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drawings/drawing4.xml" ContentType="application/vnd.openxmlformats-officedocument.drawingml.chartshapes+xml"/>
  <Override PartName="/xl/charts/chart2.xml" ContentType="application/vnd.openxmlformats-officedocument.drawingml.chart+xml"/>
  <Override PartName="/xl/theme/themeOverride1.xml" ContentType="application/vnd.openxmlformats-officedocument.themeOverride+xml"/>
  <Override PartName="/xl/drawings/drawing5.xml" ContentType="application/vnd.openxmlformats-officedocument.drawingml.chartshapes+xml"/>
  <Override PartName="/xl/charts/chart3.xml" ContentType="application/vnd.openxmlformats-officedocument.drawingml.chart+xml"/>
  <Override PartName="/xl/theme/themeOverride2.xml" ContentType="application/vnd.openxmlformats-officedocument.themeOverride+xml"/>
  <Override PartName="/xl/drawings/drawing6.xml" ContentType="application/vnd.openxmlformats-officedocument.drawingml.chartshapes+xml"/>
  <Override PartName="/xl/drawings/drawing7.xml" ContentType="application/vnd.openxmlformats-officedocument.drawing+xml"/>
  <Override PartName="/xl/charts/chart4.xml" ContentType="application/vnd.openxmlformats-officedocument.drawingml.chart+xml"/>
  <Override PartName="/xl/theme/themeOverride3.xml" ContentType="application/vnd.openxmlformats-officedocument.themeOverride+xml"/>
  <Override PartName="/xl/drawings/drawing8.xml" ContentType="application/vnd.openxmlformats-officedocument.drawingml.chartshapes+xml"/>
  <Override PartName="/xl/drawings/drawing9.xml" ContentType="application/vnd.openxmlformats-officedocument.drawing+xml"/>
  <Override PartName="/xl/charts/chart5.xml" ContentType="application/vnd.openxmlformats-officedocument.drawingml.chart+xml"/>
  <Override PartName="/xl/theme/themeOverride4.xml" ContentType="application/vnd.openxmlformats-officedocument.themeOverride+xml"/>
  <Override PartName="/xl/drawings/drawing10.xml" ContentType="application/vnd.openxmlformats-officedocument.drawingml.chartshapes+xml"/>
  <Override PartName="/xl/drawings/drawing11.xml" ContentType="application/vnd.openxmlformats-officedocument.drawing+xml"/>
  <Override PartName="/xl/charts/chart6.xml" ContentType="application/vnd.openxmlformats-officedocument.drawingml.chart+xml"/>
  <Override PartName="/xl/theme/themeOverride5.xml" ContentType="application/vnd.openxmlformats-officedocument.themeOverride+xml"/>
  <Override PartName="/xl/drawings/drawing12.xml" ContentType="application/vnd.openxmlformats-officedocument.drawingml.chartshapes+xml"/>
  <Override PartName="/xl/drawings/drawing13.xml" ContentType="application/vnd.openxmlformats-officedocument.drawing+xml"/>
  <Override PartName="/xl/charts/chart7.xml" ContentType="application/vnd.openxmlformats-officedocument.drawingml.chart+xml"/>
  <Override PartName="/xl/theme/themeOverride6.xml" ContentType="application/vnd.openxmlformats-officedocument.themeOverride+xml"/>
  <Override PartName="/xl/drawings/drawing14.xml" ContentType="application/vnd.openxmlformats-officedocument.drawingml.chartshapes+xml"/>
  <Override PartName="/xl/drawings/drawing15.xml" ContentType="application/vnd.openxmlformats-officedocument.drawing+xml"/>
  <Override PartName="/xl/charts/chart8.xml" ContentType="application/vnd.openxmlformats-officedocument.drawingml.chart+xml"/>
  <Override PartName="/xl/theme/themeOverride7.xml" ContentType="application/vnd.openxmlformats-officedocument.themeOverride+xml"/>
  <Override PartName="/xl/drawings/drawing16.xml" ContentType="application/vnd.openxmlformats-officedocument.drawingml.chartshapes+xml"/>
  <Override PartName="/xl/drawings/drawing17.xml" ContentType="application/vnd.openxmlformats-officedocument.drawing+xml"/>
  <Override PartName="/xl/charts/chart9.xml" ContentType="application/vnd.openxmlformats-officedocument.drawingml.chart+xml"/>
  <Override PartName="/xl/theme/themeOverride8.xml" ContentType="application/vnd.openxmlformats-officedocument.themeOverride+xml"/>
  <Override PartName="/xl/drawings/drawing18.xml" ContentType="application/vnd.openxmlformats-officedocument.drawingml.chartshapes+xml"/>
  <Override PartName="/xl/drawings/drawing19.xml" ContentType="application/vnd.openxmlformats-officedocument.drawing+xml"/>
  <Override PartName="/xl/charts/chart10.xml" ContentType="application/vnd.openxmlformats-officedocument.drawingml.chart+xml"/>
  <Override PartName="/xl/drawings/drawing20.xml" ContentType="application/vnd.openxmlformats-officedocument.drawingml.chartshapes+xml"/>
  <Override PartName="/xl/charts/chart11.xml" ContentType="application/vnd.openxmlformats-officedocument.drawingml.chart+xml"/>
  <Override PartName="/xl/theme/themeOverride9.xml" ContentType="application/vnd.openxmlformats-officedocument.themeOverride+xml"/>
  <Override PartName="/xl/drawings/drawing21.xml" ContentType="application/vnd.openxmlformats-officedocument.drawingml.chartshapes+xml"/>
  <Override PartName="/xl/charts/chart12.xml" ContentType="application/vnd.openxmlformats-officedocument.drawingml.chart+xml"/>
  <Override PartName="/xl/theme/themeOverride10.xml" ContentType="application/vnd.openxmlformats-officedocument.themeOverride+xml"/>
  <Override PartName="/xl/drawings/drawing22.xml" ContentType="application/vnd.openxmlformats-officedocument.drawingml.chartshapes+xml"/>
  <Override PartName="/xl/drawings/drawing23.xml" ContentType="application/vnd.openxmlformats-officedocument.drawing+xml"/>
  <Override PartName="/xl/charts/chart13.xml" ContentType="application/vnd.openxmlformats-officedocument.drawingml.chart+xml"/>
  <Override PartName="/xl/drawings/drawing24.xml" ContentType="application/vnd.openxmlformats-officedocument.drawingml.chartshapes+xml"/>
  <Override PartName="/xl/charts/chart14.xml" ContentType="application/vnd.openxmlformats-officedocument.drawingml.chart+xml"/>
  <Override PartName="/xl/theme/themeOverride11.xml" ContentType="application/vnd.openxmlformats-officedocument.themeOverride+xml"/>
  <Override PartName="/xl/drawings/drawing25.xml" ContentType="application/vnd.openxmlformats-officedocument.drawingml.chartshapes+xml"/>
  <Override PartName="/xl/charts/chart15.xml" ContentType="application/vnd.openxmlformats-officedocument.drawingml.chart+xml"/>
  <Override PartName="/xl/theme/themeOverride12.xml" ContentType="application/vnd.openxmlformats-officedocument.themeOverride+xml"/>
  <Override PartName="/xl/drawings/drawing26.xml" ContentType="application/vnd.openxmlformats-officedocument.drawingml.chartshapes+xml"/>
  <Override PartName="/xl/drawings/drawing27.xml" ContentType="application/vnd.openxmlformats-officedocument.drawing+xml"/>
  <Override PartName="/xl/charts/chart16.xml" ContentType="application/vnd.openxmlformats-officedocument.drawingml.chart+xml"/>
  <Override PartName="/xl/drawings/drawing28.xml" ContentType="application/vnd.openxmlformats-officedocument.drawingml.chartshapes+xml"/>
  <Override PartName="/xl/charts/chart17.xml" ContentType="application/vnd.openxmlformats-officedocument.drawingml.chart+xml"/>
  <Override PartName="/xl/drawings/drawing29.xml" ContentType="application/vnd.openxmlformats-officedocument.drawingml.chartshapes+xml"/>
  <Override PartName="/xl/drawings/drawing30.xml" ContentType="application/vnd.openxmlformats-officedocument.drawing+xml"/>
  <Override PartName="/xl/charts/chart18.xml" ContentType="application/vnd.openxmlformats-officedocument.drawingml.chart+xml"/>
  <Override PartName="/xl/drawings/drawing31.xml" ContentType="application/vnd.openxmlformats-officedocument.drawingml.chartshapes+xml"/>
  <Override PartName="/xl/charts/chart19.xml" ContentType="application/vnd.openxmlformats-officedocument.drawingml.chart+xml"/>
  <Override PartName="/xl/theme/themeOverride13.xml" ContentType="application/vnd.openxmlformats-officedocument.themeOverride+xml"/>
  <Override PartName="/xl/drawings/drawing32.xml" ContentType="application/vnd.openxmlformats-officedocument.drawingml.chartshapes+xml"/>
  <Override PartName="/xl/charts/chart20.xml" ContentType="application/vnd.openxmlformats-officedocument.drawingml.chart+xml"/>
  <Override PartName="/xl/theme/themeOverride14.xml" ContentType="application/vnd.openxmlformats-officedocument.themeOverride+xml"/>
  <Override PartName="/xl/drawings/drawing33.xml" ContentType="application/vnd.openxmlformats-officedocument.drawingml.chartshapes+xml"/>
  <Override PartName="/xl/drawings/drawing34.xml" ContentType="application/vnd.openxmlformats-officedocument.drawing+xml"/>
  <Override PartName="/xl/charts/chart21.xml" ContentType="application/vnd.openxmlformats-officedocument.drawingml.chart+xml"/>
  <Override PartName="/xl/drawings/drawing35.xml" ContentType="application/vnd.openxmlformats-officedocument.drawingml.chartshapes+xml"/>
  <Override PartName="/xl/charts/chart22.xml" ContentType="application/vnd.openxmlformats-officedocument.drawingml.chart+xml"/>
  <Override PartName="/xl/theme/themeOverride15.xml" ContentType="application/vnd.openxmlformats-officedocument.themeOverride+xml"/>
  <Override PartName="/xl/drawings/drawing36.xml" ContentType="application/vnd.openxmlformats-officedocument.drawingml.chartshapes+xml"/>
  <Override PartName="/xl/charts/chart23.xml" ContentType="application/vnd.openxmlformats-officedocument.drawingml.chart+xml"/>
  <Override PartName="/xl/theme/themeOverride16.xml" ContentType="application/vnd.openxmlformats-officedocument.themeOverride+xml"/>
  <Override PartName="/xl/drawings/drawing37.xml" ContentType="application/vnd.openxmlformats-officedocument.drawingml.chartshapes+xml"/>
  <Override PartName="/xl/drawings/drawing38.xml" ContentType="application/vnd.openxmlformats-officedocument.drawing+xml"/>
  <Override PartName="/xl/charts/chart24.xml" ContentType="application/vnd.openxmlformats-officedocument.drawingml.chart+xml"/>
  <Override PartName="/xl/drawings/drawing39.xml" ContentType="application/vnd.openxmlformats-officedocument.drawingml.chartshapes+xml"/>
  <Override PartName="/xl/charts/chart25.xml" ContentType="application/vnd.openxmlformats-officedocument.drawingml.chart+xml"/>
  <Override PartName="/xl/theme/themeOverride17.xml" ContentType="application/vnd.openxmlformats-officedocument.themeOverride+xml"/>
  <Override PartName="/xl/drawings/drawing40.xml" ContentType="application/vnd.openxmlformats-officedocument.drawingml.chartshapes+xml"/>
  <Override PartName="/xl/charts/chart26.xml" ContentType="application/vnd.openxmlformats-officedocument.drawingml.chart+xml"/>
  <Override PartName="/xl/theme/themeOverride18.xml" ContentType="application/vnd.openxmlformats-officedocument.themeOverride+xml"/>
  <Override PartName="/xl/drawings/drawing41.xml" ContentType="application/vnd.openxmlformats-officedocument.drawingml.chartshapes+xml"/>
  <Override PartName="/xl/drawings/drawing42.xml" ContentType="application/vnd.openxmlformats-officedocument.drawing+xml"/>
  <Override PartName="/xl/charts/chart27.xml" ContentType="application/vnd.openxmlformats-officedocument.drawingml.chart+xml"/>
  <Override PartName="/xl/drawings/drawing43.xml" ContentType="application/vnd.openxmlformats-officedocument.drawingml.chartshapes+xml"/>
  <Override PartName="/xl/drawings/drawing44.xml" ContentType="application/vnd.openxmlformats-officedocument.drawing+xml"/>
  <Override PartName="/xl/charts/chart28.xml" ContentType="application/vnd.openxmlformats-officedocument.drawingml.chart+xml"/>
  <Override PartName="/xl/theme/themeOverride19.xml" ContentType="application/vnd.openxmlformats-officedocument.themeOverride+xml"/>
  <Override PartName="/xl/drawings/drawing45.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defaultThemeVersion="124226"/>
  <bookViews>
    <workbookView xWindow="60" yWindow="45" windowWidth="28680" windowHeight="12810" tabRatio="931" activeTab="1"/>
  </bookViews>
  <sheets>
    <sheet name="Vorwort" sheetId="19" r:id="rId1"/>
    <sheet name="Inhaltsverzeichnis" sheetId="1" r:id="rId2"/>
    <sheet name="2.1 Übersicht D" sheetId="2" r:id="rId3"/>
    <sheet name="2.2 Übersicht BL" sheetId="5" r:id="rId4"/>
    <sheet name="2.3 Letztverbrauchsmengen" sheetId="6" r:id="rId5"/>
    <sheet name="3. Historische Entwicklung" sheetId="7" r:id="rId6"/>
    <sheet name="3.1 Installierte Leistung" sheetId="20" r:id="rId7"/>
    <sheet name="3.2 Eingespeiste Jahresarbeit" sheetId="21" r:id="rId8"/>
    <sheet name="3.3 Direktvermarktung" sheetId="22" r:id="rId9"/>
    <sheet name="3.4 Vergütungszahlungen" sheetId="23" r:id="rId10"/>
    <sheet name="3.5 Priviligierter LV" sheetId="33" r:id="rId11"/>
    <sheet name="3.6 Inst- Leistungs Spannungseb" sheetId="34" r:id="rId12"/>
    <sheet name="4.1 Wind an Land" sheetId="16" r:id="rId13"/>
    <sheet name="4.2 Wind auf See" sheetId="8" r:id="rId14"/>
    <sheet name="4.3 Solar" sheetId="9" r:id="rId15"/>
    <sheet name="4.4 Solar Kategorien" sheetId="17" r:id="rId16"/>
    <sheet name="4.5 Biomasse" sheetId="10" r:id="rId17"/>
    <sheet name="4.6 Wasserkraft" sheetId="18" r:id="rId18"/>
    <sheet name="4.7 Gase" sheetId="11" r:id="rId19"/>
    <sheet name="4.8 Geothermie" sheetId="28" r:id="rId20"/>
    <sheet name="5.1 Regelzonen" sheetId="13" r:id="rId21"/>
    <sheet name="5.2 Spannungsebene" sheetId="14" r:id="rId22"/>
    <sheet name="5.3 Größenklassen" sheetId="12" r:id="rId23"/>
    <sheet name="6.1. Solar Absenkung AW " sheetId="32" r:id="rId24"/>
    <sheet name="6.2 Wind a. L. Absenkung AW" sheetId="30" r:id="rId25"/>
    <sheet name="6.3 Biomasse Absenkung AW" sheetId="31" r:id="rId26"/>
    <sheet name="7.1 EinsMan Historie" sheetId="25" r:id="rId27"/>
    <sheet name="7.2 EinsMan Verursacher" sheetId="24" r:id="rId28"/>
    <sheet name="8. Regelbarkeit" sheetId="27" r:id="rId29"/>
    <sheet name="9. Vermiedene NE" sheetId="15" r:id="rId30"/>
  </sheets>
  <definedNames>
    <definedName name="_xlnm.Print_Area" localSheetId="4">'2.3 Letztverbrauchsmengen'!$A$1:$G$26</definedName>
    <definedName name="_xlnm.Print_Area" localSheetId="18">'4.7 Gase'!$A$1:$K$23</definedName>
  </definedNames>
  <calcPr calcId="145621"/>
</workbook>
</file>

<file path=xl/calcChain.xml><?xml version="1.0" encoding="utf-8"?>
<calcChain xmlns="http://schemas.openxmlformats.org/spreadsheetml/2006/main">
  <c r="E25" i="27" l="1"/>
  <c r="D25" i="27"/>
  <c r="C25" i="27"/>
  <c r="B25" i="27"/>
  <c r="C24" i="27"/>
  <c r="D24" i="27"/>
  <c r="E24" i="27"/>
  <c r="C8" i="33"/>
  <c r="D8" i="33"/>
  <c r="E8" i="33"/>
  <c r="F8" i="33"/>
  <c r="G8" i="33"/>
  <c r="H8" i="33"/>
  <c r="I8" i="33"/>
  <c r="J8" i="33"/>
  <c r="K8" i="33"/>
  <c r="L8" i="33"/>
  <c r="M8" i="33"/>
  <c r="B8" i="33"/>
  <c r="B24" i="27"/>
  <c r="M7" i="24" l="1"/>
  <c r="K7" i="24"/>
  <c r="I7" i="24"/>
  <c r="G7" i="24"/>
  <c r="E7" i="24"/>
  <c r="C7" i="24"/>
  <c r="N7" i="24"/>
  <c r="O7" i="24"/>
  <c r="K23" i="12" l="1"/>
  <c r="K22" i="12"/>
  <c r="I23" i="12"/>
  <c r="I22" i="12"/>
  <c r="G23" i="12"/>
  <c r="G22" i="12"/>
  <c r="E23" i="12"/>
  <c r="E22" i="12"/>
  <c r="C23" i="12"/>
  <c r="C22" i="12"/>
  <c r="G15" i="12" l="1"/>
  <c r="G13" i="12"/>
  <c r="G11" i="12"/>
  <c r="G9" i="12"/>
  <c r="K15" i="12"/>
  <c r="K13" i="12"/>
  <c r="K11" i="12"/>
  <c r="K9" i="12"/>
  <c r="E15" i="12"/>
  <c r="E13" i="12"/>
  <c r="E11" i="12"/>
  <c r="E9" i="12"/>
  <c r="C9" i="12"/>
  <c r="C11" i="12"/>
  <c r="C13" i="12"/>
  <c r="C15" i="12"/>
  <c r="N8" i="12"/>
  <c r="G8" i="12" s="1"/>
  <c r="N9" i="12"/>
  <c r="M9" i="12" s="1"/>
  <c r="N10" i="12"/>
  <c r="G10" i="12" s="1"/>
  <c r="N11" i="12"/>
  <c r="M11" i="12" s="1"/>
  <c r="N12" i="12"/>
  <c r="G12" i="12" s="1"/>
  <c r="N13" i="12"/>
  <c r="M13" i="12" s="1"/>
  <c r="N14" i="12"/>
  <c r="G14" i="12" s="1"/>
  <c r="N15" i="12"/>
  <c r="M15" i="12" s="1"/>
  <c r="N7" i="12"/>
  <c r="M7" i="12" s="1"/>
  <c r="E7" i="12" l="1"/>
  <c r="I8" i="12"/>
  <c r="I10" i="12"/>
  <c r="I12" i="12"/>
  <c r="I14" i="12"/>
  <c r="K7" i="12"/>
  <c r="M8" i="12"/>
  <c r="M10" i="12"/>
  <c r="M12" i="12"/>
  <c r="M14" i="12"/>
  <c r="G7" i="12"/>
  <c r="C7" i="12"/>
  <c r="C14" i="12"/>
  <c r="C12" i="12"/>
  <c r="C10" i="12"/>
  <c r="C8" i="12"/>
  <c r="E8" i="12"/>
  <c r="E10" i="12"/>
  <c r="E12" i="12"/>
  <c r="E14" i="12"/>
  <c r="I7" i="12"/>
  <c r="I9" i="12"/>
  <c r="I11" i="12"/>
  <c r="I13" i="12"/>
  <c r="I15" i="12"/>
  <c r="K8" i="12"/>
  <c r="K10" i="12"/>
  <c r="K12" i="12"/>
  <c r="K14" i="12"/>
  <c r="E12" i="6"/>
  <c r="E13" i="6" s="1"/>
  <c r="C12" i="6"/>
  <c r="C13" i="6" s="1"/>
  <c r="F8" i="6"/>
  <c r="F9" i="6"/>
  <c r="F12" i="6" s="1"/>
  <c r="F10" i="6"/>
  <c r="F11" i="6"/>
  <c r="F13" i="6" s="1"/>
  <c r="B12" i="6"/>
  <c r="B13" i="6" s="1"/>
  <c r="D12" i="6"/>
  <c r="D13" i="6" s="1"/>
  <c r="F19" i="6"/>
  <c r="F20" i="6"/>
  <c r="F23" i="6" s="1"/>
  <c r="F21" i="6"/>
  <c r="F22" i="6"/>
  <c r="B23" i="6"/>
  <c r="B24" i="6" s="1"/>
  <c r="C23" i="6"/>
  <c r="C24" i="6" s="1"/>
  <c r="D23" i="6"/>
  <c r="D24" i="6" s="1"/>
  <c r="E23" i="6"/>
  <c r="E24" i="6" s="1"/>
  <c r="F24" i="6" l="1"/>
  <c r="G28" i="14" l="1"/>
  <c r="F28" i="14"/>
  <c r="E28" i="14"/>
  <c r="D28" i="14"/>
  <c r="C28" i="14"/>
  <c r="B28" i="14"/>
  <c r="I27" i="14"/>
  <c r="I26" i="14"/>
  <c r="I25" i="14"/>
  <c r="I24" i="14"/>
  <c r="I23" i="14"/>
  <c r="I22" i="14"/>
  <c r="I21" i="14"/>
  <c r="I28" i="14" s="1"/>
  <c r="H28" i="14"/>
  <c r="E44" i="25" l="1"/>
  <c r="D44" i="25"/>
  <c r="C44" i="25"/>
  <c r="G43" i="25"/>
  <c r="F43" i="25"/>
  <c r="F44" i="25" s="1"/>
  <c r="G11" i="25"/>
  <c r="G13" i="25" s="1"/>
  <c r="F11" i="25"/>
  <c r="F13" i="25" s="1"/>
  <c r="E11" i="25"/>
  <c r="E13" i="25" s="1"/>
  <c r="D11" i="25"/>
  <c r="D13" i="25" s="1"/>
  <c r="C11" i="25"/>
  <c r="C13" i="25" s="1"/>
  <c r="B11" i="25"/>
  <c r="B13" i="25" s="1"/>
  <c r="G44" i="25" l="1"/>
  <c r="C12" i="25"/>
  <c r="D12" i="25"/>
  <c r="F12" i="25"/>
  <c r="E12" i="25"/>
  <c r="G12" i="25"/>
  <c r="N12" i="20" l="1"/>
  <c r="B13" i="14"/>
  <c r="I24" i="2"/>
  <c r="I23" i="2"/>
  <c r="I21" i="2"/>
  <c r="I20" i="2"/>
  <c r="I19" i="2"/>
  <c r="I17" i="2"/>
  <c r="I16" i="2"/>
  <c r="I15" i="2"/>
  <c r="I10" i="2"/>
  <c r="I9" i="2"/>
  <c r="I8" i="2"/>
  <c r="I7" i="2"/>
  <c r="I6" i="2"/>
  <c r="H16" i="12" l="1"/>
  <c r="F16" i="12"/>
  <c r="D16" i="12"/>
  <c r="L16" i="12"/>
  <c r="J16" i="12"/>
  <c r="B16" i="12" l="1"/>
  <c r="M91" i="7" l="1"/>
  <c r="H12" i="14" l="1"/>
  <c r="I12" i="14" s="1"/>
  <c r="H11" i="14"/>
  <c r="I11" i="14" s="1"/>
  <c r="H10" i="14"/>
  <c r="I10" i="14" s="1"/>
  <c r="H9" i="14"/>
  <c r="I9" i="14" s="1"/>
  <c r="H8" i="14"/>
  <c r="I8" i="14" s="1"/>
  <c r="H7" i="14"/>
  <c r="I7" i="14" s="1"/>
  <c r="H6" i="14"/>
  <c r="H13" i="14" l="1"/>
  <c r="I6" i="14"/>
  <c r="I13" i="14" s="1"/>
  <c r="J12" i="23" l="1"/>
  <c r="J13" i="23" s="1"/>
  <c r="I12" i="23"/>
  <c r="H12" i="23"/>
  <c r="H13" i="23" s="1"/>
  <c r="G12" i="23"/>
  <c r="F12" i="23"/>
  <c r="F13" i="23" s="1"/>
  <c r="E12" i="23"/>
  <c r="D12" i="23"/>
  <c r="D13" i="23" s="1"/>
  <c r="C12" i="23"/>
  <c r="B12" i="23"/>
  <c r="G12" i="22"/>
  <c r="G13" i="22" s="1"/>
  <c r="F12" i="22"/>
  <c r="E12" i="22"/>
  <c r="E13" i="22" s="1"/>
  <c r="D12" i="22"/>
  <c r="C12" i="22"/>
  <c r="C13" i="22" s="1"/>
  <c r="B12" i="22"/>
  <c r="M12" i="21"/>
  <c r="L12" i="21"/>
  <c r="L13" i="21" s="1"/>
  <c r="K12" i="21"/>
  <c r="J12" i="21"/>
  <c r="J13" i="21" s="1"/>
  <c r="I12" i="21"/>
  <c r="H12" i="21"/>
  <c r="H13" i="21" s="1"/>
  <c r="G12" i="21"/>
  <c r="F12" i="21"/>
  <c r="F13" i="21" s="1"/>
  <c r="E12" i="21"/>
  <c r="D12" i="21"/>
  <c r="D13" i="21" s="1"/>
  <c r="C12" i="21"/>
  <c r="B12" i="21"/>
  <c r="C13" i="21" s="1"/>
  <c r="L40" i="7"/>
  <c r="M12" i="20"/>
  <c r="L12" i="20"/>
  <c r="K12" i="20"/>
  <c r="J12" i="20"/>
  <c r="I12" i="20"/>
  <c r="H12" i="20"/>
  <c r="G12" i="20"/>
  <c r="F12" i="20"/>
  <c r="E12" i="20"/>
  <c r="D12" i="20"/>
  <c r="C12" i="20"/>
  <c r="B12" i="20"/>
  <c r="H26" i="7"/>
  <c r="H27" i="7" s="1"/>
  <c r="G26" i="7"/>
  <c r="C13" i="20" l="1"/>
  <c r="E13" i="20"/>
  <c r="G13" i="20"/>
  <c r="I13" i="20"/>
  <c r="K13" i="20"/>
  <c r="M13" i="20"/>
  <c r="C13" i="23"/>
  <c r="E13" i="23"/>
  <c r="G13" i="23"/>
  <c r="I13" i="23"/>
  <c r="D13" i="22"/>
  <c r="F13" i="22"/>
  <c r="E13" i="21"/>
  <c r="G13" i="21"/>
  <c r="I13" i="21"/>
  <c r="K13" i="21"/>
  <c r="M13" i="21"/>
  <c r="D13" i="20"/>
  <c r="F13" i="20"/>
  <c r="H13" i="20"/>
  <c r="J13" i="20"/>
  <c r="L13" i="20"/>
  <c r="M26" i="7" l="1"/>
  <c r="L26" i="7"/>
  <c r="K26" i="7"/>
  <c r="J26" i="7"/>
  <c r="I26" i="7"/>
  <c r="I27" i="7" s="1"/>
  <c r="M68" i="7"/>
  <c r="L68" i="7"/>
  <c r="K68" i="7"/>
  <c r="J68" i="7"/>
  <c r="I68" i="7"/>
  <c r="H68" i="7"/>
  <c r="G68" i="7"/>
  <c r="F68" i="7"/>
  <c r="E68" i="7"/>
  <c r="M54" i="7"/>
  <c r="M40" i="7"/>
  <c r="M41" i="7" s="1"/>
  <c r="M12" i="7"/>
  <c r="N13" i="7" s="1"/>
  <c r="F69" i="7" l="1"/>
  <c r="H69" i="7"/>
  <c r="J69" i="7"/>
  <c r="L69" i="7"/>
  <c r="K27" i="7"/>
  <c r="M27" i="7"/>
  <c r="G69" i="7"/>
  <c r="I69" i="7"/>
  <c r="K69" i="7"/>
  <c r="M69" i="7"/>
  <c r="J27" i="7"/>
  <c r="L27" i="7"/>
  <c r="C13" i="14"/>
  <c r="D13" i="14"/>
  <c r="E13" i="14"/>
  <c r="F13" i="14"/>
  <c r="G13" i="14"/>
  <c r="L86" i="7" l="1"/>
  <c r="L85" i="7"/>
  <c r="I91" i="7"/>
  <c r="J91" i="7"/>
  <c r="J54" i="7"/>
  <c r="K54" i="7"/>
  <c r="L54" i="7"/>
  <c r="I54" i="7"/>
  <c r="H54" i="7"/>
  <c r="E40" i="7"/>
  <c r="F40" i="7"/>
  <c r="F41" i="7" s="1"/>
  <c r="G40" i="7"/>
  <c r="H40" i="7"/>
  <c r="H41" i="7" s="1"/>
  <c r="I40" i="7"/>
  <c r="J40" i="7"/>
  <c r="J41" i="7" s="1"/>
  <c r="K40" i="7"/>
  <c r="D40" i="7"/>
  <c r="D41" i="7" s="1"/>
  <c r="C40" i="7"/>
  <c r="B40" i="7"/>
  <c r="C12" i="7"/>
  <c r="D12" i="7"/>
  <c r="D13" i="7" s="1"/>
  <c r="E12" i="7"/>
  <c r="F12" i="7"/>
  <c r="F13" i="7" s="1"/>
  <c r="G12" i="7"/>
  <c r="H12" i="7"/>
  <c r="H13" i="7" s="1"/>
  <c r="I12" i="7"/>
  <c r="J12" i="7"/>
  <c r="J13" i="7" s="1"/>
  <c r="K12" i="7"/>
  <c r="L12" i="7"/>
  <c r="B12" i="7"/>
  <c r="K88" i="7"/>
  <c r="K85" i="7"/>
  <c r="L91" i="7" l="1"/>
  <c r="G13" i="7"/>
  <c r="E13" i="7"/>
  <c r="I41" i="7"/>
  <c r="G41" i="7"/>
  <c r="K13" i="7"/>
  <c r="I13" i="7"/>
  <c r="C13" i="7"/>
  <c r="C41" i="7"/>
  <c r="K41" i="7"/>
  <c r="L41" i="7"/>
  <c r="E41" i="7"/>
  <c r="I55" i="7"/>
  <c r="K55" i="7"/>
  <c r="L13" i="7"/>
  <c r="M13" i="7"/>
  <c r="L55" i="7"/>
  <c r="M55" i="7"/>
  <c r="J55" i="7"/>
  <c r="K91" i="7"/>
  <c r="N16" i="12"/>
</calcChain>
</file>

<file path=xl/sharedStrings.xml><?xml version="1.0" encoding="utf-8"?>
<sst xmlns="http://schemas.openxmlformats.org/spreadsheetml/2006/main" count="1306" uniqueCount="310">
  <si>
    <t>Bundesland</t>
  </si>
  <si>
    <t>Biomasse</t>
  </si>
  <si>
    <t>Geothermie</t>
  </si>
  <si>
    <t>Insgesamt</t>
  </si>
  <si>
    <t>Ausschließliche Wirtschaftszone</t>
  </si>
  <si>
    <t>Baden-Württemberg</t>
  </si>
  <si>
    <t>Bayern</t>
  </si>
  <si>
    <t>Berlin</t>
  </si>
  <si>
    <t>Brandenburg</t>
  </si>
  <si>
    <t>Bremen</t>
  </si>
  <si>
    <t>Hamburg</t>
  </si>
  <si>
    <t>Hessen</t>
  </si>
  <si>
    <t>Mecklenburg-Vorpommern</t>
  </si>
  <si>
    <t>Niedersachsen</t>
  </si>
  <si>
    <t>Nordrhein-Westfalen</t>
  </si>
  <si>
    <t>Rheinland-Pfalz</t>
  </si>
  <si>
    <t>Saarland</t>
  </si>
  <si>
    <t>Sachsen</t>
  </si>
  <si>
    <t>Sachsen-Anhalt</t>
  </si>
  <si>
    <t>Schleswig-Holstein</t>
  </si>
  <si>
    <t>Thüringen</t>
  </si>
  <si>
    <t>Anzahl</t>
  </si>
  <si>
    <t>1. Einleitung</t>
  </si>
  <si>
    <t>2. Überblick</t>
  </si>
  <si>
    <t>2.2 Regionale Verteilung</t>
  </si>
  <si>
    <t>Installierte Anlagen insgesamt (Anzahl)</t>
  </si>
  <si>
    <t>Installierte Leistung ingesamt (in MW)</t>
  </si>
  <si>
    <t>Ausgezahlte Direktvermarktungsvergütung (in Mio.€)</t>
  </si>
  <si>
    <t>Eingespeiste Jahresarbeit (in GWh)</t>
  </si>
  <si>
    <t>Installierte Leistung (in MW)</t>
  </si>
  <si>
    <t>Vergütungszahlungen (Mio.€)</t>
  </si>
  <si>
    <t>Installierte Leistung, eingespeiste Jahresarbeit und Vergütungszahlungen nach Bundesländern</t>
  </si>
  <si>
    <t>Regelzone</t>
  </si>
  <si>
    <t>Summe</t>
  </si>
  <si>
    <t>TenneT</t>
  </si>
  <si>
    <t>TransnetBW</t>
  </si>
  <si>
    <t>Amprion</t>
  </si>
  <si>
    <t>50Hertz</t>
  </si>
  <si>
    <t xml:space="preserve">Insgesamt </t>
  </si>
  <si>
    <t>bis 0,01 MW</t>
  </si>
  <si>
    <t>bis 0,5 MW</t>
  </si>
  <si>
    <t>Deponiegas</t>
  </si>
  <si>
    <t>Klärgas</t>
  </si>
  <si>
    <t>Grubengas</t>
  </si>
  <si>
    <t>MW</t>
  </si>
  <si>
    <t>GWh</t>
  </si>
  <si>
    <t>Spannungsebene</t>
  </si>
  <si>
    <t>HöS</t>
  </si>
  <si>
    <t>HöS/HS</t>
  </si>
  <si>
    <t>HS</t>
  </si>
  <si>
    <t>HS/MS</t>
  </si>
  <si>
    <t>MS</t>
  </si>
  <si>
    <t>MS/NS</t>
  </si>
  <si>
    <t>NS</t>
  </si>
  <si>
    <t>Gesamt</t>
  </si>
  <si>
    <t>Einspeisung</t>
  </si>
  <si>
    <t xml:space="preserve">Sachsen </t>
  </si>
  <si>
    <t>Deponie-, Klär- &amp; Grubengas</t>
  </si>
  <si>
    <t>Erneuerbare Energieträger nach dem EEG</t>
  </si>
  <si>
    <t>Übersicht installierte Leistung, eingespeiste Jahresarbeit und Vergütungszahlungen</t>
  </si>
  <si>
    <t>in GWh</t>
  </si>
  <si>
    <t>EEG- Energieträger</t>
  </si>
  <si>
    <t>%-Veränderung zum Vorjahr</t>
  </si>
  <si>
    <t>Energieträger solare Strahlungsenergie: Installierte Leistung, eingespeiste Jahresarbeit und EEG-Vergütungszahlungen</t>
  </si>
  <si>
    <t>Entwicklung der installierten Leistung der nach EEG vergütungsfähigen Anlagen (in MW)</t>
  </si>
  <si>
    <t>Entwicklung der eingespeisten Jahresarbeit aus vergütungsfähigen EEG-Anlagen (in GWh)</t>
  </si>
  <si>
    <t>Entwicklung der direktvermarkteten Jahresarbeit (in GWh)</t>
  </si>
  <si>
    <t>Jahresarbeit (GWh)</t>
  </si>
  <si>
    <t>Vergütung (Mio. €)</t>
  </si>
  <si>
    <t>Leistung (MW)</t>
  </si>
  <si>
    <t xml:space="preserve">Feste Einspeisevergütung </t>
  </si>
  <si>
    <t>Leistung</t>
  </si>
  <si>
    <t>%-Anteil</t>
  </si>
  <si>
    <t>Energieträger Biomasse: Installierte Leistung, eingespeiste Jahresarbeit und EEG-Vergütungszahlungen</t>
  </si>
  <si>
    <t>Energieträger</t>
  </si>
  <si>
    <t>Leistung nach Größenklassen</t>
  </si>
  <si>
    <t>0,04 bis 1 MW</t>
  </si>
  <si>
    <t>0,01 bis 0,04 MW</t>
  </si>
  <si>
    <t>&gt; 10 MW</t>
  </si>
  <si>
    <t>1 bis 10 MW</t>
  </si>
  <si>
    <t>Erneuerbarer Energieträger</t>
  </si>
  <si>
    <t>Entwicklung vermiedenen Netznutzungsentgelte für EEG-Anlagen (in Mio. €)</t>
  </si>
  <si>
    <t>Ihre Rückfragen oder Anregungen können Sie uns gerne telefonisch über unsere Hotline oder per Mail an unser Postfach mitteilen:</t>
  </si>
  <si>
    <t>•        EEG-Postfach: eeg@bnetza.de</t>
  </si>
  <si>
    <t>•        EEG-Hotline: 0228/145666</t>
  </si>
  <si>
    <t>*AWZ: Ausschließliche Wirtschaftszone</t>
  </si>
  <si>
    <t>AWZ*</t>
  </si>
  <si>
    <t>EEG-Energieträger</t>
  </si>
  <si>
    <t>_</t>
  </si>
  <si>
    <t>Vergütungszahlungen (Mio. €)</t>
  </si>
  <si>
    <t>HöS: Höchstspannung</t>
  </si>
  <si>
    <t>HS: Hochspannung</t>
  </si>
  <si>
    <t>MS: Mittelspannung</t>
  </si>
  <si>
    <t>NS: Niederspannung</t>
  </si>
  <si>
    <t>Energieträger solare Strahlungsenergie: Installierte Leistung und Einspeisung von PV-Anlagen auf Gebäuden und auf Freiflächen</t>
  </si>
  <si>
    <t>Erneuerbare Energien nach Regelzone: Installierte Leistung, Jahresarbeit und Vergütung in der festen Einspeisevergütung</t>
  </si>
  <si>
    <t>Installierte Leistung von EEG-vergütungsfähigen Anlagen nach Spannungsebenen (in MW)</t>
  </si>
  <si>
    <t>Vermiedene Netznutzungsentgelte für EEG-Anlagen, in Mio. EUR</t>
  </si>
  <si>
    <t>Angaben insgesamt 2014</t>
  </si>
  <si>
    <t>Angaben nach Vergütungsarten 2014</t>
  </si>
  <si>
    <t>2003 - 2014</t>
  </si>
  <si>
    <t>2009 - 2014</t>
  </si>
  <si>
    <t>Entwicklung der Vergütungszahlungen (in Mio.€)</t>
  </si>
  <si>
    <t>Entwicklung der installierten Anlagen (Anzahl)</t>
  </si>
  <si>
    <t>zum 31.12.2014</t>
  </si>
  <si>
    <t>2.1 Leistung, Jahresarbeit und Vergütungszahlungen</t>
  </si>
  <si>
    <t>EEG in Zahlen 2014</t>
  </si>
  <si>
    <t>Direktvermarktung zum Zweck der Inanspruchnahme der Marktprämie</t>
  </si>
  <si>
    <t>Jahresarbeit Marktprämie (GWh)</t>
  </si>
  <si>
    <t>Jahresarbeit Sonstige (GWh)</t>
  </si>
  <si>
    <t>Vergütung Marktprämie (Mio. €)</t>
  </si>
  <si>
    <t>Feste Einspeisevergütung</t>
  </si>
  <si>
    <t xml:space="preserve">            -    </t>
  </si>
  <si>
    <t>Entwicklung der Jahresarbeit (in GWh) nach fester Einspeisevergütung oder Direktvermarktung</t>
  </si>
  <si>
    <t>Direktvermarktung</t>
  </si>
  <si>
    <t>Anteil Feste Einspeisevergütung</t>
  </si>
  <si>
    <t>Anteil Direktvermarktung</t>
  </si>
  <si>
    <t>davon feste Einspeisevergütung</t>
  </si>
  <si>
    <t>davon Direktvermarktung*</t>
  </si>
  <si>
    <t>davon Direktvermarktung</t>
  </si>
  <si>
    <t>Deponie-, Klär- und Grubengas</t>
  </si>
  <si>
    <t>davon Direktvermarktung (Marktprämie)</t>
  </si>
  <si>
    <t>davon Direktvermarktung (Sonstige)</t>
  </si>
  <si>
    <t>Ausfallarbeit</t>
  </si>
  <si>
    <t>Durchführung und Ursache im Übertragungsnetz</t>
  </si>
  <si>
    <t>Durchführung im Verteilernetz und Ursache im Verteilernetz</t>
  </si>
  <si>
    <t>Entschädigungs-zahlungen</t>
  </si>
  <si>
    <t>Anlagen nach dem KWKG</t>
  </si>
  <si>
    <t>Entwicklung der Entschädigungszahlungen nach § 15 EEG (in Euro)</t>
  </si>
  <si>
    <t>3. Historische Entwicklung</t>
  </si>
  <si>
    <t>3.1 Installierte Leistung</t>
  </si>
  <si>
    <t>3.2 Eingespeiste Jahresarbeit</t>
  </si>
  <si>
    <t>3.3 Anteil direktvermarktete Mengen</t>
  </si>
  <si>
    <t>3.4 Vergütungszahlungen</t>
  </si>
  <si>
    <t>4. Regionale Verteilung nach Energieträger und Bundesländer</t>
  </si>
  <si>
    <t>4.1 Windenergie an Land</t>
  </si>
  <si>
    <t>4.2 Windenergie auf See</t>
  </si>
  <si>
    <t>4.4 Solare Strahlungsenergie nach Kategorien</t>
  </si>
  <si>
    <t>4.5 Biomasse</t>
  </si>
  <si>
    <t>5. Weitere Aufteilungen</t>
  </si>
  <si>
    <t>5.1 Kennzahlen zu erneuerbare Energieträger nach Regelzonen</t>
  </si>
  <si>
    <t>5.2 Kennzahlen zu erneuerbare Energieträger nach Spannungsebenen</t>
  </si>
  <si>
    <t>5.3 Installierte Leistung von erneuerbaren Energieträgern nach Größenklassen</t>
  </si>
  <si>
    <t xml:space="preserve"> </t>
  </si>
  <si>
    <t>Zubau 
(MW)</t>
  </si>
  <si>
    <t>Zubau (in MW)</t>
  </si>
  <si>
    <t>Energieträger Geothermie: Installierte Leistung, eingespeiste Jahresarbeit und EEG-Vergütungszahlungen</t>
  </si>
  <si>
    <t>4.7 Gase</t>
  </si>
  <si>
    <t>4.8 Geothermie</t>
  </si>
  <si>
    <t>Ausgezahlte feste Vergütung (in Mio. €)</t>
  </si>
  <si>
    <t>Deponie-, Klär-, Grubengas</t>
  </si>
  <si>
    <t xml:space="preserve"> 0,5  bis 1 MW</t>
  </si>
  <si>
    <t>1 bis 2 MW</t>
  </si>
  <si>
    <t>2  bis 5 MW</t>
  </si>
  <si>
    <t>5 bis 10 MW</t>
  </si>
  <si>
    <t>Wasserkraft</t>
  </si>
  <si>
    <t>regelbar nach §9 Abs. 1 EEG</t>
  </si>
  <si>
    <t>nicht regelbar</t>
  </si>
  <si>
    <t>regelbar nach §9 Abs. 2 EEG</t>
  </si>
  <si>
    <t>70% Begrenzung</t>
  </si>
  <si>
    <t>Anlagenanzahl</t>
  </si>
  <si>
    <t>Prozent</t>
  </si>
  <si>
    <t>Neu in Betrieb (MW)</t>
  </si>
  <si>
    <t>50 Hertz</t>
  </si>
  <si>
    <t>Transnet BW</t>
  </si>
  <si>
    <t>davon Direktvermarktung (Sonstige+Grünstromprivileg)</t>
  </si>
  <si>
    <t>Deponie-, Klär-,
Grubengas</t>
  </si>
  <si>
    <t>2010 - 2014</t>
  </si>
  <si>
    <t>9. Vermiedene Netzentgelte</t>
  </si>
  <si>
    <t>EEG in Zahlen 2014 - Inhaltsverzeichnis</t>
  </si>
  <si>
    <t>Sonstige Direktvermarktung und Grünstromprivileg</t>
  </si>
  <si>
    <t>30. Juni 2015</t>
  </si>
  <si>
    <t>Entwicklung der Ausfallarbeit (inkl. Wärme) nach § 14 EEG (in GWh)</t>
  </si>
  <si>
    <t>Durchführung im Verteilernetz und Ursache im Übertragungsnetz</t>
  </si>
  <si>
    <t>6.1 Solare Strahlungsenergie</t>
  </si>
  <si>
    <t>2003 - 30.6.2015</t>
  </si>
  <si>
    <t>4.3 Solare Strahlungsenergie</t>
  </si>
  <si>
    <t xml:space="preserve">Anlagen auf Gebäuden </t>
  </si>
  <si>
    <t>Freiflächenanlagen</t>
  </si>
  <si>
    <t>Energieträger Deponie-, Klär- &amp; Grubengas: Installierte Leistung, eingespeiste Jahresarbeit und EEG-Vergütungszahlungen</t>
  </si>
  <si>
    <t>Leistung nach Größenklassen für solare Strahlungsenergie</t>
  </si>
  <si>
    <t>Solare Strahlungsenergie</t>
  </si>
  <si>
    <t>Solare Strahlungs-energie</t>
  </si>
  <si>
    <t>Eingespeiste Jahresarbeit von EEG-vergütungsfähigen Anlagen nach Spannungsebenen (in GWh)</t>
  </si>
  <si>
    <t>Letztverbrauchsmenge ohne Privilegierung</t>
  </si>
  <si>
    <r>
      <t xml:space="preserve">Letztverbrauchsmenge mit verringerte EEG-Umlage nach § 39 EEG 2012 </t>
    </r>
    <r>
      <rPr>
        <i/>
        <sz val="11"/>
        <color theme="1"/>
        <rFont val="Calibri"/>
        <family val="2"/>
        <scheme val="minor"/>
      </rPr>
      <t xml:space="preserve">(Grünstromprivileg) </t>
    </r>
  </si>
  <si>
    <r>
      <t>Letztverbrauchsmenge mit Privilegierung für stromintensive Unternehmen</t>
    </r>
    <r>
      <rPr>
        <i/>
        <sz val="11"/>
        <color theme="1"/>
        <rFont val="Calibri"/>
        <family val="2"/>
        <scheme val="minor"/>
      </rPr>
      <t xml:space="preserve"> (Besondere Ausgleichsregelung) </t>
    </r>
  </si>
  <si>
    <t>Kategorien Letztverbrauchsmengen</t>
  </si>
  <si>
    <t>EEG-Umlage für Letztverbrauchsmenge ohne Privilegierung</t>
  </si>
  <si>
    <t>in Mio. €</t>
  </si>
  <si>
    <t>EEG-Umlage für Letztverbrauchsmenge mit Grünstromprivileg</t>
  </si>
  <si>
    <t>EEG-Umlage für Strommenge aus Eigenversorgung § 61 EEG 2014</t>
  </si>
  <si>
    <t>Strommenge aus Eigenversorgung § 61 EEG 2014</t>
  </si>
  <si>
    <t>Letztverbrauchsmengen und Soll-Einnahmen aus EEG-Umlage nach Regelzonen</t>
  </si>
  <si>
    <t>Kategorien Soll-Einnahmen aus EEG-Umlage</t>
  </si>
  <si>
    <t>Erneuerbare Energieträger: Installierte Leistung nach Größenklassen (in MW)</t>
  </si>
  <si>
    <t>Mio. €</t>
  </si>
  <si>
    <t>regelbar nach
§ 9 Abs. 1 EEG</t>
  </si>
  <si>
    <t>regelbar nach
§ 9 Abs. 2 EEG</t>
  </si>
  <si>
    <t>Regelbarkeit</t>
  </si>
  <si>
    <t>Erneuerbare Energieträger: Regelbarkeit nach Spannungsebene (in MW)</t>
  </si>
  <si>
    <t>Installierte Leistung
in MW</t>
  </si>
  <si>
    <t>2.3 Letztverbrauchsmengen und Soll-Einnahmen aus der EEG-Umlage</t>
  </si>
  <si>
    <t>Entwicklung der Letztverbrauchsmengen (in GWh)</t>
  </si>
  <si>
    <t>Letztverbrauchsmengen gesamt</t>
  </si>
  <si>
    <r>
      <t xml:space="preserve">EEG-Umlage für Letztverbrauchsmenge für stromintensive Unternehmen </t>
    </r>
    <r>
      <rPr>
        <i/>
        <sz val="11"/>
        <color theme="1"/>
        <rFont val="Calibri"/>
        <family val="2"/>
        <scheme val="minor"/>
      </rPr>
      <t>(Besondere Ausgleichsregelung</t>
    </r>
    <r>
      <rPr>
        <sz val="11"/>
        <color theme="1"/>
        <rFont val="Calibri"/>
        <family val="2"/>
        <scheme val="minor"/>
      </rPr>
      <t xml:space="preserve">) </t>
    </r>
  </si>
  <si>
    <t>%-Anteil privilegierter Letztverbrauch*</t>
  </si>
  <si>
    <t xml:space="preserve">*Letztverbrauchsmenge mit Privilegierung für stromintensive Unternehmen (Besondere Ausgleichsregelung) </t>
  </si>
  <si>
    <t>davon privilegierter Letztverbrauch*</t>
  </si>
  <si>
    <t>%-Anteil priviligierter Letztverbrauch*</t>
  </si>
  <si>
    <t>nicht 
regelbar</t>
  </si>
  <si>
    <t>Anteil "nicht regelbar"</t>
  </si>
  <si>
    <t>Q3 2014</t>
  </si>
  <si>
    <t xml:space="preserve">Q1 2015 </t>
  </si>
  <si>
    <t xml:space="preserve">Q2 2015 </t>
  </si>
  <si>
    <t xml:space="preserve">Q3 2015 </t>
  </si>
  <si>
    <t>Q4 2015</t>
  </si>
  <si>
    <t>Mai14-Jul14</t>
  </si>
  <si>
    <t>September 2013 - August 2014</t>
  </si>
  <si>
    <t>Dezember 2013 - November 2014</t>
  </si>
  <si>
    <t>April 2013 - März 2014</t>
  </si>
  <si>
    <t>März 2014 - Februar 2015</t>
  </si>
  <si>
    <t>Juni 2014 - Mai 2015</t>
  </si>
  <si>
    <t>September 2014-August 2015</t>
  </si>
  <si>
    <t>Januar 2013 - Dezember 2013</t>
  </si>
  <si>
    <t>Feb14-Apr14</t>
  </si>
  <si>
    <t>Oktober 2012 - September 2013</t>
  </si>
  <si>
    <t>Juli 2012 - Juni 2013</t>
  </si>
  <si>
    <t>Nov13-Jan14</t>
  </si>
  <si>
    <t>Aug13-Okt13</t>
  </si>
  <si>
    <t>Juli 2012 - März 2013 *4/3</t>
  </si>
  <si>
    <t>Juli 2012 -Dezember 2012 *4/2</t>
  </si>
  <si>
    <t>Juli 2012 -September 2012 *4</t>
  </si>
  <si>
    <t>Mai13-Jul13</t>
  </si>
  <si>
    <t>Feb13-Apr13</t>
  </si>
  <si>
    <t>Nov12-Jan13</t>
  </si>
  <si>
    <t>Sonstige</t>
  </si>
  <si>
    <t>Entwicklung der installierten Leistung je Spannungsebene</t>
  </si>
  <si>
    <t>2008 - 2014</t>
  </si>
  <si>
    <t>Bezugszeitraum</t>
  </si>
  <si>
    <t>*vorläufige Zahlen</t>
  </si>
  <si>
    <t>Solare Strahlungsenergie: Zubau in den Bezugszeiträumen zu Berechnung der Absenkung der Förderung (in MW)</t>
  </si>
  <si>
    <t>Zubau im Bezugszeitraum (in MW)</t>
  </si>
  <si>
    <t>EEG 2012</t>
  </si>
  <si>
    <t>EEG 2014</t>
  </si>
  <si>
    <t>Absenkung auf 0,0% ab größer</t>
  </si>
  <si>
    <t>Absenkung auf 0,25%  ab größer</t>
  </si>
  <si>
    <t>Absenkung auf 1,0% ab größer</t>
  </si>
  <si>
    <t>Absenkung auf 1,4% ab größer</t>
  </si>
  <si>
    <t>Absenkung auf 1,8% ab größer</t>
  </si>
  <si>
    <t>Absenkung auf 2,2% ab größer</t>
  </si>
  <si>
    <t>Absenkung auf 2,5% ab größer</t>
  </si>
  <si>
    <t>Absenkung auf 2,8% ab größer</t>
  </si>
  <si>
    <t>Angewandte Absenkung</t>
  </si>
  <si>
    <t>Geltungszeitraum für Absenkung</t>
  </si>
  <si>
    <t>Basisabsenkung auf 0,5% ab größer</t>
  </si>
  <si>
    <t>August 2014 - Juli 2015</t>
  </si>
  <si>
    <t>Wind an Land: Zubau in den Bezugszeiträumen zu Berechnung der Absenkung der Förderung (in MW)</t>
  </si>
  <si>
    <t>Januar 2016 - März 2016</t>
  </si>
  <si>
    <t>Tatsächliche angewandte Absenkung entsprechend Zubau</t>
  </si>
  <si>
    <t>Grundabsenkung bei Einhaltung des Korridors (2400 -2600 MW)</t>
  </si>
  <si>
    <t>Biomasse: Zubau in den Bezugszeiträumen zu Berechnung der Absenkung der Förderung (in MW)</t>
  </si>
  <si>
    <t>Grundabsenkung bei Einhaltung des Zielzubaus (100 MW)</t>
  </si>
  <si>
    <t>Zubaukorridor EEG 2014</t>
  </si>
  <si>
    <t>6. Entwicklung der registrierten installierten Leistung zur Berechnung der Absenkung der Förderung</t>
  </si>
  <si>
    <t>6.3 Biomasse</t>
  </si>
  <si>
    <t>4.6 Wasserkraft</t>
  </si>
  <si>
    <t>6.2 Windenergie an Land</t>
  </si>
  <si>
    <t>3.5 Priviligierte Letztverbrauchsmengen</t>
  </si>
  <si>
    <t>3.6 Installierte Leistung nach Spannungsebenen</t>
  </si>
  <si>
    <t>7.1 Historische Entwicklung</t>
  </si>
  <si>
    <t>7.2 Verursachende Netzebene</t>
  </si>
  <si>
    <t>Windenergie an Land</t>
  </si>
  <si>
    <t>Windenergie auf See</t>
  </si>
  <si>
    <t>Anteil an der eingespeisten Jahresarbeit</t>
  </si>
  <si>
    <t>Windenergie</t>
  </si>
  <si>
    <t>1. Hj 2015*</t>
  </si>
  <si>
    <t>Energieträger Windenergie an Land: Übersicht über die installierte Leistung, eingespeiste Jahresarbeit und Vergütungszahlungen nach EEG</t>
  </si>
  <si>
    <t>Energieträger Windenergie auf See: Übersicht installierte Leistung, eingespeiste Jahresarbeit und EEG-Vergütungszahlungen</t>
  </si>
  <si>
    <t>Energieträger Wasserkraft: Installierte Leistung, eingespeiste Jahresarbeit und EEG-Vergütungszahlungen</t>
  </si>
  <si>
    <t>Merkmal (Einheit)</t>
  </si>
  <si>
    <t>Solare Strahlungskraft</t>
  </si>
  <si>
    <t>Windenergie
an Land</t>
  </si>
  <si>
    <t>Windenergie
auf See</t>
  </si>
  <si>
    <t>Verursacher der Ausfallarbeit nach § 14 EEG (in GWh) und Entschädigungszahlungen nach § 15 EEG (in Mio. €)</t>
  </si>
  <si>
    <t>Die Bundesnetzagentur überwacht nach dem Erneuerbaren-Energien-Gesetz (EEG) den Ablauf des bundesweiten EEG-Ausgleichsmechanismus zwischen den Übertragungsnetzbetreibern (ÜNB), den Verteilernetzbetreibern (VNB) und den Stromlieferanten (EVU). Zur Wahrnehmung dieser Überwachungstätigkeit übermitteln ÜNB (zum 31. Juli), EVU und VNB (zum 31. Mai) auf jährlicher Basis ausgewählte Daten aus ihrer EEG-Jahresendabrechnung an die Bundesnetzagentur. Folgende Kennzahlen werden auf Grundlage dieser Datenerhebung in Form von Datentabellen den interessierten Marktakteuren zur Verfügung gestellt:</t>
  </si>
  <si>
    <t>•        Installierte Leistung (Anzahl und in MW) einschließlich Neuinbetriebnahmen</t>
  </si>
  <si>
    <t>•        Eingespeiste Jahresarbeit</t>
  </si>
  <si>
    <t>•        Vergütungszahlungen</t>
  </si>
  <si>
    <t>Darüber hinaus werden diese Kennzahlen nach verschiedenen Merkmalen ausgewertet:</t>
  </si>
  <si>
    <t>•       Energieträger</t>
  </si>
  <si>
    <t>•       Regelzonen-Zugehörigkeit</t>
  </si>
  <si>
    <t>•       Bundesländer</t>
  </si>
  <si>
    <t>•        Letztverbrauchsmengen</t>
  </si>
  <si>
    <t>•        Vermiedene Netznutzungsentgelte für EEG-Anlagen</t>
  </si>
  <si>
    <t>•       Anschlussebenen</t>
  </si>
  <si>
    <t>•       Anlagengrößenklassen</t>
  </si>
  <si>
    <t>•       Vermarktungsformen (feste Einspeisevergütung und Direktvermarktung)</t>
  </si>
  <si>
    <t xml:space="preserve">Auf Basis des Meldeverfahrens zur System- und Netzsicherheit gemäß § 13 Abs. 5 EnWG werden zusätzlich die folgenden Auswertungen erstellt: </t>
  </si>
  <si>
    <t>•       Entschädigungszahlen nach § 15 EEG</t>
  </si>
  <si>
    <t>•       Ausfallarbeit nach § 14 EEG</t>
  </si>
  <si>
    <t xml:space="preserve">Der vorliegende Bericht stellt die Daten für das Jahr 2014 dar und bezieht sich ausschließlich auf die nach dem EEG vergütungsfähigen Anlagen. </t>
  </si>
  <si>
    <t xml:space="preserve">Für die Angaben zur installierten Leistung für den Energieträger solare Strahlungsenergie wird das PV-Melderegister der Bundesnetzagentur als Quelle herangezogen.  Für die Auswertung der installierten Leistung des 1. Halbjahres 2015 dient das Anlagenregister der Bundesnetzagentur als Datenbasis. </t>
  </si>
  <si>
    <t>•       Regelbarkeit</t>
  </si>
  <si>
    <t xml:space="preserve">•       Absenkung der Förderung </t>
  </si>
  <si>
    <t>•       Zubau im Bezugszeitraum</t>
  </si>
  <si>
    <t>Entwicklung der Vergütungszahlungen (in Mio. €)</t>
  </si>
  <si>
    <t xml:space="preserve">Weiterhin werden die folgenden durch die Bundesnetzagentur nach § 11 AnlRegV zu veröffentlichenden Daten zusammenfassend dargestellt: </t>
  </si>
  <si>
    <t>8. Regelbarkeit von EEG-Anlagen (nach § 9 EEG)</t>
  </si>
  <si>
    <t>7. Einspeisemanagement (Maßnahmen nach § 13 Abs.2 EnWG i.V.m. § 14 EEG)</t>
  </si>
</sst>
</file>

<file path=xl/styles.xml><?xml version="1.0" encoding="utf-8"?>
<styleSheet xmlns="http://schemas.openxmlformats.org/spreadsheetml/2006/main" xmlns:mc="http://schemas.openxmlformats.org/markup-compatibility/2006" xmlns:x14ac="http://schemas.microsoft.com/office/spreadsheetml/2009/9/ac" mc:Ignorable="x14ac">
  <numFmts count="12">
    <numFmt numFmtId="44" formatCode="_-* #,##0.00\ &quot;€&quot;_-;\-* #,##0.00\ &quot;€&quot;_-;_-* &quot;-&quot;??\ &quot;€&quot;_-;_-@_-"/>
    <numFmt numFmtId="43" formatCode="_-* #,##0.00\ _€_-;\-* #,##0.00\ _€_-;_-* &quot;-&quot;??\ _€_-;_-@_-"/>
    <numFmt numFmtId="164" formatCode="#,##0.0"/>
    <numFmt numFmtId="165" formatCode="_-* #,##0.0\ _€_-;\-* #,##0.0\ _€_-;_-* &quot;-&quot;??\ _€_-;_-@_-"/>
    <numFmt numFmtId="166" formatCode="0.0"/>
    <numFmt numFmtId="167" formatCode="#,##0_ ;\-#,##0\ "/>
    <numFmt numFmtId="168" formatCode="[$-407]mmmm\ yy;@"/>
    <numFmt numFmtId="169" formatCode="_-* #,##0.00\ _D_M_-;\-* #,##0.00\ _D_M_-;_-* &quot;-&quot;??\ _D_M_-;_-@_-"/>
    <numFmt numFmtId="170" formatCode="0.0%"/>
    <numFmt numFmtId="171" formatCode="#,##0.000"/>
    <numFmt numFmtId="172" formatCode="#,##0.0000"/>
    <numFmt numFmtId="173" formatCode="#,##0.00000"/>
  </numFmts>
  <fonts count="85" x14ac:knownFonts="1">
    <font>
      <sz val="11"/>
      <color theme="1"/>
      <name val="Calibri"/>
      <family val="2"/>
      <scheme val="minor"/>
    </font>
    <font>
      <sz val="11"/>
      <color rgb="FFFF0000"/>
      <name val="Calibri"/>
      <family val="2"/>
      <scheme val="minor"/>
    </font>
    <font>
      <b/>
      <sz val="11"/>
      <color theme="1"/>
      <name val="Calibri"/>
      <family val="2"/>
      <scheme val="minor"/>
    </font>
    <font>
      <sz val="11"/>
      <color theme="1"/>
      <name val="Calibri"/>
      <family val="2"/>
      <scheme val="minor"/>
    </font>
    <font>
      <sz val="14"/>
      <name val="Calibri"/>
      <family val="2"/>
    </font>
    <font>
      <u/>
      <sz val="10"/>
      <color indexed="12"/>
      <name val="Arial"/>
      <family val="2"/>
    </font>
    <font>
      <sz val="12"/>
      <name val="Calibri"/>
      <family val="2"/>
    </font>
    <font>
      <b/>
      <sz val="14"/>
      <name val="Calibri"/>
      <family val="2"/>
    </font>
    <font>
      <sz val="12"/>
      <color theme="1"/>
      <name val="Calibri"/>
      <family val="2"/>
      <scheme val="minor"/>
    </font>
    <font>
      <sz val="11"/>
      <color indexed="8"/>
      <name val="Calibri"/>
      <family val="2"/>
    </font>
    <font>
      <sz val="10"/>
      <color indexed="8"/>
      <name val="Arial"/>
      <family val="2"/>
    </font>
    <font>
      <sz val="10"/>
      <name val="Arial"/>
      <family val="2"/>
    </font>
    <font>
      <sz val="11"/>
      <color indexed="9"/>
      <name val="Calibri"/>
      <family val="2"/>
    </font>
    <font>
      <b/>
      <sz val="11"/>
      <color indexed="63"/>
      <name val="Calibri"/>
      <family val="2"/>
    </font>
    <font>
      <b/>
      <sz val="11"/>
      <color indexed="52"/>
      <name val="Calibri"/>
      <family val="2"/>
    </font>
    <font>
      <sz val="11"/>
      <color indexed="62"/>
      <name val="Calibri"/>
      <family val="2"/>
    </font>
    <font>
      <b/>
      <sz val="11"/>
      <color indexed="8"/>
      <name val="Calibri"/>
      <family val="2"/>
    </font>
    <font>
      <i/>
      <sz val="11"/>
      <color indexed="23"/>
      <name val="Calibri"/>
      <family val="2"/>
    </font>
    <font>
      <sz val="11"/>
      <color indexed="17"/>
      <name val="Calibri"/>
      <family val="2"/>
    </font>
    <font>
      <sz val="11"/>
      <color indexed="60"/>
      <name val="Calibri"/>
      <family val="2"/>
    </font>
    <font>
      <sz val="11"/>
      <color indexed="20"/>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sz val="11"/>
      <color indexed="10"/>
      <name val="Calibri"/>
      <family val="2"/>
    </font>
    <font>
      <b/>
      <sz val="11"/>
      <color indexed="9"/>
      <name val="Calibri"/>
      <family val="2"/>
    </font>
    <font>
      <b/>
      <sz val="11"/>
      <color indexed="8"/>
      <name val="BundesSans Office"/>
      <family val="2"/>
    </font>
    <font>
      <u/>
      <sz val="11"/>
      <color theme="10"/>
      <name val="Calibri"/>
      <family val="2"/>
      <scheme val="minor"/>
    </font>
    <font>
      <sz val="11"/>
      <color indexed="8"/>
      <name val="Calibri"/>
      <family val="2"/>
      <scheme val="minor"/>
    </font>
    <font>
      <sz val="11"/>
      <name val="Calibri"/>
      <family val="2"/>
      <scheme val="minor"/>
    </font>
    <font>
      <b/>
      <sz val="12"/>
      <name val="Calibri"/>
      <family val="2"/>
    </font>
    <font>
      <sz val="11"/>
      <color theme="1"/>
      <name val="Calibri"/>
      <family val="2"/>
    </font>
    <font>
      <b/>
      <sz val="11"/>
      <name val="Calibri"/>
      <family val="2"/>
    </font>
    <font>
      <sz val="11"/>
      <name val="Calibri"/>
      <family val="2"/>
    </font>
    <font>
      <i/>
      <sz val="11"/>
      <color indexed="8"/>
      <name val="Calibri"/>
      <family val="2"/>
    </font>
    <font>
      <b/>
      <sz val="11"/>
      <color theme="1"/>
      <name val="Calibri"/>
      <family val="2"/>
    </font>
    <font>
      <b/>
      <sz val="12"/>
      <color theme="1"/>
      <name val="Calibri"/>
      <family val="2"/>
    </font>
    <font>
      <i/>
      <sz val="11"/>
      <color theme="1"/>
      <name val="Calibri"/>
      <family val="2"/>
    </font>
    <font>
      <b/>
      <sz val="11"/>
      <name val="Calibri"/>
      <family val="2"/>
      <scheme val="minor"/>
    </font>
    <font>
      <b/>
      <sz val="11"/>
      <color indexed="8"/>
      <name val="Calibri"/>
      <family val="2"/>
      <scheme val="minor"/>
    </font>
    <font>
      <b/>
      <sz val="14"/>
      <color indexed="8"/>
      <name val="Calibri"/>
      <family val="2"/>
      <scheme val="minor"/>
    </font>
    <font>
      <b/>
      <sz val="18"/>
      <name val="Calibri"/>
      <family val="2"/>
    </font>
    <font>
      <i/>
      <sz val="11"/>
      <color theme="1"/>
      <name val="Calibri"/>
      <family val="2"/>
      <scheme val="minor"/>
    </font>
    <font>
      <b/>
      <u/>
      <sz val="14"/>
      <name val="Calibri"/>
      <family val="2"/>
    </font>
    <font>
      <sz val="10"/>
      <color theme="1"/>
      <name val="BundesSans Office"/>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sz val="11"/>
      <name val="Arial"/>
      <family val="2"/>
    </font>
    <font>
      <sz val="8"/>
      <color indexed="8"/>
      <name val="Arial"/>
      <family val="2"/>
    </font>
    <font>
      <b/>
      <sz val="9"/>
      <color indexed="9"/>
      <name val="Arial"/>
      <family val="2"/>
    </font>
    <font>
      <b/>
      <sz val="10"/>
      <color indexed="9"/>
      <name val="Arial"/>
      <family val="2"/>
    </font>
    <font>
      <sz val="10"/>
      <color theme="1"/>
      <name val="Arial"/>
      <family val="2"/>
    </font>
    <font>
      <sz val="10"/>
      <name val="Arial"/>
      <family val="2"/>
    </font>
    <font>
      <b/>
      <sz val="10"/>
      <color indexed="8"/>
      <name val="Arial"/>
      <family val="2"/>
    </font>
    <font>
      <sz val="12"/>
      <name val="Times New Roman"/>
      <family val="1"/>
    </font>
    <font>
      <sz val="10"/>
      <color indexed="9"/>
      <name val="Arial"/>
      <family val="2"/>
    </font>
    <font>
      <b/>
      <sz val="10"/>
      <color indexed="63"/>
      <name val="Arial"/>
      <family val="2"/>
    </font>
    <font>
      <b/>
      <sz val="10"/>
      <color indexed="52"/>
      <name val="Arial"/>
      <family val="2"/>
    </font>
    <font>
      <sz val="10"/>
      <color indexed="62"/>
      <name val="Arial"/>
      <family val="2"/>
    </font>
    <font>
      <i/>
      <sz val="10"/>
      <color indexed="23"/>
      <name val="Arial"/>
      <family val="2"/>
    </font>
    <font>
      <sz val="10"/>
      <color indexed="17"/>
      <name val="Arial"/>
      <family val="2"/>
    </font>
    <font>
      <sz val="10"/>
      <color indexed="60"/>
      <name val="Arial"/>
      <family val="2"/>
    </font>
    <font>
      <sz val="10"/>
      <color indexed="20"/>
      <name val="Arial"/>
      <family val="2"/>
    </font>
    <font>
      <b/>
      <sz val="15"/>
      <color indexed="56"/>
      <name val="Arial"/>
      <family val="2"/>
    </font>
    <font>
      <b/>
      <sz val="13"/>
      <color indexed="56"/>
      <name val="Arial"/>
      <family val="2"/>
    </font>
    <font>
      <b/>
      <sz val="11"/>
      <color indexed="56"/>
      <name val="Arial"/>
      <family val="2"/>
    </font>
    <font>
      <sz val="10"/>
      <color indexed="52"/>
      <name val="Arial"/>
      <family val="2"/>
    </font>
    <font>
      <sz val="10"/>
      <color indexed="10"/>
      <name val="Arial"/>
      <family val="2"/>
    </font>
    <font>
      <sz val="10"/>
      <name val="Arial"/>
      <family val="2"/>
    </font>
    <font>
      <sz val="8"/>
      <color theme="1"/>
      <name val="Calibri"/>
      <family val="2"/>
      <scheme val="minor"/>
    </font>
    <font>
      <sz val="9"/>
      <color theme="1"/>
      <name val="Calibri"/>
      <family val="2"/>
      <scheme val="minor"/>
    </font>
  </fonts>
  <fills count="63">
    <fill>
      <patternFill patternType="none"/>
    </fill>
    <fill>
      <patternFill patternType="gray125"/>
    </fill>
    <fill>
      <patternFill patternType="solid">
        <fgColor indexed="9"/>
        <bgColor indexed="64"/>
      </patternFill>
    </fill>
    <fill>
      <patternFill patternType="solid">
        <fgColor theme="3" tint="0.79998168889431442"/>
        <bgColor indexed="64"/>
      </patternFill>
    </fill>
    <fill>
      <patternFill patternType="solid">
        <fgColor theme="0"/>
        <bgColor indexed="64"/>
      </patternFill>
    </fill>
    <fill>
      <patternFill patternType="solid">
        <fgColor theme="3" tint="0.59999389629810485"/>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43"/>
      </patternFill>
    </fill>
    <fill>
      <patternFill patternType="solid">
        <fgColor indexed="26"/>
      </patternFill>
    </fill>
    <fill>
      <patternFill patternType="solid">
        <fgColor indexed="55"/>
      </patternFill>
    </fill>
    <fill>
      <patternFill patternType="solid">
        <fgColor theme="4" tint="0.59999389629810485"/>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9"/>
      </patternFill>
    </fill>
    <fill>
      <patternFill patternType="solid">
        <fgColor indexed="40"/>
      </patternFill>
    </fill>
    <fill>
      <patternFill patternType="solid">
        <fgColor indexed="23"/>
      </patternFill>
    </fill>
  </fills>
  <borders count="155">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top style="thin">
        <color indexed="64"/>
      </top>
      <bottom/>
      <diagonal/>
    </border>
    <border>
      <left/>
      <right style="thin">
        <color indexed="64"/>
      </right>
      <top/>
      <bottom/>
      <diagonal/>
    </border>
    <border>
      <left style="thin">
        <color indexed="64"/>
      </left>
      <right/>
      <top/>
      <bottom/>
      <diagonal/>
    </border>
    <border>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bottom style="medium">
        <color indexed="64"/>
      </bottom>
      <diagonal/>
    </border>
    <border>
      <left style="thin">
        <color indexed="64"/>
      </left>
      <right/>
      <top style="medium">
        <color indexed="64"/>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style="medium">
        <color indexed="64"/>
      </top>
      <bottom style="thin">
        <color indexed="64"/>
      </bottom>
      <diagonal/>
    </border>
  </borders>
  <cellStyleXfs count="54493">
    <xf numFmtId="0" fontId="0" fillId="0" borderId="0"/>
    <xf numFmtId="0" fontId="5" fillId="0" borderId="0" applyNumberFormat="0" applyFill="0" applyBorder="0" applyAlignment="0" applyProtection="0">
      <alignment vertical="top"/>
      <protection locked="0"/>
    </xf>
    <xf numFmtId="9" fontId="3" fillId="0" borderId="0" applyFont="0" applyFill="0" applyBorder="0" applyAlignment="0" applyProtection="0"/>
    <xf numFmtId="0" fontId="9" fillId="6" borderId="0" applyNumberFormat="0" applyBorder="0" applyAlignment="0" applyProtection="0"/>
    <xf numFmtId="0" fontId="9" fillId="7" borderId="0" applyNumberFormat="0" applyBorder="0" applyAlignment="0" applyProtection="0"/>
    <xf numFmtId="0" fontId="9" fillId="8" borderId="0" applyNumberFormat="0" applyBorder="0" applyAlignment="0" applyProtection="0"/>
    <xf numFmtId="0" fontId="9" fillId="9"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9" borderId="0" applyNumberFormat="0" applyBorder="0" applyAlignment="0" applyProtection="0"/>
    <xf numFmtId="0" fontId="9" fillId="12" borderId="0" applyNumberFormat="0" applyBorder="0" applyAlignment="0" applyProtection="0"/>
    <xf numFmtId="0" fontId="9" fillId="15" borderId="0" applyNumberFormat="0" applyBorder="0" applyAlignment="0" applyProtection="0"/>
    <xf numFmtId="0" fontId="12" fillId="16"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23" borderId="0" applyNumberFormat="0" applyBorder="0" applyAlignment="0" applyProtection="0"/>
    <xf numFmtId="0" fontId="13" fillId="24" borderId="19" applyNumberFormat="0" applyAlignment="0" applyProtection="0"/>
    <xf numFmtId="0" fontId="14" fillId="24" borderId="20" applyNumberFormat="0" applyAlignment="0" applyProtection="0"/>
    <xf numFmtId="43" fontId="9" fillId="0" borderId="0" applyFont="0" applyFill="0" applyBorder="0" applyAlignment="0" applyProtection="0"/>
    <xf numFmtId="0" fontId="15" fillId="11" borderId="20" applyNumberFormat="0" applyAlignment="0" applyProtection="0"/>
    <xf numFmtId="0" fontId="16" fillId="0" borderId="21" applyNumberFormat="0" applyFill="0" applyAlignment="0" applyProtection="0"/>
    <xf numFmtId="0" fontId="17" fillId="0" borderId="0" applyNumberFormat="0" applyFill="0" applyBorder="0" applyAlignment="0" applyProtection="0"/>
    <xf numFmtId="0" fontId="18" fillId="8" borderId="0" applyNumberFormat="0" applyBorder="0" applyAlignment="0" applyProtection="0"/>
    <xf numFmtId="0" fontId="29" fillId="0" borderId="0" applyNumberFormat="0" applyFill="0" applyBorder="0" applyAlignment="0" applyProtection="0"/>
    <xf numFmtId="43" fontId="11" fillId="0" borderId="0" applyFont="0" applyFill="0" applyBorder="0" applyAlignment="0" applyProtection="0"/>
    <xf numFmtId="0" fontId="19" fillId="25" borderId="0" applyNumberFormat="0" applyBorder="0" applyAlignment="0" applyProtection="0"/>
    <xf numFmtId="0" fontId="11" fillId="26" borderId="22" applyNumberFormat="0" applyFont="0" applyAlignment="0" applyProtection="0"/>
    <xf numFmtId="9" fontId="11" fillId="0" borderId="0" applyFont="0" applyFill="0" applyBorder="0" applyAlignment="0" applyProtection="0"/>
    <xf numFmtId="0" fontId="20" fillId="7" borderId="0" applyNumberFormat="0" applyBorder="0" applyAlignment="0" applyProtection="0"/>
    <xf numFmtId="0" fontId="11" fillId="0" borderId="0"/>
    <xf numFmtId="0" fontId="10" fillId="0" borderId="0"/>
    <xf numFmtId="0" fontId="22" fillId="0" borderId="23" applyNumberFormat="0" applyFill="0" applyAlignment="0" applyProtection="0"/>
    <xf numFmtId="0" fontId="23" fillId="0" borderId="24" applyNumberFormat="0" applyFill="0" applyAlignment="0" applyProtection="0"/>
    <xf numFmtId="0" fontId="24" fillId="0" borderId="25" applyNumberFormat="0" applyFill="0" applyAlignment="0" applyProtection="0"/>
    <xf numFmtId="0" fontId="24" fillId="0" borderId="0" applyNumberFormat="0" applyFill="0" applyBorder="0" applyAlignment="0" applyProtection="0"/>
    <xf numFmtId="0" fontId="21" fillId="0" borderId="0" applyNumberFormat="0" applyFill="0" applyBorder="0" applyAlignment="0" applyProtection="0"/>
    <xf numFmtId="0" fontId="25" fillId="0" borderId="26" applyNumberFormat="0" applyFill="0" applyAlignment="0" applyProtection="0"/>
    <xf numFmtId="0" fontId="26" fillId="0" borderId="0" applyNumberFormat="0" applyFill="0" applyBorder="0" applyAlignment="0" applyProtection="0"/>
    <xf numFmtId="0" fontId="27" fillId="27" borderId="27" applyNumberFormat="0" applyAlignment="0" applyProtection="0"/>
    <xf numFmtId="0" fontId="9" fillId="6" borderId="0" applyNumberFormat="0" applyBorder="0" applyAlignment="0" applyProtection="0"/>
    <xf numFmtId="0" fontId="9" fillId="7" borderId="0" applyNumberFormat="0" applyBorder="0" applyAlignment="0" applyProtection="0"/>
    <xf numFmtId="0" fontId="9" fillId="8" borderId="0" applyNumberFormat="0" applyBorder="0" applyAlignment="0" applyProtection="0"/>
    <xf numFmtId="0" fontId="9" fillId="9"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9" borderId="0" applyNumberFormat="0" applyBorder="0" applyAlignment="0" applyProtection="0"/>
    <xf numFmtId="0" fontId="9" fillId="12" borderId="0" applyNumberFormat="0" applyBorder="0" applyAlignment="0" applyProtection="0"/>
    <xf numFmtId="0" fontId="9" fillId="15" borderId="0" applyNumberFormat="0" applyBorder="0" applyAlignment="0" applyProtection="0"/>
    <xf numFmtId="0" fontId="12" fillId="16"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19" borderId="0" applyNumberFormat="0" applyBorder="0" applyAlignment="0" applyProtection="0"/>
    <xf numFmtId="0" fontId="11"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43" fontId="11" fillId="0" borderId="0" applyFont="0" applyFill="0" applyBorder="0" applyAlignment="0" applyProtection="0"/>
    <xf numFmtId="0" fontId="9" fillId="26" borderId="22" applyNumberFormat="0" applyFont="0" applyAlignment="0" applyProtection="0"/>
    <xf numFmtId="0" fontId="11" fillId="0" borderId="0"/>
    <xf numFmtId="0" fontId="9" fillId="6" borderId="0" applyNumberFormat="0" applyBorder="0" applyAlignment="0" applyProtection="0"/>
    <xf numFmtId="0" fontId="9" fillId="7" borderId="0" applyNumberFormat="0" applyBorder="0" applyAlignment="0" applyProtection="0"/>
    <xf numFmtId="0" fontId="9" fillId="8" borderId="0" applyNumberFormat="0" applyBorder="0" applyAlignment="0" applyProtection="0"/>
    <xf numFmtId="0" fontId="9" fillId="9"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9" borderId="0" applyNumberFormat="0" applyBorder="0" applyAlignment="0" applyProtection="0"/>
    <xf numFmtId="0" fontId="9" fillId="12" borderId="0" applyNumberFormat="0" applyBorder="0" applyAlignment="0" applyProtection="0"/>
    <xf numFmtId="0" fontId="9" fillId="15" borderId="0" applyNumberFormat="0" applyBorder="0" applyAlignment="0" applyProtection="0"/>
    <xf numFmtId="0" fontId="11" fillId="0" borderId="0" applyNumberFormat="0" applyFill="0" applyBorder="0" applyAlignment="0" applyProtection="0">
      <alignment vertical="top"/>
      <protection locked="0"/>
    </xf>
    <xf numFmtId="43" fontId="11" fillId="0" borderId="0" applyFont="0" applyFill="0" applyBorder="0" applyAlignment="0" applyProtection="0"/>
    <xf numFmtId="0" fontId="11" fillId="0" borderId="0"/>
    <xf numFmtId="9" fontId="9" fillId="0" borderId="0" applyFont="0" applyFill="0" applyBorder="0" applyAlignment="0" applyProtection="0"/>
    <xf numFmtId="0" fontId="9" fillId="6" borderId="0" applyNumberFormat="0" applyBorder="0" applyAlignment="0" applyProtection="0"/>
    <xf numFmtId="0" fontId="9" fillId="7" borderId="0" applyNumberFormat="0" applyBorder="0" applyAlignment="0" applyProtection="0"/>
    <xf numFmtId="0" fontId="9" fillId="8" borderId="0" applyNumberFormat="0" applyBorder="0" applyAlignment="0" applyProtection="0"/>
    <xf numFmtId="0" fontId="9" fillId="9"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9" borderId="0" applyNumberFormat="0" applyBorder="0" applyAlignment="0" applyProtection="0"/>
    <xf numFmtId="0" fontId="9" fillId="12" borderId="0" applyNumberFormat="0" applyBorder="0" applyAlignment="0" applyProtection="0"/>
    <xf numFmtId="0" fontId="9" fillId="15" borderId="0" applyNumberFormat="0" applyBorder="0" applyAlignment="0" applyProtection="0"/>
    <xf numFmtId="0" fontId="11" fillId="0" borderId="0" applyNumberFormat="0" applyFill="0" applyBorder="0" applyAlignment="0" applyProtection="0">
      <alignment vertical="top"/>
      <protection locked="0"/>
    </xf>
    <xf numFmtId="43" fontId="11" fillId="0" borderId="0" applyFont="0" applyFill="0" applyBorder="0" applyAlignment="0" applyProtection="0"/>
    <xf numFmtId="0" fontId="11" fillId="0" borderId="0"/>
    <xf numFmtId="0" fontId="11" fillId="0" borderId="0"/>
    <xf numFmtId="0" fontId="47" fillId="0" borderId="0" applyNumberFormat="0" applyFill="0" applyBorder="0" applyAlignment="0" applyProtection="0"/>
    <xf numFmtId="0" fontId="48" fillId="0" borderId="32" applyNumberFormat="0" applyFill="0" applyAlignment="0" applyProtection="0"/>
    <xf numFmtId="0" fontId="49" fillId="0" borderId="33" applyNumberFormat="0" applyFill="0" applyAlignment="0" applyProtection="0"/>
    <xf numFmtId="0" fontId="50" fillId="0" borderId="34" applyNumberFormat="0" applyFill="0" applyAlignment="0" applyProtection="0"/>
    <xf numFmtId="0" fontId="50" fillId="0" borderId="0" applyNumberFormat="0" applyFill="0" applyBorder="0" applyAlignment="0" applyProtection="0"/>
    <xf numFmtId="0" fontId="51" fillId="29" borderId="0" applyNumberFormat="0" applyBorder="0" applyAlignment="0" applyProtection="0"/>
    <xf numFmtId="0" fontId="52" fillId="30" borderId="0" applyNumberFormat="0" applyBorder="0" applyAlignment="0" applyProtection="0"/>
    <xf numFmtId="0" fontId="53" fillId="31" borderId="0" applyNumberFormat="0" applyBorder="0" applyAlignment="0" applyProtection="0"/>
    <xf numFmtId="0" fontId="54" fillId="32" borderId="35" applyNumberFormat="0" applyAlignment="0" applyProtection="0"/>
    <xf numFmtId="0" fontId="55" fillId="33" borderId="36" applyNumberFormat="0" applyAlignment="0" applyProtection="0"/>
    <xf numFmtId="0" fontId="56" fillId="33" borderId="35" applyNumberFormat="0" applyAlignment="0" applyProtection="0"/>
    <xf numFmtId="0" fontId="57" fillId="0" borderId="37" applyNumberFormat="0" applyFill="0" applyAlignment="0" applyProtection="0"/>
    <xf numFmtId="0" fontId="58" fillId="34" borderId="38" applyNumberFormat="0" applyAlignment="0" applyProtection="0"/>
    <xf numFmtId="0" fontId="1" fillId="0" borderId="0" applyNumberFormat="0" applyFill="0" applyBorder="0" applyAlignment="0" applyProtection="0"/>
    <xf numFmtId="0" fontId="59" fillId="0" borderId="0" applyNumberFormat="0" applyFill="0" applyBorder="0" applyAlignment="0" applyProtection="0"/>
    <xf numFmtId="0" fontId="2" fillId="0" borderId="40" applyNumberFormat="0" applyFill="0" applyAlignment="0" applyProtection="0"/>
    <xf numFmtId="0" fontId="60" fillId="36"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60" fillId="39" borderId="0" applyNumberFormat="0" applyBorder="0" applyAlignment="0" applyProtection="0"/>
    <xf numFmtId="0" fontId="60" fillId="40" borderId="0" applyNumberFormat="0" applyBorder="0" applyAlignment="0" applyProtection="0"/>
    <xf numFmtId="0" fontId="3" fillId="41" borderId="0" applyNumberFormat="0" applyBorder="0" applyAlignment="0" applyProtection="0"/>
    <xf numFmtId="0" fontId="3" fillId="42" borderId="0" applyNumberFormat="0" applyBorder="0" applyAlignment="0" applyProtection="0"/>
    <xf numFmtId="0" fontId="60" fillId="43" borderId="0" applyNumberFormat="0" applyBorder="0" applyAlignment="0" applyProtection="0"/>
    <xf numFmtId="0" fontId="60" fillId="44" borderId="0" applyNumberFormat="0" applyBorder="0" applyAlignment="0" applyProtection="0"/>
    <xf numFmtId="0" fontId="3" fillId="45" borderId="0" applyNumberFormat="0" applyBorder="0" applyAlignment="0" applyProtection="0"/>
    <xf numFmtId="0" fontId="3" fillId="46" borderId="0" applyNumberFormat="0" applyBorder="0" applyAlignment="0" applyProtection="0"/>
    <xf numFmtId="0" fontId="60" fillId="47" borderId="0" applyNumberFormat="0" applyBorder="0" applyAlignment="0" applyProtection="0"/>
    <xf numFmtId="0" fontId="60" fillId="48" borderId="0" applyNumberFormat="0" applyBorder="0" applyAlignment="0" applyProtection="0"/>
    <xf numFmtId="0" fontId="3" fillId="49" borderId="0" applyNumberFormat="0" applyBorder="0" applyAlignment="0" applyProtection="0"/>
    <xf numFmtId="0" fontId="3" fillId="50" borderId="0" applyNumberFormat="0" applyBorder="0" applyAlignment="0" applyProtection="0"/>
    <xf numFmtId="0" fontId="60" fillId="51" borderId="0" applyNumberFormat="0" applyBorder="0" applyAlignment="0" applyProtection="0"/>
    <xf numFmtId="0" fontId="60" fillId="52" borderId="0" applyNumberFormat="0" applyBorder="0" applyAlignment="0" applyProtection="0"/>
    <xf numFmtId="0" fontId="3" fillId="53" borderId="0" applyNumberFormat="0" applyBorder="0" applyAlignment="0" applyProtection="0"/>
    <xf numFmtId="0" fontId="3" fillId="54" borderId="0" applyNumberFormat="0" applyBorder="0" applyAlignment="0" applyProtection="0"/>
    <xf numFmtId="0" fontId="60" fillId="55" borderId="0" applyNumberFormat="0" applyBorder="0" applyAlignment="0" applyProtection="0"/>
    <xf numFmtId="0" fontId="60" fillId="56"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60" fillId="59" borderId="0" applyNumberFormat="0" applyBorder="0" applyAlignment="0" applyProtection="0"/>
    <xf numFmtId="0" fontId="9"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Protection="0">
      <alignment horizontal="right"/>
    </xf>
    <xf numFmtId="0" fontId="36" fillId="0" borderId="0" applyNumberFormat="0" applyFill="0" applyBorder="0" applyAlignment="0" applyProtection="0"/>
    <xf numFmtId="0" fontId="11" fillId="0" borderId="0">
      <alignment wrapText="1"/>
    </xf>
    <xf numFmtId="0" fontId="11" fillId="0" borderId="0">
      <alignment wrapText="1"/>
    </xf>
    <xf numFmtId="0" fontId="3" fillId="0" borderId="0"/>
    <xf numFmtId="0" fontId="11" fillId="0" borderId="0">
      <alignment wrapText="1"/>
    </xf>
    <xf numFmtId="0" fontId="11" fillId="0" borderId="0">
      <alignment wrapText="1"/>
    </xf>
    <xf numFmtId="0" fontId="11" fillId="0" borderId="0"/>
    <xf numFmtId="0" fontId="11" fillId="0" borderId="0"/>
    <xf numFmtId="0" fontId="11" fillId="0" borderId="0"/>
    <xf numFmtId="0" fontId="35" fillId="0" borderId="0"/>
    <xf numFmtId="0" fontId="11" fillId="0" borderId="0"/>
    <xf numFmtId="0" fontId="3" fillId="0" borderId="0"/>
    <xf numFmtId="0" fontId="11" fillId="0" borderId="0">
      <alignment wrapText="1"/>
    </xf>
    <xf numFmtId="0" fontId="3" fillId="0" borderId="0"/>
    <xf numFmtId="0" fontId="3" fillId="0" borderId="0"/>
    <xf numFmtId="0" fontId="11" fillId="0" borderId="0">
      <alignment wrapText="1"/>
    </xf>
    <xf numFmtId="0" fontId="11" fillId="0" borderId="0"/>
    <xf numFmtId="0" fontId="11" fillId="0" borderId="0"/>
    <xf numFmtId="0" fontId="11" fillId="0" borderId="0">
      <alignment wrapText="1"/>
    </xf>
    <xf numFmtId="0" fontId="62" fillId="60" borderId="0"/>
    <xf numFmtId="0" fontId="62" fillId="25" borderId="0">
      <protection locked="0"/>
    </xf>
    <xf numFmtId="44" fontId="61" fillId="0" borderId="0" applyFont="0" applyFill="0" applyBorder="0" applyAlignment="0" applyProtection="0"/>
    <xf numFmtId="0" fontId="63" fillId="61" borderId="0"/>
    <xf numFmtId="0" fontId="64" fillId="62" borderId="0"/>
    <xf numFmtId="0" fontId="11" fillId="24" borderId="0"/>
    <xf numFmtId="0" fontId="11" fillId="24" borderId="0"/>
    <xf numFmtId="169" fontId="11" fillId="0" borderId="0" applyFont="0" applyFill="0" applyBorder="0" applyAlignment="0" applyProtection="0"/>
    <xf numFmtId="43" fontId="3" fillId="0" borderId="0" applyFont="0" applyFill="0" applyBorder="0" applyAlignment="0" applyProtection="0"/>
    <xf numFmtId="0" fontId="3" fillId="35" borderId="39" applyNumberFormat="0" applyFont="0" applyAlignment="0" applyProtection="0"/>
    <xf numFmtId="9" fontId="61" fillId="0" borderId="0" applyFont="0" applyFill="0" applyBorder="0" applyAlignment="0" applyProtection="0"/>
    <xf numFmtId="9" fontId="61" fillId="0" borderId="0" applyFont="0" applyFill="0" applyBorder="0" applyAlignment="0" applyProtection="0"/>
    <xf numFmtId="9" fontId="11" fillId="0" borderId="0" applyFont="0" applyFill="0" applyBorder="0" applyAlignment="0" applyProtection="0"/>
    <xf numFmtId="0" fontId="3" fillId="0" borderId="0"/>
    <xf numFmtId="0" fontId="11" fillId="0" borderId="0">
      <alignment wrapText="1"/>
    </xf>
    <xf numFmtId="0" fontId="61" fillId="0" borderId="0"/>
    <xf numFmtId="0" fontId="11" fillId="0" borderId="0"/>
    <xf numFmtId="0" fontId="3" fillId="0" borderId="0"/>
    <xf numFmtId="0" fontId="3" fillId="0" borderId="0"/>
    <xf numFmtId="0" fontId="3" fillId="0" borderId="0"/>
    <xf numFmtId="0" fontId="65" fillId="0" borderId="0"/>
    <xf numFmtId="0" fontId="11" fillId="0" borderId="0"/>
    <xf numFmtId="0" fontId="61" fillId="0" borderId="0"/>
    <xf numFmtId="0" fontId="3" fillId="0" borderId="0"/>
    <xf numFmtId="168" fontId="11" fillId="0" borderId="0"/>
    <xf numFmtId="0" fontId="11" fillId="0" borderId="0"/>
    <xf numFmtId="0" fontId="3" fillId="0" borderId="0"/>
    <xf numFmtId="168" fontId="11" fillId="0" borderId="0"/>
    <xf numFmtId="0" fontId="3" fillId="0" borderId="0"/>
    <xf numFmtId="0" fontId="11" fillId="0" borderId="0"/>
    <xf numFmtId="0" fontId="3" fillId="0" borderId="0"/>
    <xf numFmtId="0" fontId="3" fillId="0" borderId="0"/>
    <xf numFmtId="0" fontId="3" fillId="45" borderId="0" applyNumberFormat="0" applyBorder="0" applyAlignment="0" applyProtection="0"/>
    <xf numFmtId="0" fontId="3" fillId="0" borderId="0"/>
    <xf numFmtId="0" fontId="11" fillId="0" borderId="0">
      <alignment wrapText="1"/>
    </xf>
    <xf numFmtId="0" fontId="11" fillId="0" borderId="0"/>
    <xf numFmtId="0" fontId="66" fillId="0" borderId="0"/>
    <xf numFmtId="43" fontId="66" fillId="0" borderId="0" applyFont="0" applyFill="0" applyBorder="0" applyAlignment="0" applyProtection="0"/>
    <xf numFmtId="0" fontId="11" fillId="0" borderId="0"/>
    <xf numFmtId="43" fontId="11" fillId="0" borderId="0" applyFont="0" applyFill="0" applyBorder="0" applyAlignment="0" applyProtection="0"/>
    <xf numFmtId="0" fontId="5" fillId="0" borderId="0" applyNumberFormat="0" applyFill="0" applyBorder="0" applyAlignment="0" applyProtection="0">
      <alignment vertical="top"/>
      <protection locked="0"/>
    </xf>
    <xf numFmtId="0" fontId="10" fillId="0" borderId="0"/>
    <xf numFmtId="43" fontId="11" fillId="0" borderId="0" applyFont="0" applyFill="0" applyBorder="0" applyAlignment="0" applyProtection="0"/>
    <xf numFmtId="43" fontId="11" fillId="0" borderId="0" applyFont="0" applyFill="0" applyBorder="0" applyAlignment="0" applyProtection="0"/>
    <xf numFmtId="43" fontId="3" fillId="0" borderId="0" applyFont="0" applyFill="0" applyBorder="0" applyAlignment="0" applyProtection="0"/>
    <xf numFmtId="0" fontId="9" fillId="26" borderId="57" applyNumberFormat="0" applyFont="0" applyAlignment="0" applyProtection="0"/>
    <xf numFmtId="0" fontId="16" fillId="0" borderId="76" applyNumberFormat="0" applyFill="0" applyAlignment="0" applyProtection="0"/>
    <xf numFmtId="0" fontId="13" fillId="24" borderId="70" applyNumberFormat="0" applyAlignment="0" applyProtection="0"/>
    <xf numFmtId="0" fontId="11" fillId="26" borderId="61" applyNumberFormat="0" applyFont="0" applyAlignment="0" applyProtection="0"/>
    <xf numFmtId="0" fontId="14" fillId="24" borderId="63" applyNumberFormat="0" applyAlignment="0" applyProtection="0"/>
    <xf numFmtId="0" fontId="14" fillId="24" borderId="75" applyNumberFormat="0" applyAlignment="0" applyProtection="0"/>
    <xf numFmtId="0" fontId="11" fillId="26" borderId="73" applyNumberFormat="0" applyFont="0" applyAlignment="0" applyProtection="0"/>
    <xf numFmtId="0" fontId="9" fillId="26" borderId="65" applyNumberFormat="0" applyFont="0" applyAlignment="0" applyProtection="0"/>
    <xf numFmtId="0" fontId="9" fillId="26" borderId="73" applyNumberFormat="0" applyFont="0" applyAlignment="0" applyProtection="0"/>
    <xf numFmtId="0" fontId="15" fillId="11" borderId="67" applyNumberFormat="0" applyAlignment="0" applyProtection="0"/>
    <xf numFmtId="0" fontId="15" fillId="11" borderId="59" applyNumberFormat="0" applyAlignment="0" applyProtection="0"/>
    <xf numFmtId="0" fontId="16" fillId="0" borderId="72" applyNumberFormat="0" applyFill="0" applyAlignment="0" applyProtection="0"/>
    <xf numFmtId="0" fontId="16" fillId="0" borderId="64" applyNumberFormat="0" applyFill="0" applyAlignment="0" applyProtection="0"/>
    <xf numFmtId="0" fontId="9" fillId="26" borderId="61" applyNumberFormat="0" applyFont="0" applyAlignment="0" applyProtection="0"/>
    <xf numFmtId="0" fontId="15" fillId="11" borderId="63" applyNumberFormat="0" applyAlignment="0" applyProtection="0"/>
    <xf numFmtId="0" fontId="14" fillId="24" borderId="71" applyNumberFormat="0" applyAlignment="0" applyProtection="0"/>
    <xf numFmtId="0" fontId="9" fillId="26" borderId="69" applyNumberFormat="0" applyFont="0" applyAlignment="0" applyProtection="0"/>
    <xf numFmtId="0" fontId="13" fillId="24" borderId="74" applyNumberFormat="0" applyAlignment="0" applyProtection="0"/>
    <xf numFmtId="0" fontId="13" fillId="24" borderId="62" applyNumberFormat="0" applyAlignment="0" applyProtection="0"/>
    <xf numFmtId="0" fontId="11" fillId="26" borderId="69" applyNumberFormat="0" applyFont="0" applyAlignment="0" applyProtection="0"/>
    <xf numFmtId="0" fontId="11" fillId="26" borderId="57" applyNumberFormat="0" applyFont="0" applyAlignment="0" applyProtection="0"/>
    <xf numFmtId="0" fontId="13" fillId="24" borderId="54" applyNumberFormat="0" applyAlignment="0" applyProtection="0"/>
    <xf numFmtId="0" fontId="16" fillId="0" borderId="56" applyNumberFormat="0" applyFill="0" applyAlignment="0" applyProtection="0"/>
    <xf numFmtId="0" fontId="15" fillId="11" borderId="55" applyNumberFormat="0" applyAlignment="0" applyProtection="0"/>
    <xf numFmtId="0" fontId="14" fillId="24" borderId="59" applyNumberFormat="0" applyAlignment="0" applyProtection="0"/>
    <xf numFmtId="0" fontId="16" fillId="0" borderId="60" applyNumberFormat="0" applyFill="0" applyAlignment="0" applyProtection="0"/>
    <xf numFmtId="0" fontId="11" fillId="26" borderId="65" applyNumberFormat="0" applyFont="0" applyAlignment="0" applyProtection="0"/>
    <xf numFmtId="0" fontId="16" fillId="0" borderId="68" applyNumberFormat="0" applyFill="0" applyAlignment="0" applyProtection="0"/>
    <xf numFmtId="0" fontId="15" fillId="11" borderId="75" applyNumberFormat="0" applyAlignment="0" applyProtection="0"/>
    <xf numFmtId="0" fontId="11" fillId="26" borderId="77" applyNumberFormat="0" applyFont="0" applyAlignment="0" applyProtection="0"/>
    <xf numFmtId="0" fontId="14" fillId="24" borderId="55" applyNumberFormat="0" applyAlignment="0" applyProtection="0"/>
    <xf numFmtId="0" fontId="13" fillId="24" borderId="58" applyNumberFormat="0" applyAlignment="0" applyProtection="0"/>
    <xf numFmtId="0" fontId="15" fillId="11" borderId="71" applyNumberFormat="0" applyAlignment="0" applyProtection="0"/>
    <xf numFmtId="0" fontId="14" fillId="24" borderId="67" applyNumberFormat="0" applyAlignment="0" applyProtection="0"/>
    <xf numFmtId="0" fontId="13" fillId="24" borderId="66" applyNumberFormat="0" applyAlignment="0" applyProtection="0"/>
    <xf numFmtId="0" fontId="9" fillId="26" borderId="77" applyNumberFormat="0" applyFont="0" applyAlignment="0" applyProtection="0"/>
    <xf numFmtId="0" fontId="9" fillId="26" borderId="94" applyNumberFormat="0" applyFont="0" applyAlignment="0" applyProtection="0"/>
    <xf numFmtId="0" fontId="15" fillId="11" borderId="79" applyNumberFormat="0" applyAlignment="0" applyProtection="0"/>
    <xf numFmtId="0" fontId="9" fillId="26" borderId="143" applyNumberFormat="0" applyFont="0" applyAlignment="0" applyProtection="0"/>
    <xf numFmtId="0" fontId="13" fillId="24" borderId="125" applyNumberFormat="0" applyAlignment="0" applyProtection="0"/>
    <xf numFmtId="0" fontId="15" fillId="11" borderId="126" applyNumberFormat="0" applyAlignment="0" applyProtection="0"/>
    <xf numFmtId="0" fontId="13" fillId="24" borderId="144" applyNumberFormat="0" applyAlignment="0" applyProtection="0"/>
    <xf numFmtId="0" fontId="67" fillId="0" borderId="127" applyNumberFormat="0" applyFill="0" applyAlignment="0" applyProtection="0"/>
    <xf numFmtId="0" fontId="9" fillId="26" borderId="94" applyNumberFormat="0" applyFont="0" applyAlignment="0" applyProtection="0"/>
    <xf numFmtId="0" fontId="15" fillId="11" borderId="79" applyNumberFormat="0" applyAlignment="0" applyProtection="0"/>
    <xf numFmtId="0" fontId="16" fillId="0" borderId="127" applyNumberFormat="0" applyFill="0" applyAlignment="0" applyProtection="0"/>
    <xf numFmtId="0" fontId="11" fillId="26" borderId="94" applyNumberFormat="0" applyFont="0" applyAlignment="0" applyProtection="0"/>
    <xf numFmtId="0" fontId="9" fillId="26" borderId="94" applyNumberFormat="0" applyFont="0" applyAlignment="0" applyProtection="0"/>
    <xf numFmtId="0" fontId="15" fillId="11" borderId="79" applyNumberFormat="0" applyAlignment="0" applyProtection="0"/>
    <xf numFmtId="0" fontId="14" fillId="24" borderId="79" applyNumberFormat="0" applyAlignment="0" applyProtection="0"/>
    <xf numFmtId="0" fontId="13" fillId="24" borderId="103" applyNumberFormat="0" applyAlignment="0" applyProtection="0"/>
    <xf numFmtId="0" fontId="9" fillId="26" borderId="94" applyNumberFormat="0" applyFont="0" applyAlignment="0" applyProtection="0"/>
    <xf numFmtId="0" fontId="15" fillId="11" borderId="79" applyNumberFormat="0" applyAlignment="0" applyProtection="0"/>
    <xf numFmtId="0" fontId="11" fillId="26" borderId="94" applyNumberFormat="0" applyFont="0" applyAlignment="0" applyProtection="0"/>
    <xf numFmtId="0" fontId="11" fillId="26" borderId="94" applyNumberFormat="0" applyFont="0" applyAlignment="0" applyProtection="0"/>
    <xf numFmtId="0" fontId="11" fillId="26" borderId="94" applyNumberFormat="0" applyFont="0" applyAlignment="0" applyProtection="0"/>
    <xf numFmtId="0" fontId="11" fillId="26" borderId="94" applyNumberFormat="0" applyFont="0" applyAlignment="0" applyProtection="0"/>
    <xf numFmtId="0" fontId="16" fillId="0" borderId="80" applyNumberFormat="0" applyFill="0" applyAlignment="0" applyProtection="0"/>
    <xf numFmtId="0" fontId="15" fillId="11" borderId="79" applyNumberFormat="0" applyAlignment="0" applyProtection="0"/>
    <xf numFmtId="0" fontId="11" fillId="26" borderId="147" applyNumberFormat="0" applyFont="0" applyAlignment="0" applyProtection="0"/>
    <xf numFmtId="0" fontId="15" fillId="11" borderId="126" applyNumberFormat="0" applyAlignment="0" applyProtection="0"/>
    <xf numFmtId="0" fontId="11" fillId="26" borderId="124" applyNumberFormat="0" applyFont="0" applyAlignment="0" applyProtection="0"/>
    <xf numFmtId="0" fontId="11" fillId="26" borderId="124" applyNumberFormat="0" applyFont="0" applyAlignment="0" applyProtection="0"/>
    <xf numFmtId="0" fontId="13" fillId="24" borderId="78" applyNumberFormat="0" applyAlignment="0" applyProtection="0"/>
    <xf numFmtId="0" fontId="14" fillId="24" borderId="79" applyNumberFormat="0" applyAlignment="0" applyProtection="0"/>
    <xf numFmtId="0" fontId="16" fillId="0" borderId="80" applyNumberFormat="0" applyFill="0" applyAlignment="0" applyProtection="0"/>
    <xf numFmtId="0" fontId="15" fillId="11" borderId="79" applyNumberFormat="0" applyAlignment="0" applyProtection="0"/>
    <xf numFmtId="0" fontId="16" fillId="0" borderId="80" applyNumberFormat="0" applyFill="0" applyAlignment="0" applyProtection="0"/>
    <xf numFmtId="0" fontId="13" fillId="24" borderId="125" applyNumberFormat="0" applyAlignment="0" applyProtection="0"/>
    <xf numFmtId="0" fontId="9" fillId="26" borderId="143" applyNumberFormat="0" applyFont="0" applyAlignment="0" applyProtection="0"/>
    <xf numFmtId="0" fontId="15" fillId="11" borderId="145" applyNumberFormat="0" applyAlignment="0" applyProtection="0"/>
    <xf numFmtId="0" fontId="15" fillId="11" borderId="126" applyNumberFormat="0" applyAlignment="0" applyProtection="0"/>
    <xf numFmtId="0" fontId="14" fillId="24" borderId="79" applyNumberFormat="0" applyAlignment="0" applyProtection="0"/>
    <xf numFmtId="0" fontId="15" fillId="11" borderId="79" applyNumberFormat="0" applyAlignment="0" applyProtection="0"/>
    <xf numFmtId="0" fontId="15" fillId="11" borderId="79" applyNumberFormat="0" applyAlignment="0" applyProtection="0"/>
    <xf numFmtId="0" fontId="9" fillId="26" borderId="94" applyNumberFormat="0" applyFont="0" applyAlignment="0" applyProtection="0"/>
    <xf numFmtId="0" fontId="16" fillId="0" borderId="80" applyNumberFormat="0" applyFill="0" applyAlignment="0" applyProtection="0"/>
    <xf numFmtId="0" fontId="14" fillId="24" borderId="79" applyNumberFormat="0" applyAlignment="0" applyProtection="0"/>
    <xf numFmtId="0" fontId="14" fillId="24" borderId="79" applyNumberFormat="0" applyAlignment="0" applyProtection="0"/>
    <xf numFmtId="0" fontId="14" fillId="24" borderId="79" applyNumberFormat="0" applyAlignment="0" applyProtection="0"/>
    <xf numFmtId="0" fontId="14" fillId="24" borderId="79" applyNumberFormat="0" applyAlignment="0" applyProtection="0"/>
    <xf numFmtId="0" fontId="14" fillId="24" borderId="126" applyNumberFormat="0" applyAlignment="0" applyProtection="0"/>
    <xf numFmtId="0" fontId="67" fillId="0" borderId="80" applyNumberFormat="0" applyFill="0" applyAlignment="0" applyProtection="0"/>
    <xf numFmtId="0" fontId="11" fillId="26" borderId="124" applyNumberFormat="0" applyFont="0" applyAlignment="0" applyProtection="0"/>
    <xf numFmtId="0" fontId="11" fillId="26" borderId="124" applyNumberFormat="0" applyFont="0" applyAlignment="0" applyProtection="0"/>
    <xf numFmtId="0" fontId="15" fillId="11" borderId="79" applyNumberFormat="0" applyAlignment="0" applyProtection="0"/>
    <xf numFmtId="0" fontId="14" fillId="24" borderId="79" applyNumberFormat="0" applyAlignment="0" applyProtection="0"/>
    <xf numFmtId="0" fontId="14" fillId="24" borderId="79" applyNumberFormat="0" applyAlignment="0" applyProtection="0"/>
    <xf numFmtId="0" fontId="14" fillId="24" borderId="79" applyNumberFormat="0" applyAlignment="0" applyProtection="0"/>
    <xf numFmtId="0" fontId="71" fillId="24" borderId="79" applyNumberFormat="0" applyAlignment="0" applyProtection="0"/>
    <xf numFmtId="0" fontId="9" fillId="26" borderId="124" applyNumberFormat="0" applyFont="0" applyAlignment="0" applyProtection="0"/>
    <xf numFmtId="0" fontId="15" fillId="11" borderId="126" applyNumberFormat="0" applyAlignment="0" applyProtection="0"/>
    <xf numFmtId="0" fontId="13" fillId="24" borderId="114" applyNumberFormat="0" applyAlignment="0" applyProtection="0"/>
    <xf numFmtId="0" fontId="9" fillId="26" borderId="94" applyNumberFormat="0" applyFont="0" applyAlignment="0" applyProtection="0"/>
    <xf numFmtId="0" fontId="9" fillId="26" borderId="94" applyNumberFormat="0" applyFont="0" applyAlignment="0" applyProtection="0"/>
    <xf numFmtId="0" fontId="9" fillId="26" borderId="94" applyNumberFormat="0" applyFont="0" applyAlignment="0" applyProtection="0"/>
    <xf numFmtId="0" fontId="9" fillId="26" borderId="94" applyNumberFormat="0" applyFont="0" applyAlignment="0" applyProtection="0"/>
    <xf numFmtId="0" fontId="11" fillId="26" borderId="94" applyNumberFormat="0" applyFont="0" applyAlignment="0" applyProtection="0"/>
    <xf numFmtId="0" fontId="11" fillId="26" borderId="94" applyNumberFormat="0" applyFont="0" applyAlignment="0" applyProtection="0"/>
    <xf numFmtId="0" fontId="67" fillId="0" borderId="80" applyNumberFormat="0" applyFill="0" applyAlignment="0" applyProtection="0"/>
    <xf numFmtId="0" fontId="16" fillId="0" borderId="80" applyNumberFormat="0" applyFill="0" applyAlignment="0" applyProtection="0"/>
    <xf numFmtId="0" fontId="16" fillId="0" borderId="80" applyNumberFormat="0" applyFill="0" applyAlignment="0" applyProtection="0"/>
    <xf numFmtId="0" fontId="16" fillId="0" borderId="80" applyNumberFormat="0" applyFill="0" applyAlignment="0" applyProtection="0"/>
    <xf numFmtId="0" fontId="15" fillId="11" borderId="126" applyNumberFormat="0" applyAlignment="0" applyProtection="0"/>
    <xf numFmtId="0" fontId="72" fillId="11" borderId="79" applyNumberFormat="0" applyAlignment="0" applyProtection="0"/>
    <xf numFmtId="0" fontId="13" fillId="24" borderId="95" applyNumberFormat="0" applyAlignment="0" applyProtection="0"/>
    <xf numFmtId="0" fontId="15" fillId="11" borderId="79" applyNumberFormat="0" applyAlignment="0" applyProtection="0"/>
    <xf numFmtId="0" fontId="16" fillId="0" borderId="80" applyNumberFormat="0" applyFill="0" applyAlignment="0" applyProtection="0"/>
    <xf numFmtId="0" fontId="9" fillId="26" borderId="147" applyNumberFormat="0" applyFont="0" applyAlignment="0" applyProtection="0"/>
    <xf numFmtId="0" fontId="13" fillId="24" borderId="114" applyNumberFormat="0" applyAlignment="0" applyProtection="0"/>
    <xf numFmtId="0" fontId="11" fillId="26" borderId="143" applyNumberFormat="0" applyFont="0" applyAlignment="0" applyProtection="0"/>
    <xf numFmtId="0" fontId="9" fillId="26" borderId="94" applyNumberFormat="0" applyFont="0" applyAlignment="0" applyProtection="0"/>
    <xf numFmtId="0" fontId="16" fillId="0" borderId="80" applyNumberFormat="0" applyFill="0" applyAlignment="0" applyProtection="0"/>
    <xf numFmtId="0" fontId="70" fillId="24" borderId="78" applyNumberFormat="0" applyAlignment="0" applyProtection="0"/>
    <xf numFmtId="0" fontId="9" fillId="26" borderId="94" applyNumberFormat="0" applyFont="0" applyAlignment="0" applyProtection="0"/>
    <xf numFmtId="0" fontId="15" fillId="11" borderId="79" applyNumberFormat="0" applyAlignment="0" applyProtection="0"/>
    <xf numFmtId="0" fontId="15" fillId="11" borderId="79" applyNumberFormat="0" applyAlignment="0" applyProtection="0"/>
    <xf numFmtId="0" fontId="14" fillId="24" borderId="79" applyNumberFormat="0" applyAlignment="0" applyProtection="0"/>
    <xf numFmtId="0" fontId="16" fillId="0" borderId="80" applyNumberFormat="0" applyFill="0" applyAlignment="0" applyProtection="0"/>
    <xf numFmtId="0" fontId="15" fillId="11" borderId="141" applyNumberFormat="0" applyAlignment="0" applyProtection="0"/>
    <xf numFmtId="0" fontId="9" fillId="26" borderId="98" applyNumberFormat="0" applyFont="0" applyAlignment="0" applyProtection="0"/>
    <xf numFmtId="0" fontId="16" fillId="0" borderId="80" applyNumberFormat="0" applyFill="0" applyAlignment="0" applyProtection="0"/>
    <xf numFmtId="0" fontId="72" fillId="11" borderId="79" applyNumberFormat="0" applyAlignment="0" applyProtection="0"/>
    <xf numFmtId="0" fontId="9" fillId="26" borderId="124" applyNumberFormat="0" applyFont="0" applyAlignment="0" applyProtection="0"/>
    <xf numFmtId="0" fontId="13" fillId="24" borderId="114" applyNumberFormat="0" applyAlignment="0" applyProtection="0"/>
    <xf numFmtId="0" fontId="9" fillId="26" borderId="124" applyNumberFormat="0" applyFont="0" applyAlignment="0" applyProtection="0"/>
    <xf numFmtId="0" fontId="11" fillId="26" borderId="94" applyNumberFormat="0" applyFont="0" applyAlignment="0" applyProtection="0"/>
    <xf numFmtId="0" fontId="9" fillId="26" borderId="94" applyNumberFormat="0" applyFont="0" applyAlignment="0" applyProtection="0"/>
    <xf numFmtId="0" fontId="15" fillId="11" borderId="79" applyNumberFormat="0" applyAlignment="0" applyProtection="0"/>
    <xf numFmtId="0" fontId="72" fillId="11" borderId="107" applyNumberFormat="0" applyAlignment="0" applyProtection="0"/>
    <xf numFmtId="0" fontId="9" fillId="26" borderId="94" applyNumberFormat="0" applyFont="0" applyAlignment="0" applyProtection="0"/>
    <xf numFmtId="0" fontId="16" fillId="0" borderId="80" applyNumberFormat="0" applyFill="0" applyAlignment="0" applyProtection="0"/>
    <xf numFmtId="0" fontId="14" fillId="24" borderId="79" applyNumberFormat="0" applyAlignment="0" applyProtection="0"/>
    <xf numFmtId="0" fontId="14" fillId="24" borderId="79" applyNumberFormat="0" applyAlignment="0" applyProtection="0"/>
    <xf numFmtId="0" fontId="71" fillId="24" borderId="79" applyNumberFormat="0" applyAlignment="0" applyProtection="0"/>
    <xf numFmtId="0" fontId="11" fillId="26" borderId="131" applyNumberFormat="0" applyFont="0" applyAlignment="0" applyProtection="0"/>
    <xf numFmtId="0" fontId="11" fillId="26" borderId="109" applyNumberFormat="0" applyFont="0" applyAlignment="0" applyProtection="0"/>
    <xf numFmtId="0" fontId="16" fillId="0" borderId="80" applyNumberFormat="0" applyFill="0" applyAlignment="0" applyProtection="0"/>
    <xf numFmtId="0" fontId="67" fillId="0" borderId="80" applyNumberFormat="0" applyFill="0" applyAlignment="0" applyProtection="0"/>
    <xf numFmtId="0" fontId="11" fillId="0" borderId="0"/>
    <xf numFmtId="0" fontId="68" fillId="0" borderId="0"/>
    <xf numFmtId="0" fontId="9" fillId="0" borderId="0"/>
    <xf numFmtId="0" fontId="9" fillId="6" borderId="0" applyNumberFormat="0" applyBorder="0" applyAlignment="0" applyProtection="0"/>
    <xf numFmtId="0" fontId="9" fillId="7" borderId="0" applyNumberFormat="0" applyBorder="0" applyAlignment="0" applyProtection="0"/>
    <xf numFmtId="0" fontId="9" fillId="8" borderId="0" applyNumberFormat="0" applyBorder="0" applyAlignment="0" applyProtection="0"/>
    <xf numFmtId="0" fontId="9" fillId="9"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9" borderId="0" applyNumberFormat="0" applyBorder="0" applyAlignment="0" applyProtection="0"/>
    <xf numFmtId="0" fontId="9" fillId="12" borderId="0" applyNumberFormat="0" applyBorder="0" applyAlignment="0" applyProtection="0"/>
    <xf numFmtId="0" fontId="9" fillId="15" borderId="0" applyNumberFormat="0" applyBorder="0" applyAlignment="0" applyProtection="0"/>
    <xf numFmtId="0" fontId="13" fillId="24" borderId="74" applyNumberFormat="0" applyAlignment="0" applyProtection="0"/>
    <xf numFmtId="0" fontId="14" fillId="24" borderId="75" applyNumberFormat="0" applyAlignment="0" applyProtection="0"/>
    <xf numFmtId="43" fontId="9" fillId="0" borderId="0" applyFont="0" applyFill="0" applyBorder="0" applyAlignment="0" applyProtection="0"/>
    <xf numFmtId="0" fontId="15" fillId="11" borderId="75" applyNumberFormat="0" applyAlignment="0" applyProtection="0"/>
    <xf numFmtId="0" fontId="16" fillId="0" borderId="76" applyNumberFormat="0" applyFill="0" applyAlignment="0" applyProtection="0"/>
    <xf numFmtId="0" fontId="11" fillId="26" borderId="81" applyNumberFormat="0" applyFont="0" applyAlignment="0" applyProtection="0"/>
    <xf numFmtId="0" fontId="9" fillId="6" borderId="0" applyNumberFormat="0" applyBorder="0" applyAlignment="0" applyProtection="0"/>
    <xf numFmtId="0" fontId="9" fillId="7" borderId="0" applyNumberFormat="0" applyBorder="0" applyAlignment="0" applyProtection="0"/>
    <xf numFmtId="0" fontId="9" fillId="8" borderId="0" applyNumberFormat="0" applyBorder="0" applyAlignment="0" applyProtection="0"/>
    <xf numFmtId="0" fontId="9" fillId="9"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9" borderId="0" applyNumberFormat="0" applyBorder="0" applyAlignment="0" applyProtection="0"/>
    <xf numFmtId="0" fontId="9" fillId="12" borderId="0" applyNumberFormat="0" applyBorder="0" applyAlignment="0" applyProtection="0"/>
    <xf numFmtId="0" fontId="9" fillId="15" borderId="0" applyNumberFormat="0" applyBorder="0" applyAlignment="0" applyProtection="0"/>
    <xf numFmtId="0" fontId="9" fillId="26" borderId="81" applyNumberFormat="0" applyFont="0" applyAlignment="0" applyProtection="0"/>
    <xf numFmtId="0" fontId="9" fillId="6" borderId="0" applyNumberFormat="0" applyBorder="0" applyAlignment="0" applyProtection="0"/>
    <xf numFmtId="0" fontId="9" fillId="7" borderId="0" applyNumberFormat="0" applyBorder="0" applyAlignment="0" applyProtection="0"/>
    <xf numFmtId="0" fontId="9" fillId="8" borderId="0" applyNumberFormat="0" applyBorder="0" applyAlignment="0" applyProtection="0"/>
    <xf numFmtId="0" fontId="9" fillId="9"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9" borderId="0" applyNumberFormat="0" applyBorder="0" applyAlignment="0" applyProtection="0"/>
    <xf numFmtId="0" fontId="9" fillId="12" borderId="0" applyNumberFormat="0" applyBorder="0" applyAlignment="0" applyProtection="0"/>
    <xf numFmtId="0" fontId="9" fillId="15" borderId="0" applyNumberFormat="0" applyBorder="0" applyAlignment="0" applyProtection="0"/>
    <xf numFmtId="9" fontId="9" fillId="0" borderId="0" applyFont="0" applyFill="0" applyBorder="0" applyAlignment="0" applyProtection="0"/>
    <xf numFmtId="0" fontId="9" fillId="6" borderId="0" applyNumberFormat="0" applyBorder="0" applyAlignment="0" applyProtection="0"/>
    <xf numFmtId="0" fontId="9" fillId="7" borderId="0" applyNumberFormat="0" applyBorder="0" applyAlignment="0" applyProtection="0"/>
    <xf numFmtId="0" fontId="9" fillId="8" borderId="0" applyNumberFormat="0" applyBorder="0" applyAlignment="0" applyProtection="0"/>
    <xf numFmtId="0" fontId="9" fillId="9"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9" borderId="0" applyNumberFormat="0" applyBorder="0" applyAlignment="0" applyProtection="0"/>
    <xf numFmtId="0" fontId="9" fillId="12" borderId="0" applyNumberFormat="0" applyBorder="0" applyAlignment="0" applyProtection="0"/>
    <xf numFmtId="0" fontId="9" fillId="15" borderId="0" applyNumberFormat="0" applyBorder="0" applyAlignment="0" applyProtection="0"/>
    <xf numFmtId="0" fontId="13" fillId="24" borderId="74" applyNumberFormat="0" applyAlignment="0" applyProtection="0"/>
    <xf numFmtId="0" fontId="11" fillId="26" borderId="81" applyNumberFormat="0" applyFont="0" applyAlignment="0" applyProtection="0"/>
    <xf numFmtId="0" fontId="16" fillId="0" borderId="76" applyNumberFormat="0" applyFill="0" applyAlignment="0" applyProtection="0"/>
    <xf numFmtId="0" fontId="14" fillId="24" borderId="75" applyNumberFormat="0" applyAlignment="0" applyProtection="0"/>
    <xf numFmtId="0" fontId="9" fillId="26" borderId="81" applyNumberFormat="0" applyFont="0" applyAlignment="0" applyProtection="0"/>
    <xf numFmtId="0" fontId="13" fillId="24" borderId="74" applyNumberFormat="0" applyAlignment="0" applyProtection="0"/>
    <xf numFmtId="0" fontId="11" fillId="26" borderId="81" applyNumberFormat="0" applyFont="0" applyAlignment="0" applyProtection="0"/>
    <xf numFmtId="0" fontId="13" fillId="24" borderId="74" applyNumberFormat="0" applyAlignment="0" applyProtection="0"/>
    <xf numFmtId="0" fontId="16" fillId="0" borderId="76" applyNumberFormat="0" applyFill="0" applyAlignment="0" applyProtection="0"/>
    <xf numFmtId="0" fontId="15" fillId="11" borderId="75" applyNumberFormat="0" applyAlignment="0" applyProtection="0"/>
    <xf numFmtId="0" fontId="9" fillId="26" borderId="81" applyNumberFormat="0" applyFont="0" applyAlignment="0" applyProtection="0"/>
    <xf numFmtId="0" fontId="14" fillId="24" borderId="75" applyNumberFormat="0" applyAlignment="0" applyProtection="0"/>
    <xf numFmtId="0" fontId="13" fillId="24" borderId="74" applyNumberFormat="0" applyAlignment="0" applyProtection="0"/>
    <xf numFmtId="0" fontId="15" fillId="11" borderId="141" applyNumberFormat="0" applyAlignment="0" applyProtection="0"/>
    <xf numFmtId="0" fontId="13" fillId="24" borderId="74" applyNumberFormat="0" applyAlignment="0" applyProtection="0"/>
    <xf numFmtId="0" fontId="14" fillId="24" borderId="75" applyNumberFormat="0" applyAlignment="0" applyProtection="0"/>
    <xf numFmtId="0" fontId="15" fillId="11" borderId="75" applyNumberFormat="0" applyAlignment="0" applyProtection="0"/>
    <xf numFmtId="0" fontId="16" fillId="0" borderId="76" applyNumberFormat="0" applyFill="0" applyAlignment="0" applyProtection="0"/>
    <xf numFmtId="0" fontId="11" fillId="26" borderId="81" applyNumberFormat="0" applyFont="0" applyAlignment="0" applyProtection="0"/>
    <xf numFmtId="0" fontId="9" fillId="26" borderId="81" applyNumberFormat="0" applyFont="0" applyAlignment="0" applyProtection="0"/>
    <xf numFmtId="0" fontId="15" fillId="11" borderId="75" applyNumberFormat="0" applyAlignment="0" applyProtection="0"/>
    <xf numFmtId="0" fontId="15" fillId="11" borderId="75" applyNumberFormat="0" applyAlignment="0" applyProtection="0"/>
    <xf numFmtId="0" fontId="15" fillId="11" borderId="75" applyNumberFormat="0" applyAlignment="0" applyProtection="0"/>
    <xf numFmtId="0" fontId="11" fillId="26" borderId="81" applyNumberFormat="0" applyFont="0" applyAlignment="0" applyProtection="0"/>
    <xf numFmtId="0" fontId="14" fillId="24" borderId="75" applyNumberFormat="0" applyAlignment="0" applyProtection="0"/>
    <xf numFmtId="0" fontId="16" fillId="0" borderId="76" applyNumberFormat="0" applyFill="0" applyAlignment="0" applyProtection="0"/>
    <xf numFmtId="0" fontId="11" fillId="26" borderId="81" applyNumberFormat="0" applyFont="0" applyAlignment="0" applyProtection="0"/>
    <xf numFmtId="0" fontId="14" fillId="24" borderId="75" applyNumberFormat="0" applyAlignment="0" applyProtection="0"/>
    <xf numFmtId="0" fontId="14" fillId="24" borderId="75" applyNumberFormat="0" applyAlignment="0" applyProtection="0"/>
    <xf numFmtId="0" fontId="15" fillId="11" borderId="75" applyNumberFormat="0" applyAlignment="0" applyProtection="0"/>
    <xf numFmtId="0" fontId="11" fillId="26" borderId="81" applyNumberFormat="0" applyFont="0" applyAlignment="0" applyProtection="0"/>
    <xf numFmtId="0" fontId="14" fillId="24" borderId="75" applyNumberFormat="0" applyAlignment="0" applyProtection="0"/>
    <xf numFmtId="0" fontId="11" fillId="26" borderId="81" applyNumberFormat="0" applyFont="0" applyAlignment="0" applyProtection="0"/>
    <xf numFmtId="0" fontId="16" fillId="0" borderId="76" applyNumberFormat="0" applyFill="0" applyAlignment="0" applyProtection="0"/>
    <xf numFmtId="0" fontId="9" fillId="26" borderId="81" applyNumberFormat="0" applyFont="0" applyAlignment="0" applyProtection="0"/>
    <xf numFmtId="0" fontId="11" fillId="26" borderId="81" applyNumberFormat="0" applyFont="0" applyAlignment="0" applyProtection="0"/>
    <xf numFmtId="0" fontId="15" fillId="11" borderId="75" applyNumberFormat="0" applyAlignment="0" applyProtection="0"/>
    <xf numFmtId="0" fontId="9" fillId="26" borderId="81" applyNumberFormat="0" applyFont="0" applyAlignment="0" applyProtection="0"/>
    <xf numFmtId="0" fontId="14" fillId="24" borderId="75" applyNumberFormat="0" applyAlignment="0" applyProtection="0"/>
    <xf numFmtId="0" fontId="16" fillId="0" borderId="76" applyNumberFormat="0" applyFill="0" applyAlignment="0" applyProtection="0"/>
    <xf numFmtId="0" fontId="13" fillId="24" borderId="74" applyNumberFormat="0" applyAlignment="0" applyProtection="0"/>
    <xf numFmtId="0" fontId="16" fillId="0" borderId="76" applyNumberFormat="0" applyFill="0" applyAlignment="0" applyProtection="0"/>
    <xf numFmtId="0" fontId="13" fillId="24" borderId="74" applyNumberFormat="0" applyAlignment="0" applyProtection="0"/>
    <xf numFmtId="0" fontId="11" fillId="26" borderId="81" applyNumberFormat="0" applyFont="0" applyAlignment="0" applyProtection="0"/>
    <xf numFmtId="0" fontId="14" fillId="24" borderId="75" applyNumberFormat="0" applyAlignment="0" applyProtection="0"/>
    <xf numFmtId="0" fontId="9" fillId="26" borderId="81" applyNumberFormat="0" applyFont="0" applyAlignment="0" applyProtection="0"/>
    <xf numFmtId="0" fontId="9" fillId="26" borderId="81" applyNumberFormat="0" applyFont="0" applyAlignment="0" applyProtection="0"/>
    <xf numFmtId="0" fontId="16" fillId="0" borderId="76" applyNumberFormat="0" applyFill="0" applyAlignment="0" applyProtection="0"/>
    <xf numFmtId="0" fontId="9" fillId="26" borderId="81" applyNumberFormat="0" applyFont="0" applyAlignment="0" applyProtection="0"/>
    <xf numFmtId="0" fontId="14" fillId="24" borderId="75" applyNumberFormat="0" applyAlignment="0" applyProtection="0"/>
    <xf numFmtId="0" fontId="9" fillId="26" borderId="81" applyNumberFormat="0" applyFont="0" applyAlignment="0" applyProtection="0"/>
    <xf numFmtId="0" fontId="14" fillId="24" borderId="75" applyNumberFormat="0" applyAlignment="0" applyProtection="0"/>
    <xf numFmtId="0" fontId="11" fillId="26" borderId="81" applyNumberFormat="0" applyFont="0" applyAlignment="0" applyProtection="0"/>
    <xf numFmtId="0" fontId="11" fillId="26" borderId="124" applyNumberFormat="0" applyFont="0" applyAlignment="0" applyProtection="0"/>
    <xf numFmtId="0" fontId="16" fillId="0" borderId="76" applyNumberFormat="0" applyFill="0" applyAlignment="0" applyProtection="0"/>
    <xf numFmtId="0" fontId="15" fillId="11" borderId="75" applyNumberFormat="0" applyAlignment="0" applyProtection="0"/>
    <xf numFmtId="0" fontId="9" fillId="26" borderId="81" applyNumberFormat="0" applyFont="0" applyAlignment="0" applyProtection="0"/>
    <xf numFmtId="0" fontId="16" fillId="0" borderId="76" applyNumberFormat="0" applyFill="0" applyAlignment="0" applyProtection="0"/>
    <xf numFmtId="0" fontId="16" fillId="0" borderId="76" applyNumberFormat="0" applyFill="0" applyAlignment="0" applyProtection="0"/>
    <xf numFmtId="0" fontId="15" fillId="11" borderId="75" applyNumberFormat="0" applyAlignment="0" applyProtection="0"/>
    <xf numFmtId="0" fontId="13" fillId="24" borderId="74" applyNumberFormat="0" applyAlignment="0" applyProtection="0"/>
    <xf numFmtId="0" fontId="13" fillId="24" borderId="74" applyNumberFormat="0" applyAlignment="0" applyProtection="0"/>
    <xf numFmtId="0" fontId="13" fillId="24" borderId="74" applyNumberFormat="0" applyAlignment="0" applyProtection="0"/>
    <xf numFmtId="0" fontId="11" fillId="26" borderId="81" applyNumberFormat="0" applyFont="0" applyAlignment="0" applyProtection="0"/>
    <xf numFmtId="0" fontId="15" fillId="11" borderId="75" applyNumberFormat="0" applyAlignment="0" applyProtection="0"/>
    <xf numFmtId="0" fontId="11" fillId="26" borderId="81" applyNumberFormat="0" applyFont="0" applyAlignment="0" applyProtection="0"/>
    <xf numFmtId="0" fontId="9" fillId="26" borderId="81" applyNumberFormat="0" applyFont="0" applyAlignment="0" applyProtection="0"/>
    <xf numFmtId="0" fontId="13" fillId="24" borderId="103" applyNumberFormat="0" applyAlignment="0" applyProtection="0"/>
    <xf numFmtId="0" fontId="9" fillId="26" borderId="81" applyNumberFormat="0" applyFont="0" applyAlignment="0" applyProtection="0"/>
    <xf numFmtId="0" fontId="9" fillId="26" borderId="143" applyNumberFormat="0" applyFont="0" applyAlignment="0" applyProtection="0"/>
    <xf numFmtId="0" fontId="15" fillId="11" borderId="75" applyNumberFormat="0" applyAlignment="0" applyProtection="0"/>
    <xf numFmtId="0" fontId="14" fillId="24" borderId="75" applyNumberFormat="0" applyAlignment="0" applyProtection="0"/>
    <xf numFmtId="0" fontId="9" fillId="26" borderId="81" applyNumberFormat="0" applyFont="0" applyAlignment="0" applyProtection="0"/>
    <xf numFmtId="0" fontId="16" fillId="0" borderId="76" applyNumberFormat="0" applyFill="0" applyAlignment="0" applyProtection="0"/>
    <xf numFmtId="0" fontId="11" fillId="26" borderId="81" applyNumberFormat="0" applyFont="0" applyAlignment="0" applyProtection="0"/>
    <xf numFmtId="0" fontId="11" fillId="26" borderId="81" applyNumberFormat="0" applyFont="0" applyAlignment="0" applyProtection="0"/>
    <xf numFmtId="0" fontId="11" fillId="26" borderId="81" applyNumberFormat="0" applyFont="0" applyAlignment="0" applyProtection="0"/>
    <xf numFmtId="0" fontId="9" fillId="26" borderId="81" applyNumberFormat="0" applyFont="0" applyAlignment="0" applyProtection="0"/>
    <xf numFmtId="0" fontId="11" fillId="26" borderId="81" applyNumberFormat="0" applyFont="0" applyAlignment="0" applyProtection="0"/>
    <xf numFmtId="0" fontId="16" fillId="0" borderId="76" applyNumberFormat="0" applyFill="0" applyAlignment="0" applyProtection="0"/>
    <xf numFmtId="0" fontId="11" fillId="26" borderId="81" applyNumberFormat="0" applyFont="0" applyAlignment="0" applyProtection="0"/>
    <xf numFmtId="0" fontId="13" fillId="24" borderId="74" applyNumberFormat="0" applyAlignment="0" applyProtection="0"/>
    <xf numFmtId="0" fontId="11" fillId="26" borderId="81" applyNumberFormat="0" applyFont="0" applyAlignment="0" applyProtection="0"/>
    <xf numFmtId="0" fontId="15" fillId="11" borderId="75" applyNumberFormat="0" applyAlignment="0" applyProtection="0"/>
    <xf numFmtId="0" fontId="11" fillId="26" borderId="81" applyNumberFormat="0" applyFont="0" applyAlignment="0" applyProtection="0"/>
    <xf numFmtId="0" fontId="13" fillId="24" borderId="74" applyNumberFormat="0" applyAlignment="0" applyProtection="0"/>
    <xf numFmtId="0" fontId="13" fillId="24" borderId="74" applyNumberFormat="0" applyAlignment="0" applyProtection="0"/>
    <xf numFmtId="0" fontId="9" fillId="26" borderId="81" applyNumberFormat="0" applyFont="0" applyAlignment="0" applyProtection="0"/>
    <xf numFmtId="0" fontId="9" fillId="26" borderId="81" applyNumberFormat="0" applyFont="0" applyAlignment="0" applyProtection="0"/>
    <xf numFmtId="0" fontId="14" fillId="24" borderId="75" applyNumberFormat="0" applyAlignment="0" applyProtection="0"/>
    <xf numFmtId="0" fontId="9" fillId="26" borderId="81" applyNumberFormat="0" applyFont="0" applyAlignment="0" applyProtection="0"/>
    <xf numFmtId="0" fontId="9" fillId="26" borderId="81" applyNumberFormat="0" applyFont="0" applyAlignment="0" applyProtection="0"/>
    <xf numFmtId="0" fontId="15" fillId="11" borderId="75" applyNumberFormat="0" applyAlignment="0" applyProtection="0"/>
    <xf numFmtId="0" fontId="9" fillId="26" borderId="81" applyNumberFormat="0" applyFont="0" applyAlignment="0" applyProtection="0"/>
    <xf numFmtId="0" fontId="11" fillId="0" borderId="0"/>
    <xf numFmtId="0" fontId="10" fillId="6" borderId="0" applyNumberFormat="0" applyBorder="0" applyAlignment="0" applyProtection="0"/>
    <xf numFmtId="0" fontId="10" fillId="7" borderId="0" applyNumberFormat="0" applyBorder="0" applyAlignment="0" applyProtection="0"/>
    <xf numFmtId="0" fontId="10" fillId="8" borderId="0" applyNumberFormat="0" applyBorder="0" applyAlignment="0" applyProtection="0"/>
    <xf numFmtId="0" fontId="10" fillId="9" borderId="0" applyNumberFormat="0" applyBorder="0" applyAlignment="0" applyProtection="0"/>
    <xf numFmtId="0" fontId="10" fillId="10" borderId="0" applyNumberFormat="0" applyBorder="0" applyAlignment="0" applyProtection="0"/>
    <xf numFmtId="0" fontId="10" fillId="11" borderId="0" applyNumberFormat="0" applyBorder="0" applyAlignment="0" applyProtection="0"/>
    <xf numFmtId="0" fontId="10" fillId="12" borderId="0" applyNumberFormat="0" applyBorder="0" applyAlignment="0" applyProtection="0"/>
    <xf numFmtId="0" fontId="10" fillId="13" borderId="0" applyNumberFormat="0" applyBorder="0" applyAlignment="0" applyProtection="0"/>
    <xf numFmtId="0" fontId="10" fillId="14" borderId="0" applyNumberFormat="0" applyBorder="0" applyAlignment="0" applyProtection="0"/>
    <xf numFmtId="0" fontId="10" fillId="9" borderId="0" applyNumberFormat="0" applyBorder="0" applyAlignment="0" applyProtection="0"/>
    <xf numFmtId="0" fontId="10" fillId="12" borderId="0" applyNumberFormat="0" applyBorder="0" applyAlignment="0" applyProtection="0"/>
    <xf numFmtId="0" fontId="10" fillId="15" borderId="0" applyNumberFormat="0" applyBorder="0" applyAlignment="0" applyProtection="0"/>
    <xf numFmtId="0" fontId="69" fillId="16" borderId="0" applyNumberFormat="0" applyBorder="0" applyAlignment="0" applyProtection="0"/>
    <xf numFmtId="0" fontId="69" fillId="13" borderId="0" applyNumberFormat="0" applyBorder="0" applyAlignment="0" applyProtection="0"/>
    <xf numFmtId="0" fontId="69" fillId="14" borderId="0" applyNumberFormat="0" applyBorder="0" applyAlignment="0" applyProtection="0"/>
    <xf numFmtId="0" fontId="69" fillId="17" borderId="0" applyNumberFormat="0" applyBorder="0" applyAlignment="0" applyProtection="0"/>
    <xf numFmtId="0" fontId="69" fillId="18" borderId="0" applyNumberFormat="0" applyBorder="0" applyAlignment="0" applyProtection="0"/>
    <xf numFmtId="0" fontId="69" fillId="19" borderId="0" applyNumberFormat="0" applyBorder="0" applyAlignment="0" applyProtection="0"/>
    <xf numFmtId="0" fontId="69" fillId="20" borderId="0" applyNumberFormat="0" applyBorder="0" applyAlignment="0" applyProtection="0"/>
    <xf numFmtId="0" fontId="69" fillId="21" borderId="0" applyNumberFormat="0" applyBorder="0" applyAlignment="0" applyProtection="0"/>
    <xf numFmtId="0" fontId="69" fillId="22" borderId="0" applyNumberFormat="0" applyBorder="0" applyAlignment="0" applyProtection="0"/>
    <xf numFmtId="0" fontId="69" fillId="17" borderId="0" applyNumberFormat="0" applyBorder="0" applyAlignment="0" applyProtection="0"/>
    <xf numFmtId="0" fontId="69" fillId="18" borderId="0" applyNumberFormat="0" applyBorder="0" applyAlignment="0" applyProtection="0"/>
    <xf numFmtId="0" fontId="69" fillId="23" borderId="0" applyNumberFormat="0" applyBorder="0" applyAlignment="0" applyProtection="0"/>
    <xf numFmtId="0" fontId="70" fillId="24" borderId="74" applyNumberFormat="0" applyAlignment="0" applyProtection="0"/>
    <xf numFmtId="0" fontId="71" fillId="24" borderId="75" applyNumberFormat="0" applyAlignment="0" applyProtection="0"/>
    <xf numFmtId="0" fontId="72" fillId="11" borderId="75" applyNumberFormat="0" applyAlignment="0" applyProtection="0"/>
    <xf numFmtId="0" fontId="67" fillId="0" borderId="76" applyNumberFormat="0" applyFill="0" applyAlignment="0" applyProtection="0"/>
    <xf numFmtId="0" fontId="73" fillId="0" borderId="0" applyNumberFormat="0" applyFill="0" applyBorder="0" applyAlignment="0" applyProtection="0"/>
    <xf numFmtId="0" fontId="74" fillId="8" borderId="0" applyNumberFormat="0" applyBorder="0" applyAlignment="0" applyProtection="0"/>
    <xf numFmtId="0" fontId="75" fillId="25" borderId="0" applyNumberFormat="0" applyBorder="0" applyAlignment="0" applyProtection="0"/>
    <xf numFmtId="0" fontId="76" fillId="7" borderId="0" applyNumberFormat="0" applyBorder="0" applyAlignment="0" applyProtection="0"/>
    <xf numFmtId="0" fontId="77" fillId="0" borderId="23" applyNumberFormat="0" applyFill="0" applyAlignment="0" applyProtection="0"/>
    <xf numFmtId="0" fontId="78" fillId="0" borderId="24" applyNumberFormat="0" applyFill="0" applyAlignment="0" applyProtection="0"/>
    <xf numFmtId="0" fontId="79" fillId="0" borderId="25" applyNumberFormat="0" applyFill="0" applyAlignment="0" applyProtection="0"/>
    <xf numFmtId="0" fontId="79" fillId="0" borderId="0" applyNumberFormat="0" applyFill="0" applyBorder="0" applyAlignment="0" applyProtection="0"/>
    <xf numFmtId="0" fontId="80" fillId="0" borderId="26" applyNumberFormat="0" applyFill="0" applyAlignment="0" applyProtection="0"/>
    <xf numFmtId="0" fontId="81" fillId="0" borderId="0" applyNumberFormat="0" applyFill="0" applyBorder="0" applyAlignment="0" applyProtection="0"/>
    <xf numFmtId="0" fontId="64" fillId="27" borderId="27" applyNumberFormat="0" applyAlignment="0" applyProtection="0"/>
    <xf numFmtId="0" fontId="11" fillId="0" borderId="0">
      <alignment wrapText="1"/>
    </xf>
    <xf numFmtId="0" fontId="9" fillId="26" borderId="94" applyNumberFormat="0" applyFont="0" applyAlignment="0" applyProtection="0"/>
    <xf numFmtId="0" fontId="11" fillId="0" borderId="0">
      <alignment wrapText="1"/>
    </xf>
    <xf numFmtId="0" fontId="11" fillId="26" borderId="94" applyNumberFormat="0" applyFont="0" applyAlignment="0" applyProtection="0"/>
    <xf numFmtId="0" fontId="11" fillId="0" borderId="0"/>
    <xf numFmtId="0" fontId="9" fillId="26" borderId="94" applyNumberFormat="0" applyFont="0" applyAlignment="0" applyProtection="0"/>
    <xf numFmtId="0" fontId="11" fillId="0" borderId="0">
      <alignment wrapText="1"/>
    </xf>
    <xf numFmtId="0" fontId="11" fillId="0" borderId="0">
      <alignment wrapText="1"/>
    </xf>
    <xf numFmtId="0" fontId="16" fillId="0" borderId="80" applyNumberFormat="0" applyFill="0" applyAlignment="0" applyProtection="0"/>
    <xf numFmtId="0" fontId="13" fillId="24" borderId="78" applyNumberFormat="0" applyAlignment="0" applyProtection="0"/>
    <xf numFmtId="0" fontId="11" fillId="0" borderId="0">
      <alignment wrapText="1"/>
    </xf>
    <xf numFmtId="0" fontId="11" fillId="0" borderId="0">
      <alignment wrapText="1"/>
    </xf>
    <xf numFmtId="0" fontId="70" fillId="24" borderId="82" applyNumberFormat="0" applyAlignment="0" applyProtection="0"/>
    <xf numFmtId="0" fontId="71" fillId="24" borderId="83" applyNumberFormat="0" applyAlignment="0" applyProtection="0"/>
    <xf numFmtId="0" fontId="72" fillId="11" borderId="83" applyNumberFormat="0" applyAlignment="0" applyProtection="0"/>
    <xf numFmtId="0" fontId="67" fillId="0" borderId="84" applyNumberFormat="0" applyFill="0" applyAlignment="0" applyProtection="0"/>
    <xf numFmtId="0" fontId="11" fillId="26" borderId="85" applyNumberFormat="0" applyFont="0" applyAlignment="0" applyProtection="0"/>
    <xf numFmtId="0" fontId="16" fillId="0" borderId="84" applyNumberFormat="0" applyFill="0" applyAlignment="0" applyProtection="0"/>
    <xf numFmtId="0" fontId="15" fillId="11" borderId="83" applyNumberFormat="0" applyAlignment="0" applyProtection="0"/>
    <xf numFmtId="0" fontId="15" fillId="11" borderId="83" applyNumberFormat="0" applyAlignment="0" applyProtection="0"/>
    <xf numFmtId="0" fontId="15" fillId="11" borderId="83" applyNumberFormat="0" applyAlignment="0" applyProtection="0"/>
    <xf numFmtId="0" fontId="15" fillId="11" borderId="83" applyNumberFormat="0" applyAlignment="0" applyProtection="0"/>
    <xf numFmtId="0" fontId="15" fillId="11" borderId="83" applyNumberFormat="0" applyAlignment="0" applyProtection="0"/>
    <xf numFmtId="0" fontId="9" fillId="26" borderId="85" applyNumberFormat="0" applyFont="0" applyAlignment="0" applyProtection="0"/>
    <xf numFmtId="0" fontId="9" fillId="26" borderId="85" applyNumberFormat="0" applyFont="0" applyAlignment="0" applyProtection="0"/>
    <xf numFmtId="0" fontId="9" fillId="26" borderId="85" applyNumberFormat="0" applyFont="0" applyAlignment="0" applyProtection="0"/>
    <xf numFmtId="0" fontId="9" fillId="26" borderId="85" applyNumberFormat="0" applyFont="0" applyAlignment="0" applyProtection="0"/>
    <xf numFmtId="0" fontId="9" fillId="26" borderId="85" applyNumberFormat="0" applyFont="0" applyAlignment="0" applyProtection="0"/>
    <xf numFmtId="0" fontId="9" fillId="26" borderId="85" applyNumberFormat="0" applyFont="0" applyAlignment="0" applyProtection="0"/>
    <xf numFmtId="0" fontId="9" fillId="26" borderId="85" applyNumberFormat="0" applyFont="0" applyAlignment="0" applyProtection="0"/>
    <xf numFmtId="0" fontId="9" fillId="26" borderId="85" applyNumberFormat="0" applyFont="0" applyAlignment="0" applyProtection="0"/>
    <xf numFmtId="0" fontId="9" fillId="26" borderId="85" applyNumberFormat="0" applyFont="0" applyAlignment="0" applyProtection="0"/>
    <xf numFmtId="0" fontId="9" fillId="26" borderId="85" applyNumberFormat="0" applyFont="0" applyAlignment="0" applyProtection="0"/>
    <xf numFmtId="0" fontId="9" fillId="26" borderId="85" applyNumberFormat="0" applyFont="0" applyAlignment="0" applyProtection="0"/>
    <xf numFmtId="0" fontId="11" fillId="26" borderId="85" applyNumberFormat="0" applyFont="0" applyAlignment="0" applyProtection="0"/>
    <xf numFmtId="0" fontId="11" fillId="26" borderId="85" applyNumberFormat="0" applyFont="0" applyAlignment="0" applyProtection="0"/>
    <xf numFmtId="0" fontId="11" fillId="26" borderId="85" applyNumberFormat="0" applyFont="0" applyAlignment="0" applyProtection="0"/>
    <xf numFmtId="0" fontId="11" fillId="26" borderId="85" applyNumberFormat="0" applyFont="0" applyAlignment="0" applyProtection="0"/>
    <xf numFmtId="0" fontId="11" fillId="26" borderId="85" applyNumberFormat="0" applyFont="0" applyAlignment="0" applyProtection="0"/>
    <xf numFmtId="0" fontId="11" fillId="26" borderId="85" applyNumberFormat="0" applyFont="0" applyAlignment="0" applyProtection="0"/>
    <xf numFmtId="0" fontId="11" fillId="26" borderId="85" applyNumberFormat="0" applyFont="0" applyAlignment="0" applyProtection="0"/>
    <xf numFmtId="0" fontId="11" fillId="26" borderId="85" applyNumberFormat="0" applyFont="0" applyAlignment="0" applyProtection="0"/>
    <xf numFmtId="0" fontId="11" fillId="26" borderId="85" applyNumberFormat="0" applyFont="0" applyAlignment="0" applyProtection="0"/>
    <xf numFmtId="0" fontId="11" fillId="26" borderId="85" applyNumberFormat="0" applyFont="0" applyAlignment="0" applyProtection="0"/>
    <xf numFmtId="0" fontId="11" fillId="26" borderId="85" applyNumberFormat="0" applyFont="0" applyAlignment="0" applyProtection="0"/>
    <xf numFmtId="0" fontId="11" fillId="26" borderId="85" applyNumberFormat="0" applyFont="0" applyAlignment="0" applyProtection="0"/>
    <xf numFmtId="0" fontId="11" fillId="26" borderId="85" applyNumberFormat="0" applyFont="0" applyAlignment="0" applyProtection="0"/>
    <xf numFmtId="0" fontId="11" fillId="26" borderId="85" applyNumberFormat="0" applyFont="0" applyAlignment="0" applyProtection="0"/>
    <xf numFmtId="0" fontId="11" fillId="26" borderId="85" applyNumberFormat="0" applyFont="0" applyAlignment="0" applyProtection="0"/>
    <xf numFmtId="0" fontId="11" fillId="26" borderId="85" applyNumberFormat="0" applyFont="0" applyAlignment="0" applyProtection="0"/>
    <xf numFmtId="0" fontId="11" fillId="26" borderId="85" applyNumberFormat="0" applyFont="0" applyAlignment="0" applyProtection="0"/>
    <xf numFmtId="0" fontId="11" fillId="26" borderId="85" applyNumberFormat="0" applyFont="0" applyAlignment="0" applyProtection="0"/>
    <xf numFmtId="0" fontId="11" fillId="26" borderId="85" applyNumberFormat="0" applyFont="0" applyAlignment="0" applyProtection="0"/>
    <xf numFmtId="0" fontId="11" fillId="26" borderId="85" applyNumberFormat="0" applyFont="0" applyAlignment="0" applyProtection="0"/>
    <xf numFmtId="0" fontId="11" fillId="26" borderId="85" applyNumberFormat="0" applyFont="0" applyAlignment="0" applyProtection="0"/>
    <xf numFmtId="0" fontId="11" fillId="26" borderId="85" applyNumberFormat="0" applyFont="0" applyAlignment="0" applyProtection="0"/>
    <xf numFmtId="0" fontId="16" fillId="0" borderId="84" applyNumberFormat="0" applyFill="0" applyAlignment="0" applyProtection="0"/>
    <xf numFmtId="0" fontId="16" fillId="0" borderId="84" applyNumberFormat="0" applyFill="0" applyAlignment="0" applyProtection="0"/>
    <xf numFmtId="0" fontId="16" fillId="0" borderId="84" applyNumberFormat="0" applyFill="0" applyAlignment="0" applyProtection="0"/>
    <xf numFmtId="0" fontId="16" fillId="0" borderId="84" applyNumberFormat="0" applyFill="0" applyAlignment="0" applyProtection="0"/>
    <xf numFmtId="0" fontId="16" fillId="0" borderId="84" applyNumberFormat="0" applyFill="0" applyAlignment="0" applyProtection="0"/>
    <xf numFmtId="0" fontId="16" fillId="0" borderId="84" applyNumberFormat="0" applyFill="0" applyAlignment="0" applyProtection="0"/>
    <xf numFmtId="0" fontId="16" fillId="0" borderId="84" applyNumberFormat="0" applyFill="0" applyAlignment="0" applyProtection="0"/>
    <xf numFmtId="0" fontId="16" fillId="0" borderId="84" applyNumberFormat="0" applyFill="0" applyAlignment="0" applyProtection="0"/>
    <xf numFmtId="0" fontId="67" fillId="0" borderId="84" applyNumberFormat="0" applyFill="0" applyAlignment="0" applyProtection="0"/>
    <xf numFmtId="0" fontId="67" fillId="0" borderId="84" applyNumberFormat="0" applyFill="0" applyAlignment="0" applyProtection="0"/>
    <xf numFmtId="0" fontId="16" fillId="0" borderId="84" applyNumberFormat="0" applyFill="0" applyAlignment="0" applyProtection="0"/>
    <xf numFmtId="0" fontId="16" fillId="0" borderId="84" applyNumberFormat="0" applyFill="0" applyAlignment="0" applyProtection="0"/>
    <xf numFmtId="0" fontId="16" fillId="0" borderId="84" applyNumberFormat="0" applyFill="0" applyAlignment="0" applyProtection="0"/>
    <xf numFmtId="0" fontId="16" fillId="0" borderId="84" applyNumberFormat="0" applyFill="0" applyAlignment="0" applyProtection="0"/>
    <xf numFmtId="0" fontId="16" fillId="0" borderId="84" applyNumberFormat="0" applyFill="0" applyAlignment="0" applyProtection="0"/>
    <xf numFmtId="0" fontId="16" fillId="0" borderId="84" applyNumberFormat="0" applyFill="0" applyAlignment="0" applyProtection="0"/>
    <xf numFmtId="0" fontId="16" fillId="0" borderId="84" applyNumberFormat="0" applyFill="0" applyAlignment="0" applyProtection="0"/>
    <xf numFmtId="0" fontId="16" fillId="0" borderId="84" applyNumberFormat="0" applyFill="0" applyAlignment="0" applyProtection="0"/>
    <xf numFmtId="0" fontId="15" fillId="11" borderId="83" applyNumberFormat="0" applyAlignment="0" applyProtection="0"/>
    <xf numFmtId="0" fontId="15" fillId="11" borderId="83" applyNumberFormat="0" applyAlignment="0" applyProtection="0"/>
    <xf numFmtId="0" fontId="15" fillId="11" borderId="83" applyNumberFormat="0" applyAlignment="0" applyProtection="0"/>
    <xf numFmtId="0" fontId="15" fillId="11" borderId="83" applyNumberFormat="0" applyAlignment="0" applyProtection="0"/>
    <xf numFmtId="0" fontId="15" fillId="11" borderId="83" applyNumberFormat="0" applyAlignment="0" applyProtection="0"/>
    <xf numFmtId="0" fontId="15" fillId="11" borderId="83" applyNumberFormat="0" applyAlignment="0" applyProtection="0"/>
    <xf numFmtId="0" fontId="15" fillId="11" borderId="83" applyNumberFormat="0" applyAlignment="0" applyProtection="0"/>
    <xf numFmtId="0" fontId="15" fillId="11" borderId="83" applyNumberFormat="0" applyAlignment="0" applyProtection="0"/>
    <xf numFmtId="0" fontId="72" fillId="11" borderId="83" applyNumberFormat="0" applyAlignment="0" applyProtection="0"/>
    <xf numFmtId="0" fontId="72" fillId="11" borderId="83" applyNumberFormat="0" applyAlignment="0" applyProtection="0"/>
    <xf numFmtId="0" fontId="15" fillId="11" borderId="83" applyNumberFormat="0" applyAlignment="0" applyProtection="0"/>
    <xf numFmtId="0" fontId="15" fillId="11" borderId="83" applyNumberFormat="0" applyAlignment="0" applyProtection="0"/>
    <xf numFmtId="0" fontId="15" fillId="11" borderId="83" applyNumberFormat="0" applyAlignment="0" applyProtection="0"/>
    <xf numFmtId="0" fontId="15" fillId="11" borderId="83" applyNumberFormat="0" applyAlignment="0" applyProtection="0"/>
    <xf numFmtId="0" fontId="15" fillId="11" borderId="83" applyNumberFormat="0" applyAlignment="0" applyProtection="0"/>
    <xf numFmtId="0" fontId="15" fillId="11" borderId="83" applyNumberFormat="0" applyAlignment="0" applyProtection="0"/>
    <xf numFmtId="0" fontId="15" fillId="11" borderId="83" applyNumberFormat="0" applyAlignment="0" applyProtection="0"/>
    <xf numFmtId="0" fontId="15" fillId="11" borderId="83" applyNumberFormat="0" applyAlignment="0" applyProtection="0"/>
    <xf numFmtId="0" fontId="14" fillId="24" borderId="83" applyNumberFormat="0" applyAlignment="0" applyProtection="0"/>
    <xf numFmtId="0" fontId="14" fillId="24" borderId="83" applyNumberFormat="0" applyAlignment="0" applyProtection="0"/>
    <xf numFmtId="0" fontId="14" fillId="24" borderId="83" applyNumberFormat="0" applyAlignment="0" applyProtection="0"/>
    <xf numFmtId="0" fontId="14" fillId="24" borderId="83" applyNumberFormat="0" applyAlignment="0" applyProtection="0"/>
    <xf numFmtId="0" fontId="14" fillId="24" borderId="83" applyNumberFormat="0" applyAlignment="0" applyProtection="0"/>
    <xf numFmtId="0" fontId="14" fillId="24" borderId="83" applyNumberFormat="0" applyAlignment="0" applyProtection="0"/>
    <xf numFmtId="0" fontId="14" fillId="24" borderId="83" applyNumberFormat="0" applyAlignment="0" applyProtection="0"/>
    <xf numFmtId="0" fontId="14" fillId="24" borderId="83" applyNumberFormat="0" applyAlignment="0" applyProtection="0"/>
    <xf numFmtId="0" fontId="71" fillId="24" borderId="83" applyNumberFormat="0" applyAlignment="0" applyProtection="0"/>
    <xf numFmtId="0" fontId="71" fillId="24" borderId="83" applyNumberFormat="0" applyAlignment="0" applyProtection="0"/>
    <xf numFmtId="0" fontId="14" fillId="24" borderId="83" applyNumberFormat="0" applyAlignment="0" applyProtection="0"/>
    <xf numFmtId="0" fontId="14" fillId="24" borderId="83" applyNumberFormat="0" applyAlignment="0" applyProtection="0"/>
    <xf numFmtId="0" fontId="14" fillId="24" borderId="83" applyNumberFormat="0" applyAlignment="0" applyProtection="0"/>
    <xf numFmtId="0" fontId="14" fillId="24" borderId="83" applyNumberFormat="0" applyAlignment="0" applyProtection="0"/>
    <xf numFmtId="0" fontId="14" fillId="24" borderId="83" applyNumberFormat="0" applyAlignment="0" applyProtection="0"/>
    <xf numFmtId="0" fontId="14" fillId="24" borderId="83" applyNumberFormat="0" applyAlignment="0" applyProtection="0"/>
    <xf numFmtId="0" fontId="14" fillId="24" borderId="83" applyNumberFormat="0" applyAlignment="0" applyProtection="0"/>
    <xf numFmtId="0" fontId="14" fillId="24" borderId="83" applyNumberFormat="0" applyAlignment="0" applyProtection="0"/>
    <xf numFmtId="0" fontId="13" fillId="24" borderId="82" applyNumberFormat="0" applyAlignment="0" applyProtection="0"/>
    <xf numFmtId="0" fontId="13" fillId="24" borderId="82" applyNumberFormat="0" applyAlignment="0" applyProtection="0"/>
    <xf numFmtId="0" fontId="13" fillId="24" borderId="82" applyNumberFormat="0" applyAlignment="0" applyProtection="0"/>
    <xf numFmtId="0" fontId="13" fillId="24" borderId="82" applyNumberFormat="0" applyAlignment="0" applyProtection="0"/>
    <xf numFmtId="0" fontId="13" fillId="24" borderId="82" applyNumberFormat="0" applyAlignment="0" applyProtection="0"/>
    <xf numFmtId="0" fontId="13" fillId="24" borderId="82" applyNumberFormat="0" applyAlignment="0" applyProtection="0"/>
    <xf numFmtId="0" fontId="13" fillId="24" borderId="82" applyNumberFormat="0" applyAlignment="0" applyProtection="0"/>
    <xf numFmtId="0" fontId="13" fillId="24" borderId="82" applyNumberFormat="0" applyAlignment="0" applyProtection="0"/>
    <xf numFmtId="0" fontId="70" fillId="24" borderId="82" applyNumberFormat="0" applyAlignment="0" applyProtection="0"/>
    <xf numFmtId="0" fontId="70" fillId="24" borderId="82" applyNumberFormat="0" applyAlignment="0" applyProtection="0"/>
    <xf numFmtId="0" fontId="13" fillId="24" borderId="82" applyNumberFormat="0" applyAlignment="0" applyProtection="0"/>
    <xf numFmtId="0" fontId="13" fillId="24" borderId="82" applyNumberFormat="0" applyAlignment="0" applyProtection="0"/>
    <xf numFmtId="0" fontId="13" fillId="24" borderId="82" applyNumberFormat="0" applyAlignment="0" applyProtection="0"/>
    <xf numFmtId="0" fontId="13" fillId="24" borderId="82" applyNumberFormat="0" applyAlignment="0" applyProtection="0"/>
    <xf numFmtId="0" fontId="13" fillId="24" borderId="82" applyNumberFormat="0" applyAlignment="0" applyProtection="0"/>
    <xf numFmtId="0" fontId="13" fillId="24" borderId="82" applyNumberFormat="0" applyAlignment="0" applyProtection="0"/>
    <xf numFmtId="0" fontId="13" fillId="24" borderId="82" applyNumberFormat="0" applyAlignment="0" applyProtection="0"/>
    <xf numFmtId="0" fontId="13" fillId="24" borderId="82" applyNumberFormat="0" applyAlignment="0" applyProtection="0"/>
    <xf numFmtId="0" fontId="70" fillId="24" borderId="74" applyNumberFormat="0" applyAlignment="0" applyProtection="0"/>
    <xf numFmtId="0" fontId="9" fillId="11" borderId="0" applyNumberFormat="0" applyBorder="0" applyAlignment="0" applyProtection="0"/>
    <xf numFmtId="0" fontId="9" fillId="13" borderId="0" applyNumberFormat="0" applyBorder="0" applyAlignment="0" applyProtection="0"/>
    <xf numFmtId="0" fontId="71" fillId="24" borderId="75" applyNumberFormat="0" applyAlignment="0" applyProtection="0"/>
    <xf numFmtId="0" fontId="9" fillId="12" borderId="0" applyNumberFormat="0" applyBorder="0" applyAlignment="0" applyProtection="0"/>
    <xf numFmtId="0" fontId="9" fillId="10" borderId="0" applyNumberFormat="0" applyBorder="0" applyAlignment="0" applyProtection="0"/>
    <xf numFmtId="0" fontId="12" fillId="19" borderId="0" applyNumberFormat="0" applyBorder="0" applyAlignment="0" applyProtection="0"/>
    <xf numFmtId="0" fontId="13" fillId="24" borderId="86" applyNumberFormat="0" applyAlignment="0" applyProtection="0"/>
    <xf numFmtId="0" fontId="72" fillId="11" borderId="75" applyNumberFormat="0" applyAlignment="0" applyProtection="0"/>
    <xf numFmtId="0" fontId="9" fillId="15" borderId="0" applyNumberFormat="0" applyBorder="0" applyAlignment="0" applyProtection="0"/>
    <xf numFmtId="0" fontId="9" fillId="12" borderId="0" applyNumberFormat="0" applyBorder="0" applyAlignment="0" applyProtection="0"/>
    <xf numFmtId="0" fontId="12" fillId="18" borderId="0" applyNumberFormat="0" applyBorder="0" applyAlignment="0" applyProtection="0"/>
    <xf numFmtId="0" fontId="67" fillId="0" borderId="76" applyNumberFormat="0" applyFill="0" applyAlignment="0" applyProtection="0"/>
    <xf numFmtId="0" fontId="11" fillId="26" borderId="89" applyNumberFormat="0" applyFont="0" applyAlignment="0" applyProtection="0"/>
    <xf numFmtId="0" fontId="11" fillId="26" borderId="89" applyNumberFormat="0" applyFont="0" applyAlignment="0" applyProtection="0"/>
    <xf numFmtId="0" fontId="16" fillId="0" borderId="88" applyNumberFormat="0" applyFill="0" applyAlignment="0" applyProtection="0"/>
    <xf numFmtId="0" fontId="15" fillId="11" borderId="87" applyNumberFormat="0" applyAlignment="0" applyProtection="0"/>
    <xf numFmtId="0" fontId="14" fillId="24" borderId="87" applyNumberFormat="0" applyAlignment="0" applyProtection="0"/>
    <xf numFmtId="0" fontId="13" fillId="24" borderId="82" applyNumberFormat="0" applyAlignment="0" applyProtection="0"/>
    <xf numFmtId="0" fontId="13" fillId="24" borderId="82" applyNumberFormat="0" applyAlignment="0" applyProtection="0"/>
    <xf numFmtId="0" fontId="13" fillId="24" borderId="82" applyNumberFormat="0" applyAlignment="0" applyProtection="0"/>
    <xf numFmtId="0" fontId="13" fillId="24" borderId="82" applyNumberFormat="0" applyAlignment="0" applyProtection="0"/>
    <xf numFmtId="0" fontId="13" fillId="24" borderId="82" applyNumberFormat="0" applyAlignment="0" applyProtection="0"/>
    <xf numFmtId="0" fontId="13" fillId="24" borderId="82" applyNumberFormat="0" applyAlignment="0" applyProtection="0"/>
    <xf numFmtId="0" fontId="13" fillId="24" borderId="82" applyNumberFormat="0" applyAlignment="0" applyProtection="0"/>
    <xf numFmtId="0" fontId="13" fillId="24" borderId="82" applyNumberFormat="0" applyAlignment="0" applyProtection="0"/>
    <xf numFmtId="0" fontId="70" fillId="24" borderId="82" applyNumberFormat="0" applyAlignment="0" applyProtection="0"/>
    <xf numFmtId="0" fontId="70" fillId="24" borderId="82" applyNumberFormat="0" applyAlignment="0" applyProtection="0"/>
    <xf numFmtId="0" fontId="13" fillId="24" borderId="82" applyNumberFormat="0" applyAlignment="0" applyProtection="0"/>
    <xf numFmtId="0" fontId="13" fillId="24" borderId="82" applyNumberFormat="0" applyAlignment="0" applyProtection="0"/>
    <xf numFmtId="0" fontId="13" fillId="24" borderId="82" applyNumberFormat="0" applyAlignment="0" applyProtection="0"/>
    <xf numFmtId="0" fontId="11" fillId="26" borderId="81" applyNumberFormat="0" applyFont="0" applyAlignment="0" applyProtection="0"/>
    <xf numFmtId="0" fontId="13" fillId="24" borderId="82" applyNumberFormat="0" applyAlignment="0" applyProtection="0"/>
    <xf numFmtId="0" fontId="13" fillId="24" borderId="82" applyNumberFormat="0" applyAlignment="0" applyProtection="0"/>
    <xf numFmtId="0" fontId="13" fillId="24" borderId="82" applyNumberFormat="0" applyAlignment="0" applyProtection="0"/>
    <xf numFmtId="0" fontId="13" fillId="24" borderId="82" applyNumberFormat="0" applyAlignment="0" applyProtection="0"/>
    <xf numFmtId="0" fontId="13" fillId="24" borderId="82" applyNumberFormat="0" applyAlignment="0" applyProtection="0"/>
    <xf numFmtId="0" fontId="14" fillId="24" borderId="83" applyNumberFormat="0" applyAlignment="0" applyProtection="0"/>
    <xf numFmtId="0" fontId="14" fillId="24" borderId="83" applyNumberFormat="0" applyAlignment="0" applyProtection="0"/>
    <xf numFmtId="0" fontId="14" fillId="24" borderId="83" applyNumberFormat="0" applyAlignment="0" applyProtection="0"/>
    <xf numFmtId="0" fontId="14" fillId="24" borderId="83" applyNumberFormat="0" applyAlignment="0" applyProtection="0"/>
    <xf numFmtId="0" fontId="14" fillId="24" borderId="83" applyNumberFormat="0" applyAlignment="0" applyProtection="0"/>
    <xf numFmtId="0" fontId="14" fillId="24" borderId="83" applyNumberFormat="0" applyAlignment="0" applyProtection="0"/>
    <xf numFmtId="0" fontId="14" fillId="24" borderId="83" applyNumberFormat="0" applyAlignment="0" applyProtection="0"/>
    <xf numFmtId="0" fontId="14" fillId="24" borderId="83" applyNumberFormat="0" applyAlignment="0" applyProtection="0"/>
    <xf numFmtId="0" fontId="71" fillId="24" borderId="83" applyNumberFormat="0" applyAlignment="0" applyProtection="0"/>
    <xf numFmtId="0" fontId="71" fillId="24" borderId="83" applyNumberFormat="0" applyAlignment="0" applyProtection="0"/>
    <xf numFmtId="0" fontId="14" fillId="24" borderId="83" applyNumberFormat="0" applyAlignment="0" applyProtection="0"/>
    <xf numFmtId="0" fontId="14" fillId="24" borderId="83" applyNumberFormat="0" applyAlignment="0" applyProtection="0"/>
    <xf numFmtId="0" fontId="14" fillId="24" borderId="83" applyNumberFormat="0" applyAlignment="0" applyProtection="0"/>
    <xf numFmtId="0" fontId="14" fillId="24" borderId="83" applyNumberFormat="0" applyAlignment="0" applyProtection="0"/>
    <xf numFmtId="0" fontId="14" fillId="24" borderId="83" applyNumberFormat="0" applyAlignment="0" applyProtection="0"/>
    <xf numFmtId="0" fontId="14" fillId="24" borderId="83" applyNumberFormat="0" applyAlignment="0" applyProtection="0"/>
    <xf numFmtId="0" fontId="14" fillId="24" borderId="83" applyNumberFormat="0" applyAlignment="0" applyProtection="0"/>
    <xf numFmtId="0" fontId="14" fillId="24" borderId="83" applyNumberFormat="0" applyAlignment="0" applyProtection="0"/>
    <xf numFmtId="0" fontId="15" fillId="11" borderId="83" applyNumberFormat="0" applyAlignment="0" applyProtection="0"/>
    <xf numFmtId="0" fontId="15" fillId="11" borderId="83" applyNumberFormat="0" applyAlignment="0" applyProtection="0"/>
    <xf numFmtId="0" fontId="15" fillId="11" borderId="83" applyNumberFormat="0" applyAlignment="0" applyProtection="0"/>
    <xf numFmtId="0" fontId="15" fillId="11" borderId="83" applyNumberFormat="0" applyAlignment="0" applyProtection="0"/>
    <xf numFmtId="0" fontId="15" fillId="11" borderId="83" applyNumberFormat="0" applyAlignment="0" applyProtection="0"/>
    <xf numFmtId="0" fontId="15" fillId="11" borderId="83" applyNumberFormat="0" applyAlignment="0" applyProtection="0"/>
    <xf numFmtId="0" fontId="15" fillId="11" borderId="83" applyNumberFormat="0" applyAlignment="0" applyProtection="0"/>
    <xf numFmtId="0" fontId="15" fillId="11" borderId="83" applyNumberFormat="0" applyAlignment="0" applyProtection="0"/>
    <xf numFmtId="0" fontId="72" fillId="11" borderId="83" applyNumberFormat="0" applyAlignment="0" applyProtection="0"/>
    <xf numFmtId="0" fontId="72" fillId="11" borderId="83" applyNumberFormat="0" applyAlignment="0" applyProtection="0"/>
    <xf numFmtId="0" fontId="16" fillId="0" borderId="84" applyNumberFormat="0" applyFill="0" applyAlignment="0" applyProtection="0"/>
    <xf numFmtId="0" fontId="9" fillId="26" borderId="85" applyNumberFormat="0" applyFont="0" applyAlignment="0" applyProtection="0"/>
    <xf numFmtId="0" fontId="9" fillId="26" borderId="85" applyNumberFormat="0" applyFont="0" applyAlignment="0" applyProtection="0"/>
    <xf numFmtId="0" fontId="9" fillId="26" borderId="85" applyNumberFormat="0" applyFont="0" applyAlignment="0" applyProtection="0"/>
    <xf numFmtId="0" fontId="9" fillId="26" borderId="85" applyNumberFormat="0" applyFont="0" applyAlignment="0" applyProtection="0"/>
    <xf numFmtId="0" fontId="9" fillId="26" borderId="85" applyNumberFormat="0" applyFont="0" applyAlignment="0" applyProtection="0"/>
    <xf numFmtId="0" fontId="9" fillId="26" borderId="85" applyNumberFormat="0" applyFont="0" applyAlignment="0" applyProtection="0"/>
    <xf numFmtId="0" fontId="9" fillId="26" borderId="85" applyNumberFormat="0" applyFont="0" applyAlignment="0" applyProtection="0"/>
    <xf numFmtId="0" fontId="9" fillId="26" borderId="85" applyNumberFormat="0" applyFont="0" applyAlignment="0" applyProtection="0"/>
    <xf numFmtId="0" fontId="9" fillId="26" borderId="85" applyNumberFormat="0" applyFont="0" applyAlignment="0" applyProtection="0"/>
    <xf numFmtId="0" fontId="9" fillId="26" borderId="85" applyNumberFormat="0" applyFont="0" applyAlignment="0" applyProtection="0"/>
    <xf numFmtId="0" fontId="15" fillId="11" borderId="83" applyNumberFormat="0" applyAlignment="0" applyProtection="0"/>
    <xf numFmtId="0" fontId="15" fillId="11" borderId="83" applyNumberFormat="0" applyAlignment="0" applyProtection="0"/>
    <xf numFmtId="0" fontId="15" fillId="11" borderId="83" applyNumberFormat="0" applyAlignment="0" applyProtection="0"/>
    <xf numFmtId="0" fontId="16" fillId="0" borderId="84" applyNumberFormat="0" applyFill="0" applyAlignment="0" applyProtection="0"/>
    <xf numFmtId="0" fontId="16" fillId="0" borderId="84" applyNumberFormat="0" applyFill="0" applyAlignment="0" applyProtection="0"/>
    <xf numFmtId="0" fontId="16" fillId="0" borderId="84" applyNumberFormat="0" applyFill="0" applyAlignment="0" applyProtection="0"/>
    <xf numFmtId="0" fontId="16" fillId="0" borderId="84" applyNumberFormat="0" applyFill="0" applyAlignment="0" applyProtection="0"/>
    <xf numFmtId="0" fontId="16" fillId="0" borderId="84" applyNumberFormat="0" applyFill="0" applyAlignment="0" applyProtection="0"/>
    <xf numFmtId="0" fontId="16" fillId="0" borderId="84" applyNumberFormat="0" applyFill="0" applyAlignment="0" applyProtection="0"/>
    <xf numFmtId="0" fontId="67" fillId="0" borderId="84" applyNumberFormat="0" applyFill="0" applyAlignment="0" applyProtection="0"/>
    <xf numFmtId="0" fontId="67" fillId="0" borderId="84" applyNumberFormat="0" applyFill="0" applyAlignment="0" applyProtection="0"/>
    <xf numFmtId="0" fontId="16" fillId="0" borderId="84" applyNumberFormat="0" applyFill="0" applyAlignment="0" applyProtection="0"/>
    <xf numFmtId="0" fontId="16" fillId="0" borderId="84" applyNumberFormat="0" applyFill="0" applyAlignment="0" applyProtection="0"/>
    <xf numFmtId="0" fontId="16" fillId="0" borderId="84" applyNumberFormat="0" applyFill="0" applyAlignment="0" applyProtection="0"/>
    <xf numFmtId="0" fontId="16" fillId="0" borderId="84" applyNumberFormat="0" applyFill="0" applyAlignment="0" applyProtection="0"/>
    <xf numFmtId="0" fontId="16" fillId="0" borderId="84" applyNumberFormat="0" applyFill="0" applyAlignment="0" applyProtection="0"/>
    <xf numFmtId="0" fontId="16" fillId="0" borderId="84" applyNumberFormat="0" applyFill="0" applyAlignment="0" applyProtection="0"/>
    <xf numFmtId="0" fontId="16" fillId="0" borderId="84" applyNumberFormat="0" applyFill="0" applyAlignment="0" applyProtection="0"/>
    <xf numFmtId="0" fontId="16" fillId="0" borderId="84" applyNumberFormat="0" applyFill="0" applyAlignment="0" applyProtection="0"/>
    <xf numFmtId="0" fontId="11" fillId="26" borderId="85" applyNumberFormat="0" applyFont="0" applyAlignment="0" applyProtection="0"/>
    <xf numFmtId="0" fontId="11" fillId="26" borderId="85" applyNumberFormat="0" applyFont="0" applyAlignment="0" applyProtection="0"/>
    <xf numFmtId="0" fontId="11" fillId="26" borderId="85" applyNumberFormat="0" applyFont="0" applyAlignment="0" applyProtection="0"/>
    <xf numFmtId="0" fontId="11" fillId="26" borderId="85" applyNumberFormat="0" applyFont="0" applyAlignment="0" applyProtection="0"/>
    <xf numFmtId="0" fontId="11" fillId="26" borderId="85" applyNumberFormat="0" applyFont="0" applyAlignment="0" applyProtection="0"/>
    <xf numFmtId="0" fontId="11" fillId="26" borderId="85" applyNumberFormat="0" applyFont="0" applyAlignment="0" applyProtection="0"/>
    <xf numFmtId="0" fontId="11" fillId="26" borderId="85" applyNumberFormat="0" applyFont="0" applyAlignment="0" applyProtection="0"/>
    <xf numFmtId="0" fontId="11" fillId="26" borderId="85" applyNumberFormat="0" applyFont="0" applyAlignment="0" applyProtection="0"/>
    <xf numFmtId="0" fontId="11" fillId="26" borderId="85" applyNumberFormat="0" applyFont="0" applyAlignment="0" applyProtection="0"/>
    <xf numFmtId="0" fontId="11" fillId="26" borderId="85" applyNumberFormat="0" applyFont="0" applyAlignment="0" applyProtection="0"/>
    <xf numFmtId="0" fontId="11" fillId="26" borderId="85" applyNumberFormat="0" applyFont="0" applyAlignment="0" applyProtection="0"/>
    <xf numFmtId="0" fontId="11" fillId="26" borderId="85" applyNumberFormat="0" applyFont="0" applyAlignment="0" applyProtection="0"/>
    <xf numFmtId="0" fontId="11" fillId="26" borderId="85" applyNumberFormat="0" applyFont="0" applyAlignment="0" applyProtection="0"/>
    <xf numFmtId="0" fontId="11" fillId="26" borderId="85" applyNumberFormat="0" applyFont="0" applyAlignment="0" applyProtection="0"/>
    <xf numFmtId="0" fontId="11" fillId="26" borderId="85" applyNumberFormat="0" applyFont="0" applyAlignment="0" applyProtection="0"/>
    <xf numFmtId="0" fontId="11" fillId="26" borderId="85" applyNumberFormat="0" applyFont="0" applyAlignment="0" applyProtection="0"/>
    <xf numFmtId="0" fontId="11" fillId="26" borderId="85" applyNumberFormat="0" applyFont="0" applyAlignment="0" applyProtection="0"/>
    <xf numFmtId="0" fontId="11" fillId="26" borderId="85" applyNumberFormat="0" applyFont="0" applyAlignment="0" applyProtection="0"/>
    <xf numFmtId="0" fontId="11" fillId="26" borderId="85" applyNumberFormat="0" applyFont="0" applyAlignment="0" applyProtection="0"/>
    <xf numFmtId="0" fontId="11" fillId="26" borderId="85" applyNumberFormat="0" applyFont="0" applyAlignment="0" applyProtection="0"/>
    <xf numFmtId="0" fontId="11" fillId="26" borderId="85" applyNumberFormat="0" applyFont="0" applyAlignment="0" applyProtection="0"/>
    <xf numFmtId="0" fontId="11" fillId="26" borderId="85" applyNumberFormat="0" applyFont="0" applyAlignment="0" applyProtection="0"/>
    <xf numFmtId="0" fontId="9" fillId="26" borderId="85" applyNumberFormat="0" applyFont="0" applyAlignment="0" applyProtection="0"/>
    <xf numFmtId="0" fontId="9" fillId="26" borderId="85" applyNumberFormat="0" applyFont="0" applyAlignment="0" applyProtection="0"/>
    <xf numFmtId="0" fontId="9" fillId="26" borderId="85" applyNumberFormat="0" applyFont="0" applyAlignment="0" applyProtection="0"/>
    <xf numFmtId="0" fontId="9" fillId="26" borderId="85" applyNumberFormat="0" applyFont="0" applyAlignment="0" applyProtection="0"/>
    <xf numFmtId="0" fontId="9" fillId="26" borderId="85" applyNumberFormat="0" applyFont="0" applyAlignment="0" applyProtection="0"/>
    <xf numFmtId="0" fontId="9" fillId="26" borderId="85" applyNumberFormat="0" applyFont="0" applyAlignment="0" applyProtection="0"/>
    <xf numFmtId="0" fontId="9" fillId="26" borderId="85" applyNumberFormat="0" applyFont="0" applyAlignment="0" applyProtection="0"/>
    <xf numFmtId="0" fontId="9" fillId="26" borderId="85" applyNumberFormat="0" applyFont="0" applyAlignment="0" applyProtection="0"/>
    <xf numFmtId="0" fontId="9" fillId="26" borderId="85" applyNumberFormat="0" applyFont="0" applyAlignment="0" applyProtection="0"/>
    <xf numFmtId="0" fontId="9" fillId="26" borderId="85" applyNumberFormat="0" applyFont="0" applyAlignment="0" applyProtection="0"/>
    <xf numFmtId="0" fontId="9" fillId="26" borderId="85" applyNumberFormat="0" applyFont="0" applyAlignment="0" applyProtection="0"/>
    <xf numFmtId="0" fontId="9" fillId="26" borderId="85" applyNumberFormat="0" applyFont="0" applyAlignment="0" applyProtection="0"/>
    <xf numFmtId="0" fontId="9" fillId="26" borderId="85" applyNumberFormat="0" applyFont="0" applyAlignment="0" applyProtection="0"/>
    <xf numFmtId="0" fontId="9" fillId="26" borderId="85" applyNumberFormat="0" applyFont="0" applyAlignment="0" applyProtection="0"/>
    <xf numFmtId="0" fontId="9" fillId="26" borderId="85" applyNumberFormat="0" applyFont="0" applyAlignment="0" applyProtection="0"/>
    <xf numFmtId="0" fontId="9" fillId="26" borderId="85" applyNumberFormat="0" applyFont="0" applyAlignment="0" applyProtection="0"/>
    <xf numFmtId="0" fontId="9" fillId="26" borderId="85" applyNumberFormat="0" applyFont="0" applyAlignment="0" applyProtection="0"/>
    <xf numFmtId="0" fontId="9" fillId="26" borderId="85" applyNumberFormat="0" applyFont="0" applyAlignment="0" applyProtection="0"/>
    <xf numFmtId="0" fontId="9" fillId="26" borderId="85" applyNumberFormat="0" applyFont="0" applyAlignment="0" applyProtection="0"/>
    <xf numFmtId="0" fontId="9" fillId="26" borderId="85" applyNumberFormat="0" applyFont="0" applyAlignment="0" applyProtection="0"/>
    <xf numFmtId="0" fontId="9" fillId="26" borderId="85" applyNumberFormat="0" applyFont="0" applyAlignment="0" applyProtection="0"/>
    <xf numFmtId="0" fontId="15" fillId="11" borderId="87" applyNumberFormat="0" applyAlignment="0" applyProtection="0"/>
    <xf numFmtId="0" fontId="11" fillId="26" borderId="89" applyNumberFormat="0" applyFont="0" applyAlignment="0" applyProtection="0"/>
    <xf numFmtId="0" fontId="9" fillId="8" borderId="0" applyNumberFormat="0" applyBorder="0" applyAlignment="0" applyProtection="0"/>
    <xf numFmtId="0" fontId="12" fillId="17" borderId="0" applyNumberFormat="0" applyBorder="0" applyAlignment="0" applyProtection="0"/>
    <xf numFmtId="0" fontId="11" fillId="0" borderId="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9" fillId="26" borderId="89" applyNumberFormat="0" applyFont="0" applyAlignment="0" applyProtection="0"/>
    <xf numFmtId="0" fontId="16" fillId="0" borderId="88" applyNumberFormat="0" applyFill="0" applyAlignment="0" applyProtection="0"/>
    <xf numFmtId="0" fontId="15" fillId="11" borderId="87" applyNumberFormat="0" applyAlignment="0" applyProtection="0"/>
    <xf numFmtId="0" fontId="25" fillId="0" borderId="26" applyNumberFormat="0" applyFill="0" applyAlignment="0" applyProtection="0"/>
    <xf numFmtId="0" fontId="26" fillId="0" borderId="0" applyNumberFormat="0" applyFill="0" applyBorder="0" applyAlignment="0" applyProtection="0"/>
    <xf numFmtId="0" fontId="27" fillId="27" borderId="27" applyNumberFormat="0" applyAlignment="0" applyProtection="0"/>
    <xf numFmtId="0" fontId="14" fillId="24" borderId="87" applyNumberFormat="0" applyAlignment="0" applyProtection="0"/>
    <xf numFmtId="0" fontId="15" fillId="11" borderId="87" applyNumberFormat="0" applyAlignment="0" applyProtection="0"/>
    <xf numFmtId="0" fontId="13" fillId="24" borderId="86" applyNumberFormat="0" applyAlignment="0" applyProtection="0"/>
    <xf numFmtId="0" fontId="13" fillId="24" borderId="86" applyNumberFormat="0" applyAlignment="0" applyProtection="0"/>
    <xf numFmtId="0" fontId="9" fillId="26" borderId="85" applyNumberFormat="0" applyFont="0" applyAlignment="0" applyProtection="0"/>
    <xf numFmtId="0" fontId="16" fillId="0" borderId="88" applyNumberFormat="0" applyFill="0" applyAlignment="0" applyProtection="0"/>
    <xf numFmtId="0" fontId="9" fillId="9" borderId="0" applyNumberFormat="0" applyBorder="0" applyAlignment="0" applyProtection="0"/>
    <xf numFmtId="0" fontId="16" fillId="0" borderId="88" applyNumberFormat="0" applyFill="0" applyAlignment="0" applyProtection="0"/>
    <xf numFmtId="0" fontId="18" fillId="8" borderId="0" applyNumberFormat="0" applyBorder="0" applyAlignment="0" applyProtection="0"/>
    <xf numFmtId="0" fontId="16" fillId="0" borderId="80" applyNumberFormat="0" applyFill="0" applyAlignment="0" applyProtection="0"/>
    <xf numFmtId="0" fontId="23" fillId="0" borderId="24" applyNumberFormat="0" applyFill="0" applyAlignment="0" applyProtection="0"/>
    <xf numFmtId="0" fontId="24" fillId="0" borderId="0" applyNumberFormat="0" applyFill="0" applyBorder="0" applyAlignment="0" applyProtection="0"/>
    <xf numFmtId="0" fontId="15" fillId="11" borderId="87" applyNumberFormat="0" applyAlignment="0" applyProtection="0"/>
    <xf numFmtId="0" fontId="14" fillId="24" borderId="87" applyNumberFormat="0" applyAlignment="0" applyProtection="0"/>
    <xf numFmtId="0" fontId="9" fillId="26" borderId="89" applyNumberFormat="0" applyFont="0" applyAlignment="0" applyProtection="0"/>
    <xf numFmtId="0" fontId="14" fillId="24" borderId="87" applyNumberFormat="0" applyAlignment="0" applyProtection="0"/>
    <xf numFmtId="0" fontId="14" fillId="24" borderId="87" applyNumberFormat="0" applyAlignment="0" applyProtection="0"/>
    <xf numFmtId="0" fontId="15" fillId="11" borderId="87" applyNumberFormat="0" applyAlignment="0" applyProtection="0"/>
    <xf numFmtId="0" fontId="68" fillId="0" borderId="0"/>
    <xf numFmtId="0" fontId="13" fillId="24" borderId="86" applyNumberFormat="0" applyAlignment="0" applyProtection="0"/>
    <xf numFmtId="0" fontId="14" fillId="24" borderId="87" applyNumberFormat="0" applyAlignment="0" applyProtection="0"/>
    <xf numFmtId="0" fontId="9" fillId="26" borderId="89" applyNumberFormat="0" applyFont="0" applyAlignment="0" applyProtection="0"/>
    <xf numFmtId="0" fontId="12" fillId="14" borderId="0" applyNumberFormat="0" applyBorder="0" applyAlignment="0" applyProtection="0"/>
    <xf numFmtId="0" fontId="12" fillId="17" borderId="0" applyNumberFormat="0" applyBorder="0" applyAlignment="0" applyProtection="0"/>
    <xf numFmtId="0" fontId="3" fillId="0" borderId="0"/>
    <xf numFmtId="0" fontId="12" fillId="18" borderId="0" applyNumberFormat="0" applyBorder="0" applyAlignment="0" applyProtection="0"/>
    <xf numFmtId="0" fontId="12" fillId="13" borderId="0" applyNumberFormat="0" applyBorder="0" applyAlignment="0" applyProtection="0"/>
    <xf numFmtId="0" fontId="12" fillId="16" borderId="0" applyNumberFormat="0" applyBorder="0" applyAlignment="0" applyProtection="0"/>
    <xf numFmtId="0" fontId="9" fillId="14" borderId="0" applyNumberFormat="0" applyBorder="0" applyAlignment="0" applyProtection="0"/>
    <xf numFmtId="0" fontId="12" fillId="23" borderId="0" applyNumberFormat="0" applyBorder="0" applyAlignment="0" applyProtection="0"/>
    <xf numFmtId="0" fontId="15" fillId="11" borderId="87" applyNumberFormat="0" applyAlignment="0" applyProtection="0"/>
    <xf numFmtId="0" fontId="14" fillId="24" borderId="87" applyNumberFormat="0" applyAlignment="0" applyProtection="0"/>
    <xf numFmtId="0" fontId="9" fillId="9" borderId="0" applyNumberFormat="0" applyBorder="0" applyAlignment="0" applyProtection="0"/>
    <xf numFmtId="0" fontId="9" fillId="26" borderId="89" applyNumberFormat="0" applyFont="0" applyAlignment="0" applyProtection="0"/>
    <xf numFmtId="0" fontId="9" fillId="0" borderId="0"/>
    <xf numFmtId="0" fontId="9" fillId="26" borderId="89" applyNumberFormat="0" applyFont="0" applyAlignment="0" applyProtection="0"/>
    <xf numFmtId="0" fontId="14" fillId="24" borderId="87" applyNumberFormat="0" applyAlignment="0" applyProtection="0"/>
    <xf numFmtId="0" fontId="16" fillId="0" borderId="88" applyNumberFormat="0" applyFill="0" applyAlignment="0" applyProtection="0"/>
    <xf numFmtId="0" fontId="14" fillId="24" borderId="87" applyNumberFormat="0" applyAlignment="0" applyProtection="0"/>
    <xf numFmtId="0" fontId="16" fillId="0" borderId="88" applyNumberFormat="0" applyFill="0" applyAlignment="0" applyProtection="0"/>
    <xf numFmtId="0" fontId="13" fillId="24" borderId="86" applyNumberFormat="0" applyAlignment="0" applyProtection="0"/>
    <xf numFmtId="0" fontId="24" fillId="0" borderId="25" applyNumberFormat="0" applyFill="0" applyAlignment="0" applyProtection="0"/>
    <xf numFmtId="0" fontId="22" fillId="0" borderId="23" applyNumberFormat="0" applyFill="0" applyAlignment="0" applyProtection="0"/>
    <xf numFmtId="0" fontId="20" fillId="7" borderId="0" applyNumberFormat="0" applyBorder="0" applyAlignment="0" applyProtection="0"/>
    <xf numFmtId="0" fontId="19" fillId="25" borderId="0" applyNumberFormat="0" applyBorder="0" applyAlignment="0" applyProtection="0"/>
    <xf numFmtId="0" fontId="17" fillId="0" borderId="0" applyNumberFormat="0" applyFill="0" applyBorder="0" applyAlignment="0" applyProtection="0"/>
    <xf numFmtId="0" fontId="12" fillId="22" borderId="0" applyNumberFormat="0" applyBorder="0" applyAlignment="0" applyProtection="0"/>
    <xf numFmtId="0" fontId="9" fillId="7" borderId="0" applyNumberFormat="0" applyBorder="0" applyAlignment="0" applyProtection="0"/>
    <xf numFmtId="0" fontId="12" fillId="21" borderId="0" applyNumberFormat="0" applyBorder="0" applyAlignment="0" applyProtection="0"/>
    <xf numFmtId="0" fontId="9" fillId="6" borderId="0" applyNumberFormat="0" applyBorder="0" applyAlignment="0" applyProtection="0"/>
    <xf numFmtId="0" fontId="16" fillId="0" borderId="76" applyNumberFormat="0" applyFill="0" applyAlignment="0" applyProtection="0"/>
    <xf numFmtId="0" fontId="15" fillId="11" borderId="75" applyNumberFormat="0" applyAlignment="0" applyProtection="0"/>
    <xf numFmtId="0" fontId="15" fillId="11" borderId="75" applyNumberFormat="0" applyAlignment="0" applyProtection="0"/>
    <xf numFmtId="0" fontId="15" fillId="11" borderId="75" applyNumberFormat="0" applyAlignment="0" applyProtection="0"/>
    <xf numFmtId="0" fontId="15" fillId="11" borderId="75" applyNumberFormat="0" applyAlignment="0" applyProtection="0"/>
    <xf numFmtId="0" fontId="15" fillId="11" borderId="75" applyNumberFormat="0" applyAlignment="0" applyProtection="0"/>
    <xf numFmtId="0" fontId="9" fillId="26" borderId="81" applyNumberFormat="0" applyFont="0" applyAlignment="0" applyProtection="0"/>
    <xf numFmtId="0" fontId="9" fillId="26" borderId="81" applyNumberFormat="0" applyFont="0" applyAlignment="0" applyProtection="0"/>
    <xf numFmtId="0" fontId="9" fillId="26" borderId="81" applyNumberFormat="0" applyFont="0" applyAlignment="0" applyProtection="0"/>
    <xf numFmtId="0" fontId="9" fillId="26" borderId="81" applyNumberFormat="0" applyFont="0" applyAlignment="0" applyProtection="0"/>
    <xf numFmtId="0" fontId="9" fillId="26" borderId="81" applyNumberFormat="0" applyFont="0" applyAlignment="0" applyProtection="0"/>
    <xf numFmtId="0" fontId="9" fillId="26" borderId="81" applyNumberFormat="0" applyFont="0" applyAlignment="0" applyProtection="0"/>
    <xf numFmtId="0" fontId="9" fillId="26" borderId="81" applyNumberFormat="0" applyFont="0" applyAlignment="0" applyProtection="0"/>
    <xf numFmtId="0" fontId="9" fillId="26" borderId="81" applyNumberFormat="0" applyFont="0" applyAlignment="0" applyProtection="0"/>
    <xf numFmtId="0" fontId="9" fillId="26" borderId="81" applyNumberFormat="0" applyFont="0" applyAlignment="0" applyProtection="0"/>
    <xf numFmtId="0" fontId="9" fillId="26" borderId="81" applyNumberFormat="0" applyFont="0" applyAlignment="0" applyProtection="0"/>
    <xf numFmtId="0" fontId="9" fillId="26" borderId="81" applyNumberFormat="0" applyFont="0" applyAlignment="0" applyProtection="0"/>
    <xf numFmtId="0" fontId="11" fillId="26" borderId="81" applyNumberFormat="0" applyFont="0" applyAlignment="0" applyProtection="0"/>
    <xf numFmtId="0" fontId="11" fillId="26" borderId="81" applyNumberFormat="0" applyFont="0" applyAlignment="0" applyProtection="0"/>
    <xf numFmtId="0" fontId="11" fillId="26" borderId="81" applyNumberFormat="0" applyFont="0" applyAlignment="0" applyProtection="0"/>
    <xf numFmtId="0" fontId="11" fillId="26" borderId="81" applyNumberFormat="0" applyFont="0" applyAlignment="0" applyProtection="0"/>
    <xf numFmtId="0" fontId="11" fillId="26" borderId="81" applyNumberFormat="0" applyFont="0" applyAlignment="0" applyProtection="0"/>
    <xf numFmtId="0" fontId="11" fillId="26" borderId="81" applyNumberFormat="0" applyFont="0" applyAlignment="0" applyProtection="0"/>
    <xf numFmtId="0" fontId="11" fillId="26" borderId="81" applyNumberFormat="0" applyFont="0" applyAlignment="0" applyProtection="0"/>
    <xf numFmtId="0" fontId="11" fillId="26" borderId="81" applyNumberFormat="0" applyFont="0" applyAlignment="0" applyProtection="0"/>
    <xf numFmtId="0" fontId="11" fillId="26" borderId="81" applyNumberFormat="0" applyFont="0" applyAlignment="0" applyProtection="0"/>
    <xf numFmtId="0" fontId="11" fillId="26" borderId="81" applyNumberFormat="0" applyFont="0" applyAlignment="0" applyProtection="0"/>
    <xf numFmtId="0" fontId="11" fillId="26" borderId="81" applyNumberFormat="0" applyFont="0" applyAlignment="0" applyProtection="0"/>
    <xf numFmtId="0" fontId="11" fillId="26" borderId="81" applyNumberFormat="0" applyFont="0" applyAlignment="0" applyProtection="0"/>
    <xf numFmtId="0" fontId="11" fillId="26" borderId="81" applyNumberFormat="0" applyFont="0" applyAlignment="0" applyProtection="0"/>
    <xf numFmtId="0" fontId="11" fillId="26" borderId="81" applyNumberFormat="0" applyFont="0" applyAlignment="0" applyProtection="0"/>
    <xf numFmtId="0" fontId="11" fillId="26" borderId="81" applyNumberFormat="0" applyFont="0" applyAlignment="0" applyProtection="0"/>
    <xf numFmtId="0" fontId="11" fillId="26" borderId="81" applyNumberFormat="0" applyFont="0" applyAlignment="0" applyProtection="0"/>
    <xf numFmtId="0" fontId="11" fillId="26" borderId="81" applyNumberFormat="0" applyFont="0" applyAlignment="0" applyProtection="0"/>
    <xf numFmtId="0" fontId="11" fillId="26" borderId="81" applyNumberFormat="0" applyFont="0" applyAlignment="0" applyProtection="0"/>
    <xf numFmtId="0" fontId="11" fillId="26" borderId="81" applyNumberFormat="0" applyFont="0" applyAlignment="0" applyProtection="0"/>
    <xf numFmtId="0" fontId="11" fillId="26" borderId="81" applyNumberFormat="0" applyFont="0" applyAlignment="0" applyProtection="0"/>
    <xf numFmtId="0" fontId="11" fillId="26" borderId="81" applyNumberFormat="0" applyFont="0" applyAlignment="0" applyProtection="0"/>
    <xf numFmtId="0" fontId="11" fillId="26" borderId="81" applyNumberFormat="0" applyFont="0" applyAlignment="0" applyProtection="0"/>
    <xf numFmtId="0" fontId="16" fillId="0" borderId="76" applyNumberFormat="0" applyFill="0" applyAlignment="0" applyProtection="0"/>
    <xf numFmtId="0" fontId="16" fillId="0" borderId="76" applyNumberFormat="0" applyFill="0" applyAlignment="0" applyProtection="0"/>
    <xf numFmtId="0" fontId="16" fillId="0" borderId="76" applyNumberFormat="0" applyFill="0" applyAlignment="0" applyProtection="0"/>
    <xf numFmtId="0" fontId="16" fillId="0" borderId="76" applyNumberFormat="0" applyFill="0" applyAlignment="0" applyProtection="0"/>
    <xf numFmtId="0" fontId="16" fillId="0" borderId="76" applyNumberFormat="0" applyFill="0" applyAlignment="0" applyProtection="0"/>
    <xf numFmtId="0" fontId="16" fillId="0" borderId="76" applyNumberFormat="0" applyFill="0" applyAlignment="0" applyProtection="0"/>
    <xf numFmtId="0" fontId="16" fillId="0" borderId="76" applyNumberFormat="0" applyFill="0" applyAlignment="0" applyProtection="0"/>
    <xf numFmtId="0" fontId="16" fillId="0" borderId="76" applyNumberFormat="0" applyFill="0" applyAlignment="0" applyProtection="0"/>
    <xf numFmtId="0" fontId="67" fillId="0" borderId="76" applyNumberFormat="0" applyFill="0" applyAlignment="0" applyProtection="0"/>
    <xf numFmtId="0" fontId="67" fillId="0" borderId="76" applyNumberFormat="0" applyFill="0" applyAlignment="0" applyProtection="0"/>
    <xf numFmtId="0" fontId="16" fillId="0" borderId="76" applyNumberFormat="0" applyFill="0" applyAlignment="0" applyProtection="0"/>
    <xf numFmtId="0" fontId="16" fillId="0" borderId="76" applyNumberFormat="0" applyFill="0" applyAlignment="0" applyProtection="0"/>
    <xf numFmtId="0" fontId="16" fillId="0" borderId="76" applyNumberFormat="0" applyFill="0" applyAlignment="0" applyProtection="0"/>
    <xf numFmtId="0" fontId="16" fillId="0" borderId="76" applyNumberFormat="0" applyFill="0" applyAlignment="0" applyProtection="0"/>
    <xf numFmtId="0" fontId="16" fillId="0" borderId="76" applyNumberFormat="0" applyFill="0" applyAlignment="0" applyProtection="0"/>
    <xf numFmtId="0" fontId="16" fillId="0" borderId="76" applyNumberFormat="0" applyFill="0" applyAlignment="0" applyProtection="0"/>
    <xf numFmtId="0" fontId="16" fillId="0" borderId="76" applyNumberFormat="0" applyFill="0" applyAlignment="0" applyProtection="0"/>
    <xf numFmtId="0" fontId="16" fillId="0" borderId="76" applyNumberFormat="0" applyFill="0" applyAlignment="0" applyProtection="0"/>
    <xf numFmtId="0" fontId="15" fillId="11" borderId="75" applyNumberFormat="0" applyAlignment="0" applyProtection="0"/>
    <xf numFmtId="0" fontId="15" fillId="11" borderId="75" applyNumberFormat="0" applyAlignment="0" applyProtection="0"/>
    <xf numFmtId="0" fontId="15" fillId="11" borderId="75" applyNumberFormat="0" applyAlignment="0" applyProtection="0"/>
    <xf numFmtId="0" fontId="15" fillId="11" borderId="75" applyNumberFormat="0" applyAlignment="0" applyProtection="0"/>
    <xf numFmtId="0" fontId="15" fillId="11" borderId="75" applyNumberFormat="0" applyAlignment="0" applyProtection="0"/>
    <xf numFmtId="0" fontId="15" fillId="11" borderId="75" applyNumberFormat="0" applyAlignment="0" applyProtection="0"/>
    <xf numFmtId="0" fontId="15" fillId="11" borderId="75" applyNumberFormat="0" applyAlignment="0" applyProtection="0"/>
    <xf numFmtId="0" fontId="15" fillId="11" borderId="75" applyNumberFormat="0" applyAlignment="0" applyProtection="0"/>
    <xf numFmtId="0" fontId="72" fillId="11" borderId="75" applyNumberFormat="0" applyAlignment="0" applyProtection="0"/>
    <xf numFmtId="0" fontId="72" fillId="11" borderId="75" applyNumberFormat="0" applyAlignment="0" applyProtection="0"/>
    <xf numFmtId="0" fontId="15" fillId="11" borderId="75" applyNumberFormat="0" applyAlignment="0" applyProtection="0"/>
    <xf numFmtId="0" fontId="15" fillId="11" borderId="75" applyNumberFormat="0" applyAlignment="0" applyProtection="0"/>
    <xf numFmtId="0" fontId="15" fillId="11" borderId="75" applyNumberFormat="0" applyAlignment="0" applyProtection="0"/>
    <xf numFmtId="0" fontId="15" fillId="11" borderId="75" applyNumberFormat="0" applyAlignment="0" applyProtection="0"/>
    <xf numFmtId="0" fontId="15" fillId="11" borderId="75" applyNumberFormat="0" applyAlignment="0" applyProtection="0"/>
    <xf numFmtId="0" fontId="15" fillId="11" borderId="75" applyNumberFormat="0" applyAlignment="0" applyProtection="0"/>
    <xf numFmtId="0" fontId="15" fillId="11" borderId="75" applyNumberFormat="0" applyAlignment="0" applyProtection="0"/>
    <xf numFmtId="0" fontId="15" fillId="11" borderId="75" applyNumberFormat="0" applyAlignment="0" applyProtection="0"/>
    <xf numFmtId="0" fontId="14"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71" fillId="24" borderId="75" applyNumberFormat="0" applyAlignment="0" applyProtection="0"/>
    <xf numFmtId="0" fontId="71"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13" fillId="24" borderId="74" applyNumberFormat="0" applyAlignment="0" applyProtection="0"/>
    <xf numFmtId="0" fontId="13" fillId="24" borderId="74" applyNumberFormat="0" applyAlignment="0" applyProtection="0"/>
    <xf numFmtId="0" fontId="13" fillId="24" borderId="74" applyNumberFormat="0" applyAlignment="0" applyProtection="0"/>
    <xf numFmtId="0" fontId="13" fillId="24" borderId="74" applyNumberFormat="0" applyAlignment="0" applyProtection="0"/>
    <xf numFmtId="0" fontId="13" fillId="24" borderId="74" applyNumberFormat="0" applyAlignment="0" applyProtection="0"/>
    <xf numFmtId="0" fontId="13" fillId="24" borderId="74" applyNumberFormat="0" applyAlignment="0" applyProtection="0"/>
    <xf numFmtId="0" fontId="13" fillId="24" borderId="74" applyNumberFormat="0" applyAlignment="0" applyProtection="0"/>
    <xf numFmtId="0" fontId="13" fillId="24" borderId="74" applyNumberFormat="0" applyAlignment="0" applyProtection="0"/>
    <xf numFmtId="0" fontId="70" fillId="24" borderId="74" applyNumberFormat="0" applyAlignment="0" applyProtection="0"/>
    <xf numFmtId="0" fontId="70" fillId="24" borderId="74" applyNumberFormat="0" applyAlignment="0" applyProtection="0"/>
    <xf numFmtId="0" fontId="13" fillId="24" borderId="74" applyNumberFormat="0" applyAlignment="0" applyProtection="0"/>
    <xf numFmtId="0" fontId="13" fillId="24" borderId="74" applyNumberFormat="0" applyAlignment="0" applyProtection="0"/>
    <xf numFmtId="0" fontId="13" fillId="24" borderId="74" applyNumberFormat="0" applyAlignment="0" applyProtection="0"/>
    <xf numFmtId="0" fontId="13" fillId="24" borderId="74" applyNumberFormat="0" applyAlignment="0" applyProtection="0"/>
    <xf numFmtId="0" fontId="13" fillId="24" borderId="74" applyNumberFormat="0" applyAlignment="0" applyProtection="0"/>
    <xf numFmtId="0" fontId="13" fillId="24" borderId="74" applyNumberFormat="0" applyAlignment="0" applyProtection="0"/>
    <xf numFmtId="0" fontId="13" fillId="24" borderId="74" applyNumberFormat="0" applyAlignment="0" applyProtection="0"/>
    <xf numFmtId="0" fontId="13" fillId="24" borderId="74" applyNumberFormat="0" applyAlignment="0" applyProtection="0"/>
    <xf numFmtId="0" fontId="12" fillId="20" borderId="0" applyNumberFormat="0" applyBorder="0" applyAlignment="0" applyProtection="0"/>
    <xf numFmtId="43" fontId="3" fillId="0" borderId="0" applyFont="0" applyFill="0" applyBorder="0" applyAlignment="0" applyProtection="0"/>
    <xf numFmtId="0" fontId="13" fillId="24" borderId="74" applyNumberFormat="0" applyAlignment="0" applyProtection="0"/>
    <xf numFmtId="0" fontId="13" fillId="24" borderId="74" applyNumberFormat="0" applyAlignment="0" applyProtection="0"/>
    <xf numFmtId="0" fontId="13" fillId="24" borderId="74" applyNumberFormat="0" applyAlignment="0" applyProtection="0"/>
    <xf numFmtId="0" fontId="13" fillId="24" borderId="74" applyNumberFormat="0" applyAlignment="0" applyProtection="0"/>
    <xf numFmtId="0" fontId="13" fillId="24" borderId="74" applyNumberFormat="0" applyAlignment="0" applyProtection="0"/>
    <xf numFmtId="0" fontId="13" fillId="24" borderId="74" applyNumberFormat="0" applyAlignment="0" applyProtection="0"/>
    <xf numFmtId="0" fontId="13" fillId="24" borderId="74" applyNumberFormat="0" applyAlignment="0" applyProtection="0"/>
    <xf numFmtId="0" fontId="13" fillId="24" borderId="74" applyNumberFormat="0" applyAlignment="0" applyProtection="0"/>
    <xf numFmtId="0" fontId="70" fillId="24" borderId="74" applyNumberFormat="0" applyAlignment="0" applyProtection="0"/>
    <xf numFmtId="0" fontId="70" fillId="24" borderId="74" applyNumberFormat="0" applyAlignment="0" applyProtection="0"/>
    <xf numFmtId="0" fontId="13" fillId="24" borderId="74" applyNumberFormat="0" applyAlignment="0" applyProtection="0"/>
    <xf numFmtId="0" fontId="13" fillId="24" borderId="74" applyNumberFormat="0" applyAlignment="0" applyProtection="0"/>
    <xf numFmtId="0" fontId="13" fillId="24" borderId="74" applyNumberFormat="0" applyAlignment="0" applyProtection="0"/>
    <xf numFmtId="0" fontId="13" fillId="24" borderId="74" applyNumberFormat="0" applyAlignment="0" applyProtection="0"/>
    <xf numFmtId="0" fontId="13" fillId="24" borderId="74" applyNumberFormat="0" applyAlignment="0" applyProtection="0"/>
    <xf numFmtId="0" fontId="13" fillId="24" borderId="74" applyNumberFormat="0" applyAlignment="0" applyProtection="0"/>
    <xf numFmtId="0" fontId="13" fillId="24" borderId="74" applyNumberFormat="0" applyAlignment="0" applyProtection="0"/>
    <xf numFmtId="0" fontId="13" fillId="24" borderId="74" applyNumberFormat="0" applyAlignment="0" applyProtection="0"/>
    <xf numFmtId="0" fontId="14"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71" fillId="24" borderId="75" applyNumberFormat="0" applyAlignment="0" applyProtection="0"/>
    <xf numFmtId="0" fontId="71"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15" fillId="11" borderId="75" applyNumberFormat="0" applyAlignment="0" applyProtection="0"/>
    <xf numFmtId="0" fontId="15" fillId="11" borderId="75" applyNumberFormat="0" applyAlignment="0" applyProtection="0"/>
    <xf numFmtId="0" fontId="15" fillId="11" borderId="75" applyNumberFormat="0" applyAlignment="0" applyProtection="0"/>
    <xf numFmtId="0" fontId="15" fillId="11" borderId="75" applyNumberFormat="0" applyAlignment="0" applyProtection="0"/>
    <xf numFmtId="0" fontId="15" fillId="11" borderId="75" applyNumberFormat="0" applyAlignment="0" applyProtection="0"/>
    <xf numFmtId="0" fontId="15" fillId="11" borderId="75" applyNumberFormat="0" applyAlignment="0" applyProtection="0"/>
    <xf numFmtId="0" fontId="15" fillId="11" borderId="75" applyNumberFormat="0" applyAlignment="0" applyProtection="0"/>
    <xf numFmtId="0" fontId="15" fillId="11" borderId="75" applyNumberFormat="0" applyAlignment="0" applyProtection="0"/>
    <xf numFmtId="0" fontId="72" fillId="11" borderId="75" applyNumberFormat="0" applyAlignment="0" applyProtection="0"/>
    <xf numFmtId="0" fontId="72" fillId="11" borderId="75" applyNumberFormat="0" applyAlignment="0" applyProtection="0"/>
    <xf numFmtId="0" fontId="16" fillId="0" borderId="76" applyNumberFormat="0" applyFill="0" applyAlignment="0" applyProtection="0"/>
    <xf numFmtId="0" fontId="9" fillId="26" borderId="81" applyNumberFormat="0" applyFont="0" applyAlignment="0" applyProtection="0"/>
    <xf numFmtId="0" fontId="9" fillId="26" borderId="81" applyNumberFormat="0" applyFont="0" applyAlignment="0" applyProtection="0"/>
    <xf numFmtId="0" fontId="9" fillId="26" borderId="81" applyNumberFormat="0" applyFont="0" applyAlignment="0" applyProtection="0"/>
    <xf numFmtId="0" fontId="9" fillId="26" borderId="81" applyNumberFormat="0" applyFont="0" applyAlignment="0" applyProtection="0"/>
    <xf numFmtId="0" fontId="9" fillId="26" borderId="81" applyNumberFormat="0" applyFont="0" applyAlignment="0" applyProtection="0"/>
    <xf numFmtId="0" fontId="9" fillId="26" borderId="81" applyNumberFormat="0" applyFont="0" applyAlignment="0" applyProtection="0"/>
    <xf numFmtId="0" fontId="9" fillId="26" borderId="81" applyNumberFormat="0" applyFont="0" applyAlignment="0" applyProtection="0"/>
    <xf numFmtId="0" fontId="9" fillId="26" borderId="81" applyNumberFormat="0" applyFont="0" applyAlignment="0" applyProtection="0"/>
    <xf numFmtId="0" fontId="9" fillId="26" borderId="81" applyNumberFormat="0" applyFont="0" applyAlignment="0" applyProtection="0"/>
    <xf numFmtId="0" fontId="9" fillId="26" borderId="81" applyNumberFormat="0" applyFont="0" applyAlignment="0" applyProtection="0"/>
    <xf numFmtId="0" fontId="15" fillId="11" borderId="75" applyNumberFormat="0" applyAlignment="0" applyProtection="0"/>
    <xf numFmtId="0" fontId="15" fillId="11" borderId="75" applyNumberFormat="0" applyAlignment="0" applyProtection="0"/>
    <xf numFmtId="0" fontId="15" fillId="11" borderId="75" applyNumberFormat="0" applyAlignment="0" applyProtection="0"/>
    <xf numFmtId="0" fontId="16" fillId="0" borderId="76" applyNumberFormat="0" applyFill="0" applyAlignment="0" applyProtection="0"/>
    <xf numFmtId="0" fontId="16" fillId="0" borderId="76" applyNumberFormat="0" applyFill="0" applyAlignment="0" applyProtection="0"/>
    <xf numFmtId="0" fontId="16" fillId="0" borderId="76" applyNumberFormat="0" applyFill="0" applyAlignment="0" applyProtection="0"/>
    <xf numFmtId="0" fontId="16" fillId="0" borderId="76" applyNumberFormat="0" applyFill="0" applyAlignment="0" applyProtection="0"/>
    <xf numFmtId="0" fontId="16" fillId="0" borderId="76" applyNumberFormat="0" applyFill="0" applyAlignment="0" applyProtection="0"/>
    <xf numFmtId="0" fontId="16" fillId="0" borderId="76" applyNumberFormat="0" applyFill="0" applyAlignment="0" applyProtection="0"/>
    <xf numFmtId="0" fontId="67" fillId="0" borderId="76" applyNumberFormat="0" applyFill="0" applyAlignment="0" applyProtection="0"/>
    <xf numFmtId="0" fontId="67" fillId="0" borderId="76" applyNumberFormat="0" applyFill="0" applyAlignment="0" applyProtection="0"/>
    <xf numFmtId="0" fontId="16" fillId="0" borderId="76" applyNumberFormat="0" applyFill="0" applyAlignment="0" applyProtection="0"/>
    <xf numFmtId="0" fontId="16" fillId="0" borderId="76" applyNumberFormat="0" applyFill="0" applyAlignment="0" applyProtection="0"/>
    <xf numFmtId="0" fontId="16" fillId="0" borderId="76" applyNumberFormat="0" applyFill="0" applyAlignment="0" applyProtection="0"/>
    <xf numFmtId="0" fontId="16" fillId="0" borderId="76" applyNumberFormat="0" applyFill="0" applyAlignment="0" applyProtection="0"/>
    <xf numFmtId="0" fontId="16" fillId="0" borderId="76" applyNumberFormat="0" applyFill="0" applyAlignment="0" applyProtection="0"/>
    <xf numFmtId="0" fontId="16" fillId="0" borderId="76" applyNumberFormat="0" applyFill="0" applyAlignment="0" applyProtection="0"/>
    <xf numFmtId="0" fontId="16" fillId="0" borderId="76" applyNumberFormat="0" applyFill="0" applyAlignment="0" applyProtection="0"/>
    <xf numFmtId="0" fontId="16" fillId="0" borderId="76" applyNumberFormat="0" applyFill="0" applyAlignment="0" applyProtection="0"/>
    <xf numFmtId="0" fontId="11" fillId="26" borderId="81" applyNumberFormat="0" applyFont="0" applyAlignment="0" applyProtection="0"/>
    <xf numFmtId="0" fontId="11" fillId="26" borderId="81" applyNumberFormat="0" applyFont="0" applyAlignment="0" applyProtection="0"/>
    <xf numFmtId="0" fontId="11" fillId="26" borderId="81" applyNumberFormat="0" applyFont="0" applyAlignment="0" applyProtection="0"/>
    <xf numFmtId="0" fontId="11" fillId="26" borderId="81" applyNumberFormat="0" applyFont="0" applyAlignment="0" applyProtection="0"/>
    <xf numFmtId="0" fontId="11" fillId="26" borderId="81" applyNumberFormat="0" applyFont="0" applyAlignment="0" applyProtection="0"/>
    <xf numFmtId="0" fontId="11" fillId="26" borderId="81" applyNumberFormat="0" applyFont="0" applyAlignment="0" applyProtection="0"/>
    <xf numFmtId="0" fontId="11" fillId="26" borderId="81" applyNumberFormat="0" applyFont="0" applyAlignment="0" applyProtection="0"/>
    <xf numFmtId="0" fontId="11" fillId="26" borderId="81" applyNumberFormat="0" applyFont="0" applyAlignment="0" applyProtection="0"/>
    <xf numFmtId="0" fontId="11" fillId="26" borderId="81" applyNumberFormat="0" applyFont="0" applyAlignment="0" applyProtection="0"/>
    <xf numFmtId="0" fontId="11" fillId="26" borderId="81" applyNumberFormat="0" applyFont="0" applyAlignment="0" applyProtection="0"/>
    <xf numFmtId="0" fontId="11" fillId="26" borderId="81" applyNumberFormat="0" applyFont="0" applyAlignment="0" applyProtection="0"/>
    <xf numFmtId="0" fontId="11" fillId="26" borderId="81" applyNumberFormat="0" applyFont="0" applyAlignment="0" applyProtection="0"/>
    <xf numFmtId="0" fontId="11" fillId="26" borderId="81" applyNumberFormat="0" applyFont="0" applyAlignment="0" applyProtection="0"/>
    <xf numFmtId="0" fontId="11" fillId="26" borderId="81" applyNumberFormat="0" applyFont="0" applyAlignment="0" applyProtection="0"/>
    <xf numFmtId="0" fontId="11" fillId="26" borderId="81" applyNumberFormat="0" applyFont="0" applyAlignment="0" applyProtection="0"/>
    <xf numFmtId="0" fontId="11" fillId="26" borderId="81" applyNumberFormat="0" applyFont="0" applyAlignment="0" applyProtection="0"/>
    <xf numFmtId="0" fontId="11" fillId="26" borderId="81" applyNumberFormat="0" applyFont="0" applyAlignment="0" applyProtection="0"/>
    <xf numFmtId="0" fontId="11" fillId="26" borderId="81" applyNumberFormat="0" applyFont="0" applyAlignment="0" applyProtection="0"/>
    <xf numFmtId="0" fontId="11" fillId="26" borderId="81" applyNumberFormat="0" applyFont="0" applyAlignment="0" applyProtection="0"/>
    <xf numFmtId="0" fontId="11" fillId="26" borderId="81" applyNumberFormat="0" applyFont="0" applyAlignment="0" applyProtection="0"/>
    <xf numFmtId="0" fontId="11" fillId="26" borderId="81" applyNumberFormat="0" applyFont="0" applyAlignment="0" applyProtection="0"/>
    <xf numFmtId="0" fontId="11" fillId="26" borderId="81" applyNumberFormat="0" applyFont="0" applyAlignment="0" applyProtection="0"/>
    <xf numFmtId="0" fontId="9" fillId="26" borderId="81" applyNumberFormat="0" applyFont="0" applyAlignment="0" applyProtection="0"/>
    <xf numFmtId="0" fontId="9" fillId="26" borderId="81" applyNumberFormat="0" applyFont="0" applyAlignment="0" applyProtection="0"/>
    <xf numFmtId="0" fontId="9" fillId="26" borderId="81" applyNumberFormat="0" applyFont="0" applyAlignment="0" applyProtection="0"/>
    <xf numFmtId="0" fontId="9" fillId="26" borderId="81" applyNumberFormat="0" applyFont="0" applyAlignment="0" applyProtection="0"/>
    <xf numFmtId="0" fontId="9" fillId="26" borderId="81" applyNumberFormat="0" applyFont="0" applyAlignment="0" applyProtection="0"/>
    <xf numFmtId="0" fontId="9" fillId="26" borderId="81" applyNumberFormat="0" applyFont="0" applyAlignment="0" applyProtection="0"/>
    <xf numFmtId="0" fontId="9" fillId="26" borderId="81" applyNumberFormat="0" applyFont="0" applyAlignment="0" applyProtection="0"/>
    <xf numFmtId="0" fontId="9" fillId="26" borderId="81" applyNumberFormat="0" applyFont="0" applyAlignment="0" applyProtection="0"/>
    <xf numFmtId="0" fontId="9" fillId="26" borderId="81" applyNumberFormat="0" applyFont="0" applyAlignment="0" applyProtection="0"/>
    <xf numFmtId="0" fontId="9" fillId="26" borderId="81" applyNumberFormat="0" applyFont="0" applyAlignment="0" applyProtection="0"/>
    <xf numFmtId="0" fontId="9" fillId="26" borderId="81" applyNumberFormat="0" applyFont="0" applyAlignment="0" applyProtection="0"/>
    <xf numFmtId="0" fontId="9" fillId="26" borderId="81" applyNumberFormat="0" applyFont="0" applyAlignment="0" applyProtection="0"/>
    <xf numFmtId="0" fontId="9" fillId="26" borderId="81" applyNumberFormat="0" applyFont="0" applyAlignment="0" applyProtection="0"/>
    <xf numFmtId="0" fontId="9" fillId="26" borderId="81" applyNumberFormat="0" applyFont="0" applyAlignment="0" applyProtection="0"/>
    <xf numFmtId="0" fontId="9" fillId="26" borderId="81" applyNumberFormat="0" applyFont="0" applyAlignment="0" applyProtection="0"/>
    <xf numFmtId="0" fontId="9" fillId="26" borderId="81" applyNumberFormat="0" applyFont="0" applyAlignment="0" applyProtection="0"/>
    <xf numFmtId="0" fontId="9" fillId="26" borderId="81" applyNumberFormat="0" applyFont="0" applyAlignment="0" applyProtection="0"/>
    <xf numFmtId="0" fontId="9" fillId="26" borderId="81" applyNumberFormat="0" applyFont="0" applyAlignment="0" applyProtection="0"/>
    <xf numFmtId="0" fontId="9" fillId="26" borderId="81" applyNumberFormat="0" applyFont="0" applyAlignment="0" applyProtection="0"/>
    <xf numFmtId="0" fontId="9" fillId="26" borderId="81" applyNumberFormat="0" applyFont="0" applyAlignment="0" applyProtection="0"/>
    <xf numFmtId="0" fontId="9" fillId="26" borderId="81" applyNumberFormat="0" applyFont="0" applyAlignment="0" applyProtection="0"/>
    <xf numFmtId="0" fontId="13" fillId="24" borderId="74" applyNumberFormat="0" applyAlignment="0" applyProtection="0"/>
    <xf numFmtId="0" fontId="14" fillId="24" borderId="75" applyNumberFormat="0" applyAlignment="0" applyProtection="0"/>
    <xf numFmtId="0" fontId="15" fillId="11" borderId="75" applyNumberFormat="0" applyAlignment="0" applyProtection="0"/>
    <xf numFmtId="0" fontId="16" fillId="0" borderId="76" applyNumberFormat="0" applyFill="0" applyAlignment="0" applyProtection="0"/>
    <xf numFmtId="0" fontId="16" fillId="0" borderId="76" applyNumberFormat="0" applyFill="0" applyAlignment="0" applyProtection="0"/>
    <xf numFmtId="0" fontId="15" fillId="11" borderId="75" applyNumberFormat="0" applyAlignment="0" applyProtection="0"/>
    <xf numFmtId="0" fontId="15" fillId="11" borderId="75" applyNumberFormat="0" applyAlignment="0" applyProtection="0"/>
    <xf numFmtId="0" fontId="15" fillId="11" borderId="75" applyNumberFormat="0" applyAlignment="0" applyProtection="0"/>
    <xf numFmtId="0" fontId="15" fillId="11" borderId="75" applyNumberFormat="0" applyAlignment="0" applyProtection="0"/>
    <xf numFmtId="0" fontId="15" fillId="11" borderId="75" applyNumberFormat="0" applyAlignment="0" applyProtection="0"/>
    <xf numFmtId="0" fontId="16" fillId="0" borderId="76" applyNumberFormat="0" applyFill="0" applyAlignment="0" applyProtection="0"/>
    <xf numFmtId="0" fontId="16" fillId="0" borderId="76" applyNumberFormat="0" applyFill="0" applyAlignment="0" applyProtection="0"/>
    <xf numFmtId="0" fontId="16" fillId="0" borderId="76" applyNumberFormat="0" applyFill="0" applyAlignment="0" applyProtection="0"/>
    <xf numFmtId="0" fontId="16" fillId="0" borderId="76" applyNumberFormat="0" applyFill="0" applyAlignment="0" applyProtection="0"/>
    <xf numFmtId="0" fontId="16" fillId="0" borderId="76" applyNumberFormat="0" applyFill="0" applyAlignment="0" applyProtection="0"/>
    <xf numFmtId="0" fontId="16" fillId="0" borderId="76" applyNumberFormat="0" applyFill="0" applyAlignment="0" applyProtection="0"/>
    <xf numFmtId="0" fontId="16" fillId="0" borderId="76" applyNumberFormat="0" applyFill="0" applyAlignment="0" applyProtection="0"/>
    <xf numFmtId="0" fontId="16" fillId="0" borderId="76" applyNumberFormat="0" applyFill="0" applyAlignment="0" applyProtection="0"/>
    <xf numFmtId="0" fontId="67" fillId="0" borderId="76" applyNumberFormat="0" applyFill="0" applyAlignment="0" applyProtection="0"/>
    <xf numFmtId="0" fontId="67" fillId="0" borderId="76" applyNumberFormat="0" applyFill="0" applyAlignment="0" applyProtection="0"/>
    <xf numFmtId="0" fontId="16" fillId="0" borderId="76" applyNumberFormat="0" applyFill="0" applyAlignment="0" applyProtection="0"/>
    <xf numFmtId="0" fontId="16" fillId="0" borderId="76" applyNumberFormat="0" applyFill="0" applyAlignment="0" applyProtection="0"/>
    <xf numFmtId="0" fontId="16" fillId="0" borderId="76" applyNumberFormat="0" applyFill="0" applyAlignment="0" applyProtection="0"/>
    <xf numFmtId="0" fontId="16" fillId="0" borderId="76" applyNumberFormat="0" applyFill="0" applyAlignment="0" applyProtection="0"/>
    <xf numFmtId="0" fontId="16" fillId="0" borderId="76" applyNumberFormat="0" applyFill="0" applyAlignment="0" applyProtection="0"/>
    <xf numFmtId="0" fontId="16" fillId="0" borderId="76" applyNumberFormat="0" applyFill="0" applyAlignment="0" applyProtection="0"/>
    <xf numFmtId="0" fontId="16" fillId="0" borderId="76" applyNumberFormat="0" applyFill="0" applyAlignment="0" applyProtection="0"/>
    <xf numFmtId="0" fontId="16" fillId="0" borderId="76" applyNumberFormat="0" applyFill="0" applyAlignment="0" applyProtection="0"/>
    <xf numFmtId="0" fontId="15" fillId="11" borderId="75" applyNumberFormat="0" applyAlignment="0" applyProtection="0"/>
    <xf numFmtId="0" fontId="15" fillId="11" borderId="75" applyNumberFormat="0" applyAlignment="0" applyProtection="0"/>
    <xf numFmtId="0" fontId="15" fillId="11" borderId="75" applyNumberFormat="0" applyAlignment="0" applyProtection="0"/>
    <xf numFmtId="0" fontId="15" fillId="11" borderId="75" applyNumberFormat="0" applyAlignment="0" applyProtection="0"/>
    <xf numFmtId="0" fontId="15" fillId="11" borderId="75" applyNumberFormat="0" applyAlignment="0" applyProtection="0"/>
    <xf numFmtId="0" fontId="15" fillId="11" borderId="75" applyNumberFormat="0" applyAlignment="0" applyProtection="0"/>
    <xf numFmtId="0" fontId="15" fillId="11" borderId="75" applyNumberFormat="0" applyAlignment="0" applyProtection="0"/>
    <xf numFmtId="0" fontId="15" fillId="11" borderId="75" applyNumberFormat="0" applyAlignment="0" applyProtection="0"/>
    <xf numFmtId="0" fontId="72" fillId="11" borderId="75" applyNumberFormat="0" applyAlignment="0" applyProtection="0"/>
    <xf numFmtId="0" fontId="72" fillId="11" borderId="75" applyNumberFormat="0" applyAlignment="0" applyProtection="0"/>
    <xf numFmtId="0" fontId="15" fillId="11" borderId="75" applyNumberFormat="0" applyAlignment="0" applyProtection="0"/>
    <xf numFmtId="0" fontId="15" fillId="11" borderId="75" applyNumberFormat="0" applyAlignment="0" applyProtection="0"/>
    <xf numFmtId="0" fontId="15" fillId="11" borderId="75" applyNumberFormat="0" applyAlignment="0" applyProtection="0"/>
    <xf numFmtId="0" fontId="15" fillId="11" borderId="75" applyNumberFormat="0" applyAlignment="0" applyProtection="0"/>
    <xf numFmtId="0" fontId="15" fillId="11" borderId="75" applyNumberFormat="0" applyAlignment="0" applyProtection="0"/>
    <xf numFmtId="0" fontId="15" fillId="11" borderId="75" applyNumberFormat="0" applyAlignment="0" applyProtection="0"/>
    <xf numFmtId="0" fontId="15" fillId="11" borderId="75" applyNumberFormat="0" applyAlignment="0" applyProtection="0"/>
    <xf numFmtId="0" fontId="15" fillId="11" borderId="75" applyNumberFormat="0" applyAlignment="0" applyProtection="0"/>
    <xf numFmtId="0" fontId="14"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71" fillId="24" borderId="75" applyNumberFormat="0" applyAlignment="0" applyProtection="0"/>
    <xf numFmtId="0" fontId="71"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70" fillId="24" borderId="74" applyNumberFormat="0" applyAlignment="0" applyProtection="0"/>
    <xf numFmtId="0" fontId="14"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71" fillId="24" borderId="75" applyNumberFormat="0" applyAlignment="0" applyProtection="0"/>
    <xf numFmtId="0" fontId="71"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14" fillId="24" borderId="75" applyNumberFormat="0" applyAlignment="0" applyProtection="0"/>
    <xf numFmtId="0" fontId="15" fillId="11" borderId="75" applyNumberFormat="0" applyAlignment="0" applyProtection="0"/>
    <xf numFmtId="0" fontId="15" fillId="11" borderId="75" applyNumberFormat="0" applyAlignment="0" applyProtection="0"/>
    <xf numFmtId="0" fontId="15" fillId="11" borderId="75" applyNumberFormat="0" applyAlignment="0" applyProtection="0"/>
    <xf numFmtId="0" fontId="15" fillId="11" borderId="75" applyNumberFormat="0" applyAlignment="0" applyProtection="0"/>
    <xf numFmtId="0" fontId="15" fillId="11" borderId="75" applyNumberFormat="0" applyAlignment="0" applyProtection="0"/>
    <xf numFmtId="0" fontId="15" fillId="11" borderId="75" applyNumberFormat="0" applyAlignment="0" applyProtection="0"/>
    <xf numFmtId="0" fontId="15" fillId="11" borderId="75" applyNumberFormat="0" applyAlignment="0" applyProtection="0"/>
    <xf numFmtId="0" fontId="15" fillId="11" borderId="75" applyNumberFormat="0" applyAlignment="0" applyProtection="0"/>
    <xf numFmtId="0" fontId="72" fillId="11" borderId="75" applyNumberFormat="0" applyAlignment="0" applyProtection="0"/>
    <xf numFmtId="0" fontId="72" fillId="11" borderId="75" applyNumberFormat="0" applyAlignment="0" applyProtection="0"/>
    <xf numFmtId="0" fontId="16" fillId="0" borderId="76" applyNumberFormat="0" applyFill="0" applyAlignment="0" applyProtection="0"/>
    <xf numFmtId="0" fontId="15" fillId="11" borderId="75" applyNumberFormat="0" applyAlignment="0" applyProtection="0"/>
    <xf numFmtId="0" fontId="15" fillId="11" borderId="75" applyNumberFormat="0" applyAlignment="0" applyProtection="0"/>
    <xf numFmtId="0" fontId="15" fillId="11" borderId="75" applyNumberFormat="0" applyAlignment="0" applyProtection="0"/>
    <xf numFmtId="0" fontId="16" fillId="0" borderId="76" applyNumberFormat="0" applyFill="0" applyAlignment="0" applyProtection="0"/>
    <xf numFmtId="0" fontId="16" fillId="0" borderId="76" applyNumberFormat="0" applyFill="0" applyAlignment="0" applyProtection="0"/>
    <xf numFmtId="0" fontId="16" fillId="0" borderId="76" applyNumberFormat="0" applyFill="0" applyAlignment="0" applyProtection="0"/>
    <xf numFmtId="0" fontId="16" fillId="0" borderId="76" applyNumberFormat="0" applyFill="0" applyAlignment="0" applyProtection="0"/>
    <xf numFmtId="0" fontId="16" fillId="0" borderId="76" applyNumberFormat="0" applyFill="0" applyAlignment="0" applyProtection="0"/>
    <xf numFmtId="0" fontId="16" fillId="0" borderId="76" applyNumberFormat="0" applyFill="0" applyAlignment="0" applyProtection="0"/>
    <xf numFmtId="0" fontId="67" fillId="0" borderId="76" applyNumberFormat="0" applyFill="0" applyAlignment="0" applyProtection="0"/>
    <xf numFmtId="0" fontId="67" fillId="0" borderId="76" applyNumberFormat="0" applyFill="0" applyAlignment="0" applyProtection="0"/>
    <xf numFmtId="0" fontId="16" fillId="0" borderId="76" applyNumberFormat="0" applyFill="0" applyAlignment="0" applyProtection="0"/>
    <xf numFmtId="0" fontId="16" fillId="0" borderId="76" applyNumberFormat="0" applyFill="0" applyAlignment="0" applyProtection="0"/>
    <xf numFmtId="0" fontId="16" fillId="0" borderId="76" applyNumberFormat="0" applyFill="0" applyAlignment="0" applyProtection="0"/>
    <xf numFmtId="0" fontId="16" fillId="0" borderId="76" applyNumberFormat="0" applyFill="0" applyAlignment="0" applyProtection="0"/>
    <xf numFmtId="0" fontId="16" fillId="0" borderId="76" applyNumberFormat="0" applyFill="0" applyAlignment="0" applyProtection="0"/>
    <xf numFmtId="0" fontId="16" fillId="0" borderId="76" applyNumberFormat="0" applyFill="0" applyAlignment="0" applyProtection="0"/>
    <xf numFmtId="0" fontId="16" fillId="0" borderId="76" applyNumberFormat="0" applyFill="0" applyAlignment="0" applyProtection="0"/>
    <xf numFmtId="0" fontId="16" fillId="0" borderId="76" applyNumberFormat="0" applyFill="0" applyAlignment="0" applyProtection="0"/>
    <xf numFmtId="0" fontId="14" fillId="24" borderId="87" applyNumberFormat="0" applyAlignment="0" applyProtection="0"/>
    <xf numFmtId="0" fontId="13" fillId="24" borderId="86" applyNumberFormat="0" applyAlignment="0" applyProtection="0"/>
    <xf numFmtId="0" fontId="14" fillId="24" borderId="87" applyNumberFormat="0" applyAlignment="0" applyProtection="0"/>
    <xf numFmtId="0" fontId="13" fillId="24" borderId="86" applyNumberFormat="0" applyAlignment="0" applyProtection="0"/>
    <xf numFmtId="0" fontId="14" fillId="24"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1" fillId="26" borderId="89" applyNumberFormat="0" applyFont="0" applyAlignment="0" applyProtection="0"/>
    <xf numFmtId="0" fontId="9" fillId="26" borderId="89" applyNumberFormat="0" applyFon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1" fillId="26" borderId="89" applyNumberFormat="0" applyFont="0" applyAlignment="0" applyProtection="0"/>
    <xf numFmtId="0" fontId="14" fillId="24" borderId="87" applyNumberFormat="0" applyAlignment="0" applyProtection="0"/>
    <xf numFmtId="0" fontId="16" fillId="0" borderId="88" applyNumberFormat="0" applyFill="0" applyAlignment="0" applyProtection="0"/>
    <xf numFmtId="0" fontId="11" fillId="26" borderId="89" applyNumberFormat="0" applyFont="0" applyAlignment="0" applyProtection="0"/>
    <xf numFmtId="0" fontId="14" fillId="24" borderId="87" applyNumberFormat="0" applyAlignment="0" applyProtection="0"/>
    <xf numFmtId="0" fontId="14" fillId="24" borderId="87" applyNumberFormat="0" applyAlignment="0" applyProtection="0"/>
    <xf numFmtId="0" fontId="15" fillId="11" borderId="87" applyNumberFormat="0" applyAlignment="0" applyProtection="0"/>
    <xf numFmtId="0" fontId="11" fillId="26" borderId="89" applyNumberFormat="0" applyFont="0" applyAlignment="0" applyProtection="0"/>
    <xf numFmtId="0" fontId="14" fillId="24" borderId="87" applyNumberFormat="0" applyAlignment="0" applyProtection="0"/>
    <xf numFmtId="0" fontId="11" fillId="26" borderId="89" applyNumberFormat="0" applyFont="0" applyAlignment="0" applyProtection="0"/>
    <xf numFmtId="0" fontId="16" fillId="0" borderId="88" applyNumberFormat="0" applyFill="0" applyAlignment="0" applyProtection="0"/>
    <xf numFmtId="0" fontId="9" fillId="26" borderId="89" applyNumberFormat="0" applyFont="0" applyAlignment="0" applyProtection="0"/>
    <xf numFmtId="0" fontId="11" fillId="26" borderId="89" applyNumberFormat="0" applyFont="0" applyAlignment="0" applyProtection="0"/>
    <xf numFmtId="0" fontId="15" fillId="11" borderId="87" applyNumberFormat="0" applyAlignment="0" applyProtection="0"/>
    <xf numFmtId="0" fontId="9" fillId="26" borderId="89" applyNumberFormat="0" applyFont="0" applyAlignment="0" applyProtection="0"/>
    <xf numFmtId="0" fontId="14" fillId="24" borderId="87" applyNumberFormat="0" applyAlignment="0" applyProtection="0"/>
    <xf numFmtId="0" fontId="16" fillId="0" borderId="88" applyNumberFormat="0" applyFill="0" applyAlignment="0" applyProtection="0"/>
    <xf numFmtId="0" fontId="13" fillId="24" borderId="86" applyNumberFormat="0" applyAlignment="0" applyProtection="0"/>
    <xf numFmtId="0" fontId="16" fillId="0" borderId="88" applyNumberFormat="0" applyFill="0" applyAlignment="0" applyProtection="0"/>
    <xf numFmtId="0" fontId="13" fillId="24" borderId="86" applyNumberFormat="0" applyAlignment="0" applyProtection="0"/>
    <xf numFmtId="0" fontId="11" fillId="26" borderId="89" applyNumberFormat="0" applyFont="0" applyAlignment="0" applyProtection="0"/>
    <xf numFmtId="0" fontId="14" fillId="24" borderId="87"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16" fillId="0" borderId="88" applyNumberFormat="0" applyFill="0" applyAlignment="0" applyProtection="0"/>
    <xf numFmtId="0" fontId="9" fillId="26" borderId="89" applyNumberFormat="0" applyFont="0" applyAlignment="0" applyProtection="0"/>
    <xf numFmtId="0" fontId="14" fillId="24" borderId="87" applyNumberFormat="0" applyAlignment="0" applyProtection="0"/>
    <xf numFmtId="0" fontId="9" fillId="26" borderId="89" applyNumberFormat="0" applyFont="0" applyAlignment="0" applyProtection="0"/>
    <xf numFmtId="0" fontId="14" fillId="24" borderId="87" applyNumberFormat="0" applyAlignment="0" applyProtection="0"/>
    <xf numFmtId="0" fontId="11" fillId="26" borderId="89" applyNumberFormat="0" applyFont="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9" fillId="26" borderId="89" applyNumberFormat="0" applyFont="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1" fillId="26" borderId="89" applyNumberFormat="0" applyFont="0" applyAlignment="0" applyProtection="0"/>
    <xf numFmtId="0" fontId="15" fillId="11" borderId="87" applyNumberFormat="0" applyAlignment="0" applyProtection="0"/>
    <xf numFmtId="0" fontId="11" fillId="26" borderId="89" applyNumberFormat="0" applyFont="0" applyAlignment="0" applyProtection="0"/>
    <xf numFmtId="0" fontId="9" fillId="26" borderId="89" applyNumberFormat="0" applyFont="0" applyAlignment="0" applyProtection="0"/>
    <xf numFmtId="0" fontId="13" fillId="24" borderId="86" applyNumberFormat="0" applyAlignment="0" applyProtection="0"/>
    <xf numFmtId="0" fontId="9" fillId="26" borderId="89" applyNumberFormat="0" applyFont="0" applyAlignment="0" applyProtection="0"/>
    <xf numFmtId="0" fontId="15" fillId="11" borderId="87" applyNumberFormat="0" applyAlignment="0" applyProtection="0"/>
    <xf numFmtId="0" fontId="15" fillId="11" borderId="87" applyNumberFormat="0" applyAlignment="0" applyProtection="0"/>
    <xf numFmtId="0" fontId="14" fillId="24" borderId="87" applyNumberFormat="0" applyAlignment="0" applyProtection="0"/>
    <xf numFmtId="0" fontId="9" fillId="26" borderId="89" applyNumberFormat="0" applyFont="0" applyAlignment="0" applyProtection="0"/>
    <xf numFmtId="0" fontId="16" fillId="0" borderId="88" applyNumberFormat="0" applyFill="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9" fillId="26" borderId="89" applyNumberFormat="0" applyFont="0" applyAlignment="0" applyProtection="0"/>
    <xf numFmtId="0" fontId="11" fillId="26" borderId="89" applyNumberFormat="0" applyFont="0" applyAlignment="0" applyProtection="0"/>
    <xf numFmtId="0" fontId="16" fillId="0" borderId="88" applyNumberFormat="0" applyFill="0" applyAlignment="0" applyProtection="0"/>
    <xf numFmtId="0" fontId="11" fillId="26" borderId="89" applyNumberFormat="0" applyFont="0" applyAlignment="0" applyProtection="0"/>
    <xf numFmtId="0" fontId="13" fillId="24" borderId="86" applyNumberFormat="0" applyAlignment="0" applyProtection="0"/>
    <xf numFmtId="0" fontId="11" fillId="26" borderId="89" applyNumberFormat="0" applyFont="0" applyAlignment="0" applyProtection="0"/>
    <xf numFmtId="0" fontId="15" fillId="11" borderId="87" applyNumberFormat="0" applyAlignment="0" applyProtection="0"/>
    <xf numFmtId="0" fontId="11" fillId="26" borderId="89" applyNumberFormat="0" applyFont="0" applyAlignment="0" applyProtection="0"/>
    <xf numFmtId="0" fontId="13" fillId="24" borderId="86" applyNumberFormat="0" applyAlignment="0" applyProtection="0"/>
    <xf numFmtId="0" fontId="13" fillId="24" borderId="86"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14" fillId="24" borderId="87"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15" fillId="11" borderId="87" applyNumberFormat="0" applyAlignment="0" applyProtection="0"/>
    <xf numFmtId="0" fontId="9" fillId="26" borderId="89" applyNumberFormat="0" applyFont="0" applyAlignment="0" applyProtection="0"/>
    <xf numFmtId="0" fontId="70" fillId="24" borderId="86" applyNumberFormat="0" applyAlignment="0" applyProtection="0"/>
    <xf numFmtId="0" fontId="71" fillId="24" borderId="87" applyNumberFormat="0" applyAlignment="0" applyProtection="0"/>
    <xf numFmtId="0" fontId="72" fillId="11" borderId="87" applyNumberFormat="0" applyAlignment="0" applyProtection="0"/>
    <xf numFmtId="0" fontId="67" fillId="0" borderId="88" applyNumberFormat="0" applyFill="0" applyAlignment="0" applyProtection="0"/>
    <xf numFmtId="0" fontId="72" fillId="11" borderId="79" applyNumberFormat="0" applyAlignment="0" applyProtection="0"/>
    <xf numFmtId="0" fontId="15" fillId="11" borderId="79" applyNumberFormat="0" applyAlignment="0" applyProtection="0"/>
    <xf numFmtId="0" fontId="11" fillId="0" borderId="0">
      <alignment wrapText="1"/>
    </xf>
    <xf numFmtId="0" fontId="70" fillId="24" borderId="86" applyNumberFormat="0" applyAlignment="0" applyProtection="0"/>
    <xf numFmtId="0" fontId="71" fillId="24" borderId="87" applyNumberFormat="0" applyAlignment="0" applyProtection="0"/>
    <xf numFmtId="0" fontId="72" fillId="11" borderId="87" applyNumberFormat="0" applyAlignment="0" applyProtection="0"/>
    <xf numFmtId="0" fontId="67" fillId="0" borderId="88" applyNumberFormat="0" applyFill="0" applyAlignment="0" applyProtection="0"/>
    <xf numFmtId="0" fontId="11" fillId="26" borderId="89" applyNumberFormat="0" applyFont="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7" fillId="0" borderId="88" applyNumberFormat="0" applyFill="0" applyAlignment="0" applyProtection="0"/>
    <xf numFmtId="0" fontId="67"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2" fillId="11" borderId="87" applyNumberFormat="0" applyAlignment="0" applyProtection="0"/>
    <xf numFmtId="0" fontId="72"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1" fillId="24" borderId="87" applyNumberFormat="0" applyAlignment="0" applyProtection="0"/>
    <xf numFmtId="0" fontId="71"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70" fillId="24" borderId="86" applyNumberFormat="0" applyAlignment="0" applyProtection="0"/>
    <xf numFmtId="0" fontId="70"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70" fillId="24" borderId="86" applyNumberFormat="0" applyAlignment="0" applyProtection="0"/>
    <xf numFmtId="0" fontId="71" fillId="24" borderId="87" applyNumberFormat="0" applyAlignment="0" applyProtection="0"/>
    <xf numFmtId="0" fontId="72" fillId="11" borderId="87" applyNumberFormat="0" applyAlignment="0" applyProtection="0"/>
    <xf numFmtId="0" fontId="67" fillId="0" borderId="88" applyNumberFormat="0" applyFill="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70" fillId="24" borderId="86" applyNumberFormat="0" applyAlignment="0" applyProtection="0"/>
    <xf numFmtId="0" fontId="70"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1" fillId="26" borderId="89" applyNumberFormat="0" applyFon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1" fillId="24" borderId="87" applyNumberFormat="0" applyAlignment="0" applyProtection="0"/>
    <xf numFmtId="0" fontId="71"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2" fillId="11" borderId="87" applyNumberFormat="0" applyAlignment="0" applyProtection="0"/>
    <xf numFmtId="0" fontId="72" fillId="11" borderId="87" applyNumberFormat="0" applyAlignment="0" applyProtection="0"/>
    <xf numFmtId="0" fontId="16" fillId="0" borderId="88" applyNumberFormat="0" applyFill="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7" fillId="0" borderId="88" applyNumberFormat="0" applyFill="0" applyAlignment="0" applyProtection="0"/>
    <xf numFmtId="0" fontId="67"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7" fillId="0" borderId="88" applyNumberFormat="0" applyFill="0" applyAlignment="0" applyProtection="0"/>
    <xf numFmtId="0" fontId="67"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2" fillId="11" borderId="87" applyNumberFormat="0" applyAlignment="0" applyProtection="0"/>
    <xf numFmtId="0" fontId="72"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1" fillId="24" borderId="87" applyNumberFormat="0" applyAlignment="0" applyProtection="0"/>
    <xf numFmtId="0" fontId="71"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70" fillId="24" borderId="86" applyNumberFormat="0" applyAlignment="0" applyProtection="0"/>
    <xf numFmtId="0" fontId="70"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70" fillId="24" borderId="86" applyNumberFormat="0" applyAlignment="0" applyProtection="0"/>
    <xf numFmtId="0" fontId="70"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1" fillId="24" borderId="87" applyNumberFormat="0" applyAlignment="0" applyProtection="0"/>
    <xf numFmtId="0" fontId="71"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2" fillId="11" borderId="87" applyNumberFormat="0" applyAlignment="0" applyProtection="0"/>
    <xf numFmtId="0" fontId="72" fillId="11" borderId="87" applyNumberFormat="0" applyAlignment="0" applyProtection="0"/>
    <xf numFmtId="0" fontId="16" fillId="0" borderId="88" applyNumberFormat="0" applyFill="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7" fillId="0" borderId="88" applyNumberFormat="0" applyFill="0" applyAlignment="0" applyProtection="0"/>
    <xf numFmtId="0" fontId="67"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3" fillId="24" borderId="86" applyNumberFormat="0" applyAlignment="0" applyProtection="0"/>
    <xf numFmtId="0" fontId="14" fillId="24"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7" fillId="0" borderId="88" applyNumberFormat="0" applyFill="0" applyAlignment="0" applyProtection="0"/>
    <xf numFmtId="0" fontId="67"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2" fillId="11" borderId="87" applyNumberFormat="0" applyAlignment="0" applyProtection="0"/>
    <xf numFmtId="0" fontId="72"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1" fillId="24" borderId="87" applyNumberFormat="0" applyAlignment="0" applyProtection="0"/>
    <xf numFmtId="0" fontId="71"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0" fillId="24" borderId="86"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1" fillId="24" borderId="87" applyNumberFormat="0" applyAlignment="0" applyProtection="0"/>
    <xf numFmtId="0" fontId="71"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2" fillId="11" borderId="87" applyNumberFormat="0" applyAlignment="0" applyProtection="0"/>
    <xf numFmtId="0" fontId="72" fillId="11" borderId="87" applyNumberFormat="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7" fillId="0" borderId="88" applyNumberFormat="0" applyFill="0" applyAlignment="0" applyProtection="0"/>
    <xf numFmtId="0" fontId="67"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11" fillId="26" borderId="89" applyNumberFormat="0" applyFont="0" applyAlignment="0" applyProtection="0"/>
    <xf numFmtId="0" fontId="71" fillId="24" borderId="87" applyNumberFormat="0" applyAlignment="0" applyProtection="0"/>
    <xf numFmtId="0" fontId="16" fillId="0" borderId="88" applyNumberFormat="0" applyFill="0" applyAlignment="0" applyProtection="0"/>
    <xf numFmtId="0" fontId="9"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6" fillId="0" borderId="88" applyNumberFormat="0" applyFill="0" applyAlignment="0" applyProtection="0"/>
    <xf numFmtId="0" fontId="14" fillId="24" borderId="87" applyNumberFormat="0" applyAlignment="0" applyProtection="0"/>
    <xf numFmtId="0" fontId="13" fillId="24" borderId="86" applyNumberFormat="0" applyAlignment="0" applyProtection="0"/>
    <xf numFmtId="0" fontId="14" fillId="24" borderId="87" applyNumberFormat="0" applyAlignment="0" applyProtection="0"/>
    <xf numFmtId="0" fontId="15" fillId="11"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3" fillId="24" borderId="86" applyNumberFormat="0" applyAlignment="0" applyProtection="0"/>
    <xf numFmtId="0" fontId="9" fillId="26" borderId="89" applyNumberFormat="0" applyFont="0" applyAlignment="0" applyProtection="0"/>
    <xf numFmtId="0" fontId="14" fillId="24" borderId="87" applyNumberForma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72" fillId="11" borderId="87" applyNumberFormat="0" applyAlignment="0" applyProtection="0"/>
    <xf numFmtId="0" fontId="14" fillId="24" borderId="87" applyNumberFormat="0" applyAlignment="0" applyProtection="0"/>
    <xf numFmtId="0" fontId="11" fillId="26" borderId="89" applyNumberFormat="0" applyFont="0" applyAlignment="0" applyProtection="0"/>
    <xf numFmtId="0" fontId="11" fillId="26" borderId="89" applyNumberFormat="0" applyFont="0" applyAlignment="0" applyProtection="0"/>
    <xf numFmtId="0" fontId="13" fillId="24" borderId="86" applyNumberFormat="0" applyAlignment="0" applyProtection="0"/>
    <xf numFmtId="0" fontId="11" fillId="26" borderId="89" applyNumberFormat="0" applyFont="0" applyAlignment="0" applyProtection="0"/>
    <xf numFmtId="0" fontId="16" fillId="0" borderId="88" applyNumberFormat="0" applyFill="0" applyAlignment="0" applyProtection="0"/>
    <xf numFmtId="0" fontId="16" fillId="0" borderId="88" applyNumberFormat="0" applyFill="0" applyAlignment="0" applyProtection="0"/>
    <xf numFmtId="0" fontId="13" fillId="24" borderId="86" applyNumberFormat="0" applyAlignment="0" applyProtection="0"/>
    <xf numFmtId="0" fontId="16" fillId="0" borderId="88" applyNumberFormat="0" applyFill="0" applyAlignment="0" applyProtection="0"/>
    <xf numFmtId="0" fontId="15" fillId="11" borderId="87" applyNumberFormat="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3" fillId="24" borderId="86" applyNumberFormat="0" applyAlignment="0" applyProtection="0"/>
    <xf numFmtId="0" fontId="14" fillId="24" borderId="87" applyNumberFormat="0" applyAlignment="0" applyProtection="0"/>
    <xf numFmtId="0" fontId="13" fillId="24" borderId="86" applyNumberFormat="0" applyAlignment="0" applyProtection="0"/>
    <xf numFmtId="0" fontId="13" fillId="24" borderId="86" applyNumberFormat="0" applyAlignment="0" applyProtection="0"/>
    <xf numFmtId="0" fontId="15" fillId="11" borderId="87" applyNumberFormat="0" applyAlignment="0" applyProtection="0"/>
    <xf numFmtId="0" fontId="15" fillId="11" borderId="87" applyNumberFormat="0" applyAlignment="0" applyProtection="0"/>
    <xf numFmtId="0" fontId="13" fillId="24" borderId="86" applyNumberFormat="0" applyAlignment="0" applyProtection="0"/>
    <xf numFmtId="0" fontId="11" fillId="26" borderId="89" applyNumberFormat="0" applyFont="0" applyAlignment="0" applyProtection="0"/>
    <xf numFmtId="0" fontId="13" fillId="24" borderId="86" applyNumberFormat="0" applyAlignment="0" applyProtection="0"/>
    <xf numFmtId="0" fontId="14" fillId="24" borderId="87" applyNumberFormat="0" applyAlignment="0" applyProtection="0"/>
    <xf numFmtId="0" fontId="13" fillId="24" borderId="86" applyNumberFormat="0" applyAlignment="0" applyProtection="0"/>
    <xf numFmtId="0" fontId="16" fillId="0" borderId="88" applyNumberFormat="0" applyFill="0" applyAlignment="0" applyProtection="0"/>
    <xf numFmtId="0" fontId="15" fillId="11" borderId="87" applyNumberFormat="0" applyAlignment="0" applyProtection="0"/>
    <xf numFmtId="0" fontId="13" fillId="24" borderId="86"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13" fillId="24" borderId="86" applyNumberFormat="0" applyAlignment="0" applyProtection="0"/>
    <xf numFmtId="0" fontId="9"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5" fillId="11"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1" fillId="26" borderId="89" applyNumberFormat="0" applyFont="0" applyAlignment="0" applyProtection="0"/>
    <xf numFmtId="0" fontId="14" fillId="24" borderId="87" applyNumberFormat="0" applyAlignment="0" applyProtection="0"/>
    <xf numFmtId="0" fontId="11" fillId="26" borderId="89" applyNumberFormat="0" applyFont="0" applyAlignment="0" applyProtection="0"/>
    <xf numFmtId="0" fontId="11" fillId="26" borderId="89" applyNumberFormat="0" applyFont="0" applyAlignment="0" applyProtection="0"/>
    <xf numFmtId="0" fontId="15" fillId="11" borderId="87" applyNumberFormat="0" applyAlignment="0" applyProtection="0"/>
    <xf numFmtId="0" fontId="13" fillId="24" borderId="86" applyNumberFormat="0" applyAlignment="0" applyProtection="0"/>
    <xf numFmtId="0" fontId="15" fillId="11" borderId="87" applyNumberFormat="0" applyAlignment="0" applyProtection="0"/>
    <xf numFmtId="0" fontId="11" fillId="26" borderId="89" applyNumberFormat="0" applyFont="0" applyAlignment="0" applyProtection="0"/>
    <xf numFmtId="0" fontId="15" fillId="11" borderId="87" applyNumberFormat="0" applyAlignment="0" applyProtection="0"/>
    <xf numFmtId="0" fontId="11" fillId="26" borderId="89" applyNumberFormat="0" applyFont="0" applyAlignment="0" applyProtection="0"/>
    <xf numFmtId="0" fontId="11" fillId="26" borderId="89" applyNumberFormat="0" applyFont="0" applyAlignment="0" applyProtection="0"/>
    <xf numFmtId="0" fontId="14" fillId="24" borderId="87" applyNumberFormat="0" applyAlignment="0" applyProtection="0"/>
    <xf numFmtId="0" fontId="15" fillId="11" borderId="87"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1" fillId="26" borderId="89" applyNumberFormat="0" applyFont="0" applyAlignment="0" applyProtection="0"/>
    <xf numFmtId="0" fontId="9" fillId="26" borderId="89" applyNumberFormat="0" applyFon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3" fillId="24" borderId="86" applyNumberFormat="0" applyAlignment="0" applyProtection="0"/>
    <xf numFmtId="0" fontId="15" fillId="11" borderId="87" applyNumberFormat="0" applyAlignment="0" applyProtection="0"/>
    <xf numFmtId="0" fontId="16" fillId="0" borderId="88" applyNumberFormat="0" applyFill="0" applyAlignment="0" applyProtection="0"/>
    <xf numFmtId="0" fontId="9" fillId="26" borderId="89" applyNumberFormat="0" applyFont="0" applyAlignment="0" applyProtection="0"/>
    <xf numFmtId="0" fontId="14" fillId="24" borderId="87" applyNumberFormat="0" applyAlignment="0" applyProtection="0"/>
    <xf numFmtId="0" fontId="15" fillId="11" borderId="87" applyNumberFormat="0" applyAlignment="0" applyProtection="0"/>
    <xf numFmtId="0" fontId="14" fillId="24" borderId="87" applyNumberFormat="0" applyAlignment="0" applyProtection="0"/>
    <xf numFmtId="0" fontId="14" fillId="24" borderId="87" applyNumberFormat="0" applyAlignment="0" applyProtection="0"/>
    <xf numFmtId="0" fontId="16" fillId="0" borderId="88" applyNumberFormat="0" applyFill="0" applyAlignment="0" applyProtection="0"/>
    <xf numFmtId="0" fontId="11" fillId="26" borderId="89" applyNumberFormat="0" applyFont="0" applyAlignment="0" applyProtection="0"/>
    <xf numFmtId="0" fontId="9" fillId="26" borderId="89" applyNumberFormat="0" applyFont="0" applyAlignment="0" applyProtection="0"/>
    <xf numFmtId="0" fontId="13" fillId="24" borderId="86" applyNumberFormat="0" applyAlignment="0" applyProtection="0"/>
    <xf numFmtId="0" fontId="13" fillId="24" borderId="86" applyNumberFormat="0" applyAlignment="0" applyProtection="0"/>
    <xf numFmtId="0" fontId="15" fillId="11" borderId="87" applyNumberFormat="0" applyAlignment="0" applyProtection="0"/>
    <xf numFmtId="0" fontId="9" fillId="26" borderId="89" applyNumberFormat="0" applyFont="0" applyAlignment="0" applyProtection="0"/>
    <xf numFmtId="0" fontId="14" fillId="24" borderId="87"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11" fillId="26" borderId="89" applyNumberFormat="0" applyFont="0" applyAlignment="0" applyProtection="0"/>
    <xf numFmtId="0" fontId="13" fillId="24" borderId="86" applyNumberFormat="0" applyAlignment="0" applyProtection="0"/>
    <xf numFmtId="0" fontId="14" fillId="24" borderId="87" applyNumberFormat="0" applyAlignment="0" applyProtection="0"/>
    <xf numFmtId="0" fontId="16" fillId="0" borderId="88" applyNumberFormat="0" applyFill="0" applyAlignment="0" applyProtection="0"/>
    <xf numFmtId="0" fontId="15" fillId="11" borderId="87" applyNumberFormat="0" applyAlignment="0" applyProtection="0"/>
    <xf numFmtId="0" fontId="16" fillId="0" borderId="88" applyNumberFormat="0" applyFill="0" applyAlignment="0" applyProtection="0"/>
    <xf numFmtId="0" fontId="11" fillId="26" borderId="89" applyNumberFormat="0" applyFont="0" applyAlignment="0" applyProtection="0"/>
    <xf numFmtId="0" fontId="14" fillId="24" borderId="87" applyNumberFormat="0" applyAlignment="0" applyProtection="0"/>
    <xf numFmtId="0" fontId="11" fillId="26" borderId="89" applyNumberFormat="0" applyFont="0" applyAlignment="0" applyProtection="0"/>
    <xf numFmtId="0" fontId="14" fillId="24" borderId="87" applyNumberFormat="0" applyAlignment="0" applyProtection="0"/>
    <xf numFmtId="0" fontId="15" fillId="11" borderId="87" applyNumberFormat="0" applyAlignment="0" applyProtection="0"/>
    <xf numFmtId="0" fontId="14" fillId="24" borderId="87" applyNumberFormat="0" applyAlignment="0" applyProtection="0"/>
    <xf numFmtId="0" fontId="13" fillId="24" borderId="86" applyNumberFormat="0" applyAlignment="0" applyProtection="0"/>
    <xf numFmtId="0" fontId="15" fillId="11" borderId="87" applyNumberFormat="0" applyAlignment="0" applyProtection="0"/>
    <xf numFmtId="0" fontId="14" fillId="24" borderId="87" applyNumberFormat="0" applyAlignment="0" applyProtection="0"/>
    <xf numFmtId="0" fontId="9" fillId="26" borderId="89" applyNumberFormat="0" applyFont="0" applyAlignment="0" applyProtection="0"/>
    <xf numFmtId="0" fontId="11" fillId="26" borderId="89" applyNumberFormat="0" applyFont="0" applyAlignment="0" applyProtection="0"/>
    <xf numFmtId="0" fontId="67" fillId="0" borderId="88" applyNumberFormat="0" applyFill="0" applyAlignment="0" applyProtection="0"/>
    <xf numFmtId="0" fontId="9" fillId="26" borderId="89" applyNumberFormat="0" applyFont="0" applyAlignment="0" applyProtection="0"/>
    <xf numFmtId="0" fontId="9" fillId="26" borderId="89" applyNumberFormat="0" applyFon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4" fillId="24" borderId="87" applyNumberFormat="0" applyAlignment="0" applyProtection="0"/>
    <xf numFmtId="0" fontId="16" fillId="0" borderId="88" applyNumberFormat="0" applyFill="0" applyAlignment="0" applyProtection="0"/>
    <xf numFmtId="0" fontId="11" fillId="26" borderId="89" applyNumberFormat="0" applyFont="0" applyAlignment="0" applyProtection="0"/>
    <xf numFmtId="0" fontId="14" fillId="24" borderId="87" applyNumberFormat="0" applyAlignment="0" applyProtection="0"/>
    <xf numFmtId="0" fontId="14" fillId="24" borderId="87" applyNumberFormat="0" applyAlignment="0" applyProtection="0"/>
    <xf numFmtId="0" fontId="13" fillId="24" borderId="86" applyNumberFormat="0" applyAlignment="0" applyProtection="0"/>
    <xf numFmtId="0" fontId="11" fillId="26" borderId="89" applyNumberFormat="0" applyFont="0" applyAlignment="0" applyProtection="0"/>
    <xf numFmtId="0" fontId="16" fillId="0" borderId="88" applyNumberFormat="0" applyFill="0" applyAlignment="0" applyProtection="0"/>
    <xf numFmtId="0" fontId="13" fillId="24" borderId="86" applyNumberFormat="0" applyAlignment="0" applyProtection="0"/>
    <xf numFmtId="0" fontId="16" fillId="0" borderId="88" applyNumberFormat="0" applyFill="0" applyAlignment="0" applyProtection="0"/>
    <xf numFmtId="0" fontId="9" fillId="26" borderId="89" applyNumberFormat="0" applyFont="0" applyAlignment="0" applyProtection="0"/>
    <xf numFmtId="0" fontId="14" fillId="24" borderId="87" applyNumberFormat="0" applyAlignment="0" applyProtection="0"/>
    <xf numFmtId="0" fontId="15" fillId="11" borderId="87" applyNumberFormat="0" applyAlignment="0" applyProtection="0"/>
    <xf numFmtId="0" fontId="14" fillId="24" borderId="87" applyNumberFormat="0" applyAlignment="0" applyProtection="0"/>
    <xf numFmtId="0" fontId="11" fillId="26" borderId="89" applyNumberFormat="0" applyFont="0" applyAlignment="0" applyProtection="0"/>
    <xf numFmtId="0" fontId="13" fillId="24" borderId="86" applyNumberFormat="0" applyAlignment="0" applyProtection="0"/>
    <xf numFmtId="0" fontId="14" fillId="24"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1" fillId="24" borderId="87" applyNumberFormat="0" applyAlignment="0" applyProtection="0"/>
    <xf numFmtId="0" fontId="14" fillId="24" borderId="87" applyNumberFormat="0" applyAlignment="0" applyProtection="0"/>
    <xf numFmtId="0" fontId="13" fillId="24" borderId="86" applyNumberFormat="0" applyAlignment="0" applyProtection="0"/>
    <xf numFmtId="0" fontId="11" fillId="26" borderId="89" applyNumberFormat="0" applyFont="0" applyAlignment="0" applyProtection="0"/>
    <xf numFmtId="0" fontId="16" fillId="0" borderId="88" applyNumberFormat="0" applyFill="0" applyAlignment="0" applyProtection="0"/>
    <xf numFmtId="0" fontId="14" fillId="24" borderId="87" applyNumberFormat="0" applyAlignment="0" applyProtection="0"/>
    <xf numFmtId="0" fontId="9" fillId="26" borderId="89" applyNumberFormat="0" applyFont="0" applyAlignment="0" applyProtection="0"/>
    <xf numFmtId="0" fontId="13" fillId="24" borderId="86" applyNumberFormat="0" applyAlignment="0" applyProtection="0"/>
    <xf numFmtId="0" fontId="11" fillId="26" borderId="89" applyNumberFormat="0" applyFont="0" applyAlignment="0" applyProtection="0"/>
    <xf numFmtId="0" fontId="13" fillId="24" borderId="86" applyNumberFormat="0" applyAlignment="0" applyProtection="0"/>
    <xf numFmtId="0" fontId="16" fillId="0" borderId="88" applyNumberFormat="0" applyFill="0" applyAlignment="0" applyProtection="0"/>
    <xf numFmtId="0" fontId="15" fillId="11" borderId="87" applyNumberFormat="0" applyAlignment="0" applyProtection="0"/>
    <xf numFmtId="0" fontId="9" fillId="26" borderId="89" applyNumberFormat="0" applyFont="0" applyAlignment="0" applyProtection="0"/>
    <xf numFmtId="0" fontId="14" fillId="24" borderId="87" applyNumberFormat="0" applyAlignment="0" applyProtection="0"/>
    <xf numFmtId="0" fontId="13" fillId="24" borderId="86" applyNumberFormat="0" applyAlignment="0" applyProtection="0"/>
    <xf numFmtId="0" fontId="14" fillId="24" borderId="87" applyNumberFormat="0" applyAlignment="0" applyProtection="0"/>
    <xf numFmtId="0" fontId="13" fillId="24" borderId="86" applyNumberFormat="0" applyAlignment="0" applyProtection="0"/>
    <xf numFmtId="0" fontId="14" fillId="24"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1" fillId="26" borderId="89" applyNumberFormat="0" applyFont="0" applyAlignment="0" applyProtection="0"/>
    <xf numFmtId="0" fontId="9" fillId="26" borderId="89" applyNumberFormat="0" applyFon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1" fillId="26" borderId="89" applyNumberFormat="0" applyFont="0" applyAlignment="0" applyProtection="0"/>
    <xf numFmtId="0" fontId="14" fillId="24" borderId="87" applyNumberFormat="0" applyAlignment="0" applyProtection="0"/>
    <xf numFmtId="0" fontId="16" fillId="0" borderId="88" applyNumberFormat="0" applyFill="0" applyAlignment="0" applyProtection="0"/>
    <xf numFmtId="0" fontId="11" fillId="26" borderId="89" applyNumberFormat="0" applyFont="0" applyAlignment="0" applyProtection="0"/>
    <xf numFmtId="0" fontId="14" fillId="24" borderId="87" applyNumberFormat="0" applyAlignment="0" applyProtection="0"/>
    <xf numFmtId="0" fontId="14" fillId="24" borderId="87" applyNumberFormat="0" applyAlignment="0" applyProtection="0"/>
    <xf numFmtId="0" fontId="15" fillId="11" borderId="87" applyNumberFormat="0" applyAlignment="0" applyProtection="0"/>
    <xf numFmtId="0" fontId="11" fillId="26" borderId="89" applyNumberFormat="0" applyFont="0" applyAlignment="0" applyProtection="0"/>
    <xf numFmtId="0" fontId="14" fillId="24" borderId="87" applyNumberFormat="0" applyAlignment="0" applyProtection="0"/>
    <xf numFmtId="0" fontId="11" fillId="26" borderId="89" applyNumberFormat="0" applyFont="0" applyAlignment="0" applyProtection="0"/>
    <xf numFmtId="0" fontId="16" fillId="0" borderId="88" applyNumberFormat="0" applyFill="0" applyAlignment="0" applyProtection="0"/>
    <xf numFmtId="0" fontId="9" fillId="26" borderId="89" applyNumberFormat="0" applyFont="0" applyAlignment="0" applyProtection="0"/>
    <xf numFmtId="0" fontId="11" fillId="26" borderId="89" applyNumberFormat="0" applyFont="0" applyAlignment="0" applyProtection="0"/>
    <xf numFmtId="0" fontId="15" fillId="11" borderId="87" applyNumberFormat="0" applyAlignment="0" applyProtection="0"/>
    <xf numFmtId="0" fontId="9" fillId="26" borderId="89" applyNumberFormat="0" applyFont="0" applyAlignment="0" applyProtection="0"/>
    <xf numFmtId="0" fontId="14" fillId="24" borderId="87" applyNumberFormat="0" applyAlignment="0" applyProtection="0"/>
    <xf numFmtId="0" fontId="16" fillId="0" borderId="88" applyNumberFormat="0" applyFill="0" applyAlignment="0" applyProtection="0"/>
    <xf numFmtId="0" fontId="13" fillId="24" borderId="86" applyNumberFormat="0" applyAlignment="0" applyProtection="0"/>
    <xf numFmtId="0" fontId="16" fillId="0" borderId="88" applyNumberFormat="0" applyFill="0" applyAlignment="0" applyProtection="0"/>
    <xf numFmtId="0" fontId="13" fillId="24" borderId="86" applyNumberFormat="0" applyAlignment="0" applyProtection="0"/>
    <xf numFmtId="0" fontId="11" fillId="26" borderId="89" applyNumberFormat="0" applyFont="0" applyAlignment="0" applyProtection="0"/>
    <xf numFmtId="0" fontId="14" fillId="24" borderId="87"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16" fillId="0" borderId="88" applyNumberFormat="0" applyFill="0" applyAlignment="0" applyProtection="0"/>
    <xf numFmtId="0" fontId="9" fillId="26" borderId="89" applyNumberFormat="0" applyFont="0" applyAlignment="0" applyProtection="0"/>
    <xf numFmtId="0" fontId="14" fillId="24" borderId="87" applyNumberFormat="0" applyAlignment="0" applyProtection="0"/>
    <xf numFmtId="0" fontId="9" fillId="26" borderId="89" applyNumberFormat="0" applyFont="0" applyAlignment="0" applyProtection="0"/>
    <xf numFmtId="0" fontId="14" fillId="24" borderId="87" applyNumberFormat="0" applyAlignment="0" applyProtection="0"/>
    <xf numFmtId="0" fontId="11" fillId="26" borderId="89" applyNumberFormat="0" applyFont="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9" fillId="26" borderId="89" applyNumberFormat="0" applyFont="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1" fillId="26" borderId="89" applyNumberFormat="0" applyFont="0" applyAlignment="0" applyProtection="0"/>
    <xf numFmtId="0" fontId="15" fillId="11" borderId="87" applyNumberFormat="0" applyAlignment="0" applyProtection="0"/>
    <xf numFmtId="0" fontId="11" fillId="26" borderId="89" applyNumberFormat="0" applyFont="0" applyAlignment="0" applyProtection="0"/>
    <xf numFmtId="0" fontId="9" fillId="26" borderId="89" applyNumberFormat="0" applyFont="0" applyAlignment="0" applyProtection="0"/>
    <xf numFmtId="0" fontId="13" fillId="24" borderId="86" applyNumberFormat="0" applyAlignment="0" applyProtection="0"/>
    <xf numFmtId="0" fontId="9" fillId="26" borderId="89" applyNumberFormat="0" applyFont="0" applyAlignment="0" applyProtection="0"/>
    <xf numFmtId="0" fontId="15" fillId="11" borderId="87" applyNumberFormat="0" applyAlignment="0" applyProtection="0"/>
    <xf numFmtId="0" fontId="15" fillId="11" borderId="87" applyNumberFormat="0" applyAlignment="0" applyProtection="0"/>
    <xf numFmtId="0" fontId="14" fillId="24" borderId="87" applyNumberFormat="0" applyAlignment="0" applyProtection="0"/>
    <xf numFmtId="0" fontId="9" fillId="26" borderId="89" applyNumberFormat="0" applyFont="0" applyAlignment="0" applyProtection="0"/>
    <xf numFmtId="0" fontId="16" fillId="0" borderId="88" applyNumberFormat="0" applyFill="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9" fillId="26" borderId="89" applyNumberFormat="0" applyFont="0" applyAlignment="0" applyProtection="0"/>
    <xf numFmtId="0" fontId="11" fillId="26" borderId="89" applyNumberFormat="0" applyFont="0" applyAlignment="0" applyProtection="0"/>
    <xf numFmtId="0" fontId="16" fillId="0" borderId="88" applyNumberFormat="0" applyFill="0" applyAlignment="0" applyProtection="0"/>
    <xf numFmtId="0" fontId="11" fillId="26" borderId="89" applyNumberFormat="0" applyFont="0" applyAlignment="0" applyProtection="0"/>
    <xf numFmtId="0" fontId="13" fillId="24" borderId="86" applyNumberFormat="0" applyAlignment="0" applyProtection="0"/>
    <xf numFmtId="0" fontId="11" fillId="26" borderId="89" applyNumberFormat="0" applyFont="0" applyAlignment="0" applyProtection="0"/>
    <xf numFmtId="0" fontId="15" fillId="11" borderId="87" applyNumberFormat="0" applyAlignment="0" applyProtection="0"/>
    <xf numFmtId="0" fontId="11" fillId="26" borderId="89" applyNumberFormat="0" applyFont="0" applyAlignment="0" applyProtection="0"/>
    <xf numFmtId="0" fontId="13" fillId="24" borderId="86" applyNumberFormat="0" applyAlignment="0" applyProtection="0"/>
    <xf numFmtId="0" fontId="13" fillId="24" borderId="86"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14" fillId="24" borderId="87"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15" fillId="11" borderId="87" applyNumberFormat="0" applyAlignment="0" applyProtection="0"/>
    <xf numFmtId="0" fontId="9"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3" fillId="24" borderId="86" applyNumberFormat="0" applyAlignment="0" applyProtection="0"/>
    <xf numFmtId="0" fontId="13" fillId="24" borderId="86" applyNumberFormat="0" applyAlignment="0" applyProtection="0"/>
    <xf numFmtId="0" fontId="11" fillId="26" borderId="89" applyNumberFormat="0" applyFont="0" applyAlignment="0" applyProtection="0"/>
    <xf numFmtId="0" fontId="16" fillId="0" borderId="88" applyNumberFormat="0" applyFill="0" applyAlignment="0" applyProtection="0"/>
    <xf numFmtId="0" fontId="11" fillId="26" borderId="89" applyNumberFormat="0" applyFont="0" applyAlignment="0" applyProtection="0"/>
    <xf numFmtId="0" fontId="14" fillId="24" borderId="87" applyNumberFormat="0" applyAlignment="0" applyProtection="0"/>
    <xf numFmtId="0" fontId="9" fillId="26" borderId="89" applyNumberFormat="0" applyFont="0" applyAlignment="0" applyProtection="0"/>
    <xf numFmtId="0" fontId="11" fillId="26" borderId="89" applyNumberFormat="0" applyFont="0" applyAlignment="0" applyProtection="0"/>
    <xf numFmtId="0" fontId="16" fillId="0" borderId="88" applyNumberFormat="0" applyFill="0" applyAlignment="0" applyProtection="0"/>
    <xf numFmtId="0" fontId="16" fillId="0" borderId="88" applyNumberFormat="0" applyFill="0" applyAlignment="0" applyProtection="0"/>
    <xf numFmtId="0" fontId="11" fillId="26" borderId="89" applyNumberFormat="0" applyFont="0" applyAlignment="0" applyProtection="0"/>
    <xf numFmtId="0" fontId="14" fillId="24" borderId="87" applyNumberFormat="0" applyAlignment="0" applyProtection="0"/>
    <xf numFmtId="0" fontId="11" fillId="26" borderId="89" applyNumberFormat="0" applyFont="0" applyAlignment="0" applyProtection="0"/>
    <xf numFmtId="0" fontId="16" fillId="0" borderId="88" applyNumberFormat="0" applyFill="0" applyAlignment="0" applyProtection="0"/>
    <xf numFmtId="0" fontId="9" fillId="26" borderId="89" applyNumberFormat="0" applyFont="0" applyAlignment="0" applyProtection="0"/>
    <xf numFmtId="0" fontId="15" fillId="11" borderId="87" applyNumberFormat="0" applyAlignment="0" applyProtection="0"/>
    <xf numFmtId="0" fontId="11" fillId="26" borderId="89" applyNumberFormat="0" applyFont="0" applyAlignment="0" applyProtection="0"/>
    <xf numFmtId="0" fontId="9" fillId="26" borderId="89" applyNumberFormat="0" applyFont="0" applyAlignment="0" applyProtection="0"/>
    <xf numFmtId="0" fontId="15" fillId="11" borderId="87" applyNumberFormat="0" applyAlignment="0" applyProtection="0"/>
    <xf numFmtId="0" fontId="13" fillId="24" borderId="86" applyNumberFormat="0" applyAlignment="0" applyProtection="0"/>
    <xf numFmtId="0" fontId="14" fillId="24"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72" fillId="11" borderId="87" applyNumberFormat="0" applyAlignment="0" applyProtection="0"/>
    <xf numFmtId="0" fontId="15" fillId="11" borderId="87" applyNumberFormat="0" applyAlignment="0" applyProtection="0"/>
    <xf numFmtId="0" fontId="70" fillId="24" borderId="86" applyNumberFormat="0" applyAlignment="0" applyProtection="0"/>
    <xf numFmtId="0" fontId="71" fillId="24" borderId="87" applyNumberFormat="0" applyAlignment="0" applyProtection="0"/>
    <xf numFmtId="0" fontId="72" fillId="11" borderId="87" applyNumberFormat="0" applyAlignment="0" applyProtection="0"/>
    <xf numFmtId="0" fontId="67" fillId="0" borderId="88" applyNumberFormat="0" applyFill="0" applyAlignment="0" applyProtection="0"/>
    <xf numFmtId="0" fontId="14" fillId="24" borderId="87" applyNumberFormat="0" applyAlignment="0" applyProtection="0"/>
    <xf numFmtId="0" fontId="14" fillId="24" borderId="87" applyNumberFormat="0" applyAlignment="0" applyProtection="0"/>
    <xf numFmtId="0" fontId="13" fillId="24" borderId="86" applyNumberFormat="0" applyAlignment="0" applyProtection="0"/>
    <xf numFmtId="0" fontId="14" fillId="24" borderId="87" applyNumberFormat="0" applyAlignment="0" applyProtection="0"/>
    <xf numFmtId="0" fontId="9" fillId="26" borderId="89" applyNumberFormat="0" applyFont="0" applyAlignment="0" applyProtection="0"/>
    <xf numFmtId="0" fontId="13" fillId="24" borderId="86" applyNumberFormat="0" applyAlignment="0" applyProtection="0"/>
    <xf numFmtId="0" fontId="9" fillId="26" borderId="89" applyNumberFormat="0" applyFont="0" applyAlignment="0" applyProtection="0"/>
    <xf numFmtId="0" fontId="13" fillId="24" borderId="86" applyNumberFormat="0" applyAlignment="0" applyProtection="0"/>
    <xf numFmtId="0" fontId="13" fillId="24" borderId="86" applyNumberFormat="0" applyAlignment="0" applyProtection="0"/>
    <xf numFmtId="0" fontId="15" fillId="11" borderId="87" applyNumberFormat="0" applyAlignment="0" applyProtection="0"/>
    <xf numFmtId="0" fontId="14" fillId="24" borderId="87" applyNumberFormat="0" applyAlignment="0" applyProtection="0"/>
    <xf numFmtId="0" fontId="16" fillId="0" borderId="88" applyNumberFormat="0" applyFill="0" applyAlignment="0" applyProtection="0"/>
    <xf numFmtId="0" fontId="9" fillId="26" borderId="89" applyNumberFormat="0" applyFont="0" applyAlignment="0" applyProtection="0"/>
    <xf numFmtId="0" fontId="15" fillId="11" borderId="87" applyNumberFormat="0" applyAlignment="0" applyProtection="0"/>
    <xf numFmtId="0" fontId="16" fillId="0" borderId="88" applyNumberFormat="0" applyFill="0" applyAlignment="0" applyProtection="0"/>
    <xf numFmtId="0" fontId="11" fillId="26" borderId="89" applyNumberFormat="0" applyFont="0" applyAlignment="0" applyProtection="0"/>
    <xf numFmtId="0" fontId="13" fillId="24" borderId="86" applyNumberFormat="0" applyAlignment="0" applyProtection="0"/>
    <xf numFmtId="0" fontId="14" fillId="24" borderId="87" applyNumberFormat="0" applyAlignment="0" applyProtection="0"/>
    <xf numFmtId="0" fontId="11" fillId="26" borderId="89" applyNumberFormat="0" applyFont="0" applyAlignment="0" applyProtection="0"/>
    <xf numFmtId="0" fontId="70" fillId="24" borderId="86" applyNumberFormat="0" applyAlignment="0" applyProtection="0"/>
    <xf numFmtId="0" fontId="71" fillId="24" borderId="87" applyNumberFormat="0" applyAlignment="0" applyProtection="0"/>
    <xf numFmtId="0" fontId="72" fillId="11" borderId="87" applyNumberFormat="0" applyAlignment="0" applyProtection="0"/>
    <xf numFmtId="0" fontId="67" fillId="0" borderId="88" applyNumberFormat="0" applyFill="0" applyAlignment="0" applyProtection="0"/>
    <xf numFmtId="0" fontId="11" fillId="26" borderId="89" applyNumberFormat="0" applyFont="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7" fillId="0" borderId="88" applyNumberFormat="0" applyFill="0" applyAlignment="0" applyProtection="0"/>
    <xf numFmtId="0" fontId="67"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2" fillId="11" borderId="87" applyNumberFormat="0" applyAlignment="0" applyProtection="0"/>
    <xf numFmtId="0" fontId="72"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1" fillId="24" borderId="87" applyNumberFormat="0" applyAlignment="0" applyProtection="0"/>
    <xf numFmtId="0" fontId="71"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70" fillId="24" borderId="86" applyNumberFormat="0" applyAlignment="0" applyProtection="0"/>
    <xf numFmtId="0" fontId="70"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70" fillId="24" borderId="86" applyNumberFormat="0" applyAlignment="0" applyProtection="0"/>
    <xf numFmtId="0" fontId="71" fillId="24" borderId="87" applyNumberFormat="0" applyAlignment="0" applyProtection="0"/>
    <xf numFmtId="0" fontId="72" fillId="11" borderId="87" applyNumberFormat="0" applyAlignment="0" applyProtection="0"/>
    <xf numFmtId="0" fontId="67" fillId="0" borderId="88" applyNumberFormat="0" applyFill="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70" fillId="24" borderId="86" applyNumberFormat="0" applyAlignment="0" applyProtection="0"/>
    <xf numFmtId="0" fontId="70"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1" fillId="26" borderId="89" applyNumberFormat="0" applyFon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1" fillId="24" borderId="87" applyNumberFormat="0" applyAlignment="0" applyProtection="0"/>
    <xf numFmtId="0" fontId="71"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2" fillId="11" borderId="87" applyNumberFormat="0" applyAlignment="0" applyProtection="0"/>
    <xf numFmtId="0" fontId="72" fillId="11" borderId="87" applyNumberFormat="0" applyAlignment="0" applyProtection="0"/>
    <xf numFmtId="0" fontId="16" fillId="0" borderId="88" applyNumberFormat="0" applyFill="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7" fillId="0" borderId="88" applyNumberFormat="0" applyFill="0" applyAlignment="0" applyProtection="0"/>
    <xf numFmtId="0" fontId="67"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7" fillId="0" borderId="88" applyNumberFormat="0" applyFill="0" applyAlignment="0" applyProtection="0"/>
    <xf numFmtId="0" fontId="67"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2" fillId="11" borderId="87" applyNumberFormat="0" applyAlignment="0" applyProtection="0"/>
    <xf numFmtId="0" fontId="72"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1" fillId="24" borderId="87" applyNumberFormat="0" applyAlignment="0" applyProtection="0"/>
    <xf numFmtId="0" fontId="71"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70" fillId="24" borderId="86" applyNumberFormat="0" applyAlignment="0" applyProtection="0"/>
    <xf numFmtId="0" fontId="70"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70" fillId="24" borderId="86" applyNumberFormat="0" applyAlignment="0" applyProtection="0"/>
    <xf numFmtId="0" fontId="70"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1" fillId="24" borderId="87" applyNumberFormat="0" applyAlignment="0" applyProtection="0"/>
    <xf numFmtId="0" fontId="71"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2" fillId="11" borderId="87" applyNumberFormat="0" applyAlignment="0" applyProtection="0"/>
    <xf numFmtId="0" fontId="72" fillId="11" borderId="87" applyNumberFormat="0" applyAlignment="0" applyProtection="0"/>
    <xf numFmtId="0" fontId="16" fillId="0" borderId="88" applyNumberFormat="0" applyFill="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7" fillId="0" borderId="88" applyNumberFormat="0" applyFill="0" applyAlignment="0" applyProtection="0"/>
    <xf numFmtId="0" fontId="67"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3" fillId="24" borderId="86" applyNumberFormat="0" applyAlignment="0" applyProtection="0"/>
    <xf numFmtId="0" fontId="14" fillId="24"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7" fillId="0" borderId="88" applyNumberFormat="0" applyFill="0" applyAlignment="0" applyProtection="0"/>
    <xf numFmtId="0" fontId="67"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2" fillId="11" borderId="87" applyNumberFormat="0" applyAlignment="0" applyProtection="0"/>
    <xf numFmtId="0" fontId="72"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1" fillId="24" borderId="87" applyNumberFormat="0" applyAlignment="0" applyProtection="0"/>
    <xf numFmtId="0" fontId="71"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0" fillId="24" borderId="86"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1" fillId="24" borderId="87" applyNumberFormat="0" applyAlignment="0" applyProtection="0"/>
    <xf numFmtId="0" fontId="71"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2" fillId="11" borderId="87" applyNumberFormat="0" applyAlignment="0" applyProtection="0"/>
    <xf numFmtId="0" fontId="72" fillId="11" borderId="87" applyNumberFormat="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7" fillId="0" borderId="88" applyNumberFormat="0" applyFill="0" applyAlignment="0" applyProtection="0"/>
    <xf numFmtId="0" fontId="67"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3" fillId="24" borderId="86" applyNumberFormat="0" applyAlignment="0" applyProtection="0"/>
    <xf numFmtId="0" fontId="16" fillId="0" borderId="88" applyNumberFormat="0" applyFill="0" applyAlignment="0" applyProtection="0"/>
    <xf numFmtId="0" fontId="13" fillId="24" borderId="86" applyNumberFormat="0" applyAlignment="0" applyProtection="0"/>
    <xf numFmtId="0" fontId="11" fillId="26" borderId="89" applyNumberFormat="0" applyFont="0" applyAlignment="0" applyProtection="0"/>
    <xf numFmtId="0" fontId="14" fillId="24" borderId="87"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16" fillId="0" borderId="88" applyNumberFormat="0" applyFill="0" applyAlignment="0" applyProtection="0"/>
    <xf numFmtId="0" fontId="9" fillId="26" borderId="89" applyNumberFormat="0" applyFont="0" applyAlignment="0" applyProtection="0"/>
    <xf numFmtId="0" fontId="14" fillId="24" borderId="87" applyNumberFormat="0" applyAlignment="0" applyProtection="0"/>
    <xf numFmtId="0" fontId="9" fillId="26" borderId="89" applyNumberFormat="0" applyFont="0" applyAlignment="0" applyProtection="0"/>
    <xf numFmtId="0" fontId="14" fillId="24" borderId="87" applyNumberFormat="0" applyAlignment="0" applyProtection="0"/>
    <xf numFmtId="0" fontId="11" fillId="26" borderId="89" applyNumberFormat="0" applyFont="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9" fillId="26" borderId="89" applyNumberFormat="0" applyFont="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1" fillId="26" borderId="89" applyNumberFormat="0" applyFont="0" applyAlignment="0" applyProtection="0"/>
    <xf numFmtId="0" fontId="15" fillId="11" borderId="87" applyNumberFormat="0" applyAlignment="0" applyProtection="0"/>
    <xf numFmtId="0" fontId="11" fillId="26" borderId="89" applyNumberFormat="0" applyFont="0" applyAlignment="0" applyProtection="0"/>
    <xf numFmtId="0" fontId="9" fillId="26" borderId="89" applyNumberFormat="0" applyFont="0" applyAlignment="0" applyProtection="0"/>
    <xf numFmtId="0" fontId="13" fillId="24" borderId="86" applyNumberFormat="0" applyAlignment="0" applyProtection="0"/>
    <xf numFmtId="0" fontId="9" fillId="26" borderId="89" applyNumberFormat="0" applyFont="0" applyAlignment="0" applyProtection="0"/>
    <xf numFmtId="0" fontId="15" fillId="11" borderId="87" applyNumberFormat="0" applyAlignment="0" applyProtection="0"/>
    <xf numFmtId="0" fontId="15" fillId="11" borderId="87" applyNumberFormat="0" applyAlignment="0" applyProtection="0"/>
    <xf numFmtId="0" fontId="14" fillId="24" borderId="87" applyNumberFormat="0" applyAlignment="0" applyProtection="0"/>
    <xf numFmtId="0" fontId="9" fillId="26" borderId="89" applyNumberFormat="0" applyFont="0" applyAlignment="0" applyProtection="0"/>
    <xf numFmtId="0" fontId="16" fillId="0" borderId="88" applyNumberFormat="0" applyFill="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9" fillId="26" borderId="89" applyNumberFormat="0" applyFont="0" applyAlignment="0" applyProtection="0"/>
    <xf numFmtId="0" fontId="11" fillId="26" borderId="89" applyNumberFormat="0" applyFont="0" applyAlignment="0" applyProtection="0"/>
    <xf numFmtId="0" fontId="16" fillId="0" borderId="88" applyNumberFormat="0" applyFill="0" applyAlignment="0" applyProtection="0"/>
    <xf numFmtId="0" fontId="11" fillId="26" borderId="89" applyNumberFormat="0" applyFont="0" applyAlignment="0" applyProtection="0"/>
    <xf numFmtId="0" fontId="13" fillId="24" borderId="86" applyNumberFormat="0" applyAlignment="0" applyProtection="0"/>
    <xf numFmtId="0" fontId="11" fillId="26" borderId="89" applyNumberFormat="0" applyFont="0" applyAlignment="0" applyProtection="0"/>
    <xf numFmtId="0" fontId="15" fillId="11" borderId="87" applyNumberFormat="0" applyAlignment="0" applyProtection="0"/>
    <xf numFmtId="0" fontId="11" fillId="26" borderId="89" applyNumberFormat="0" applyFont="0" applyAlignment="0" applyProtection="0"/>
    <xf numFmtId="0" fontId="13" fillId="24" borderId="86" applyNumberFormat="0" applyAlignment="0" applyProtection="0"/>
    <xf numFmtId="0" fontId="13" fillId="24" borderId="86"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14" fillId="24" borderId="87"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15" fillId="11" borderId="87" applyNumberFormat="0" applyAlignment="0" applyProtection="0"/>
    <xf numFmtId="0" fontId="9" fillId="26" borderId="89" applyNumberFormat="0" applyFont="0" applyAlignment="0" applyProtection="0"/>
    <xf numFmtId="0" fontId="15" fillId="11" borderId="87" applyNumberFormat="0" applyAlignment="0" applyProtection="0"/>
    <xf numFmtId="0" fontId="14" fillId="24" borderId="87" applyNumberFormat="0" applyAlignment="0" applyProtection="0"/>
    <xf numFmtId="0" fontId="16" fillId="0" borderId="88" applyNumberFormat="0" applyFill="0" applyAlignment="0" applyProtection="0"/>
    <xf numFmtId="0" fontId="15" fillId="11" borderId="87" applyNumberFormat="0" applyAlignment="0" applyProtection="0"/>
    <xf numFmtId="0" fontId="9" fillId="26" borderId="89" applyNumberFormat="0" applyFont="0" applyAlignment="0" applyProtection="0"/>
    <xf numFmtId="0" fontId="14" fillId="24" borderId="87" applyNumberFormat="0" applyAlignment="0" applyProtection="0"/>
    <xf numFmtId="0" fontId="15" fillId="11" borderId="87" applyNumberFormat="0" applyAlignment="0" applyProtection="0"/>
    <xf numFmtId="0" fontId="14" fillId="24" borderId="87" applyNumberFormat="0" applyAlignment="0" applyProtection="0"/>
    <xf numFmtId="0" fontId="11" fillId="26" borderId="89" applyNumberFormat="0" applyFont="0" applyAlignment="0" applyProtection="0"/>
    <xf numFmtId="0" fontId="13" fillId="24" borderId="86" applyNumberFormat="0" applyAlignment="0" applyProtection="0"/>
    <xf numFmtId="0" fontId="14" fillId="24" borderId="87" applyNumberFormat="0" applyAlignment="0" applyProtection="0"/>
    <xf numFmtId="0" fontId="13" fillId="24" borderId="86" applyNumberFormat="0" applyAlignment="0" applyProtection="0"/>
    <xf numFmtId="0" fontId="14" fillId="24" borderId="87" applyNumberFormat="0" applyAlignment="0" applyProtection="0"/>
    <xf numFmtId="0" fontId="15" fillId="11" borderId="87" applyNumberFormat="0" applyAlignment="0" applyProtection="0"/>
    <xf numFmtId="0" fontId="13" fillId="24" borderId="86" applyNumberFormat="0" applyAlignment="0" applyProtection="0"/>
    <xf numFmtId="0" fontId="14" fillId="24" borderId="87" applyNumberFormat="0" applyAlignment="0" applyProtection="0"/>
    <xf numFmtId="0" fontId="11" fillId="26" borderId="89" applyNumberFormat="0" applyFont="0" applyAlignment="0" applyProtection="0"/>
    <xf numFmtId="0" fontId="15" fillId="11" borderId="87" applyNumberFormat="0" applyAlignment="0" applyProtection="0"/>
    <xf numFmtId="0" fontId="13" fillId="24" borderId="86" applyNumberFormat="0" applyAlignment="0" applyProtection="0"/>
    <xf numFmtId="0" fontId="15" fillId="11" borderId="87" applyNumberFormat="0" applyAlignment="0" applyProtection="0"/>
    <xf numFmtId="0" fontId="11" fillId="26" borderId="89" applyNumberFormat="0" applyFont="0" applyAlignment="0" applyProtection="0"/>
    <xf numFmtId="0" fontId="9" fillId="26" borderId="89" applyNumberFormat="0" applyFont="0" applyAlignment="0" applyProtection="0"/>
    <xf numFmtId="0" fontId="16" fillId="0" borderId="88" applyNumberFormat="0" applyFill="0" applyAlignment="0" applyProtection="0"/>
    <xf numFmtId="0" fontId="16" fillId="0" borderId="88" applyNumberFormat="0" applyFill="0" applyAlignment="0" applyProtection="0"/>
    <xf numFmtId="0" fontId="14" fillId="24"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1" fillId="26" borderId="89" applyNumberFormat="0" applyFont="0" applyAlignment="0" applyProtection="0"/>
    <xf numFmtId="0" fontId="70" fillId="24" borderId="86" applyNumberFormat="0" applyAlignment="0" applyProtection="0"/>
    <xf numFmtId="0" fontId="71" fillId="24" borderId="87" applyNumberFormat="0" applyAlignment="0" applyProtection="0"/>
    <xf numFmtId="0" fontId="72" fillId="11" borderId="87" applyNumberFormat="0" applyAlignment="0" applyProtection="0"/>
    <xf numFmtId="0" fontId="67" fillId="0" borderId="88" applyNumberFormat="0" applyFill="0" applyAlignment="0" applyProtection="0"/>
    <xf numFmtId="0" fontId="71" fillId="24" borderId="87" applyNumberFormat="0" applyAlignment="0" applyProtection="0"/>
    <xf numFmtId="0" fontId="13" fillId="24" borderId="86" applyNumberFormat="0" applyAlignment="0" applyProtection="0"/>
    <xf numFmtId="0" fontId="11" fillId="26" borderId="89" applyNumberFormat="0" applyFont="0" applyAlignment="0" applyProtection="0"/>
    <xf numFmtId="0" fontId="9" fillId="26" borderId="89" applyNumberFormat="0" applyFont="0" applyAlignment="0" applyProtection="0"/>
    <xf numFmtId="0" fontId="15" fillId="11" borderId="87" applyNumberFormat="0" applyAlignment="0" applyProtection="0"/>
    <xf numFmtId="0" fontId="16" fillId="0" borderId="88" applyNumberFormat="0" applyFill="0" applyAlignment="0" applyProtection="0"/>
    <xf numFmtId="0" fontId="13" fillId="24" borderId="86" applyNumberFormat="0" applyAlignment="0" applyProtection="0"/>
    <xf numFmtId="0" fontId="9" fillId="26" borderId="89" applyNumberFormat="0" applyFont="0" applyAlignment="0" applyProtection="0"/>
    <xf numFmtId="0" fontId="13" fillId="24" borderId="86" applyNumberFormat="0" applyAlignment="0" applyProtection="0"/>
    <xf numFmtId="0" fontId="14" fillId="24" borderId="87" applyNumberFormat="0" applyAlignment="0" applyProtection="0"/>
    <xf numFmtId="0" fontId="11" fillId="26" borderId="89" applyNumberFormat="0" applyFont="0" applyAlignment="0" applyProtection="0"/>
    <xf numFmtId="0" fontId="11" fillId="26" borderId="89" applyNumberFormat="0" applyFont="0" applyAlignment="0" applyProtection="0"/>
    <xf numFmtId="0" fontId="16" fillId="0" borderId="88" applyNumberFormat="0" applyFill="0" applyAlignment="0" applyProtection="0"/>
    <xf numFmtId="0" fontId="9" fillId="26" borderId="89" applyNumberFormat="0" applyFont="0" applyAlignment="0" applyProtection="0"/>
    <xf numFmtId="0" fontId="15" fillId="11" borderId="87" applyNumberFormat="0" applyAlignment="0" applyProtection="0"/>
    <xf numFmtId="0" fontId="11" fillId="26" borderId="89" applyNumberFormat="0" applyFont="0" applyAlignment="0" applyProtection="0"/>
    <xf numFmtId="0" fontId="14" fillId="24" borderId="87" applyNumberFormat="0" applyAlignment="0" applyProtection="0"/>
    <xf numFmtId="0" fontId="13" fillId="24" borderId="86" applyNumberFormat="0" applyAlignment="0" applyProtection="0"/>
    <xf numFmtId="0" fontId="14" fillId="24" borderId="87" applyNumberFormat="0" applyAlignment="0" applyProtection="0"/>
    <xf numFmtId="0" fontId="11" fillId="26" borderId="89" applyNumberFormat="0" applyFont="0" applyAlignment="0" applyProtection="0"/>
    <xf numFmtId="0" fontId="70" fillId="24" borderId="86" applyNumberFormat="0" applyAlignment="0" applyProtection="0"/>
    <xf numFmtId="0" fontId="71" fillId="24" borderId="87" applyNumberFormat="0" applyAlignment="0" applyProtection="0"/>
    <xf numFmtId="0" fontId="72" fillId="11" borderId="87" applyNumberFormat="0" applyAlignment="0" applyProtection="0"/>
    <xf numFmtId="0" fontId="67" fillId="0" borderId="88" applyNumberFormat="0" applyFill="0" applyAlignment="0" applyProtection="0"/>
    <xf numFmtId="0" fontId="11" fillId="26" borderId="89" applyNumberFormat="0" applyFont="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7" fillId="0" borderId="88" applyNumberFormat="0" applyFill="0" applyAlignment="0" applyProtection="0"/>
    <xf numFmtId="0" fontId="67"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2" fillId="11" borderId="87" applyNumberFormat="0" applyAlignment="0" applyProtection="0"/>
    <xf numFmtId="0" fontId="72"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1" fillId="24" borderId="87" applyNumberFormat="0" applyAlignment="0" applyProtection="0"/>
    <xf numFmtId="0" fontId="71"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70" fillId="24" borderId="86" applyNumberFormat="0" applyAlignment="0" applyProtection="0"/>
    <xf numFmtId="0" fontId="70"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70" fillId="24" borderId="86" applyNumberFormat="0" applyAlignment="0" applyProtection="0"/>
    <xf numFmtId="0" fontId="71" fillId="24" borderId="87" applyNumberFormat="0" applyAlignment="0" applyProtection="0"/>
    <xf numFmtId="0" fontId="72" fillId="11" borderId="87" applyNumberFormat="0" applyAlignment="0" applyProtection="0"/>
    <xf numFmtId="0" fontId="67" fillId="0" borderId="88" applyNumberFormat="0" applyFill="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70" fillId="24" borderId="86" applyNumberFormat="0" applyAlignment="0" applyProtection="0"/>
    <xf numFmtId="0" fontId="70"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1" fillId="26" borderId="89" applyNumberFormat="0" applyFon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1" fillId="24" borderId="87" applyNumberFormat="0" applyAlignment="0" applyProtection="0"/>
    <xf numFmtId="0" fontId="71"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2" fillId="11" borderId="87" applyNumberFormat="0" applyAlignment="0" applyProtection="0"/>
    <xf numFmtId="0" fontId="72" fillId="11" borderId="87" applyNumberFormat="0" applyAlignment="0" applyProtection="0"/>
    <xf numFmtId="0" fontId="16" fillId="0" borderId="88" applyNumberFormat="0" applyFill="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7" fillId="0" borderId="88" applyNumberFormat="0" applyFill="0" applyAlignment="0" applyProtection="0"/>
    <xf numFmtId="0" fontId="67"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7" fillId="0" borderId="88" applyNumberFormat="0" applyFill="0" applyAlignment="0" applyProtection="0"/>
    <xf numFmtId="0" fontId="67"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2" fillId="11" borderId="87" applyNumberFormat="0" applyAlignment="0" applyProtection="0"/>
    <xf numFmtId="0" fontId="72"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1" fillId="24" borderId="87" applyNumberFormat="0" applyAlignment="0" applyProtection="0"/>
    <xf numFmtId="0" fontId="71"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70" fillId="24" borderId="86" applyNumberFormat="0" applyAlignment="0" applyProtection="0"/>
    <xf numFmtId="0" fontId="70"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70" fillId="24" borderId="86" applyNumberFormat="0" applyAlignment="0" applyProtection="0"/>
    <xf numFmtId="0" fontId="70"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1" fillId="24" borderId="87" applyNumberFormat="0" applyAlignment="0" applyProtection="0"/>
    <xf numFmtId="0" fontId="71"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2" fillId="11" borderId="87" applyNumberFormat="0" applyAlignment="0" applyProtection="0"/>
    <xf numFmtId="0" fontId="72" fillId="11" borderId="87" applyNumberFormat="0" applyAlignment="0" applyProtection="0"/>
    <xf numFmtId="0" fontId="16" fillId="0" borderId="88" applyNumberFormat="0" applyFill="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7" fillId="0" borderId="88" applyNumberFormat="0" applyFill="0" applyAlignment="0" applyProtection="0"/>
    <xf numFmtId="0" fontId="67"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3" fillId="24" borderId="86" applyNumberFormat="0" applyAlignment="0" applyProtection="0"/>
    <xf numFmtId="0" fontId="14" fillId="24"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7" fillId="0" borderId="88" applyNumberFormat="0" applyFill="0" applyAlignment="0" applyProtection="0"/>
    <xf numFmtId="0" fontId="67"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2" fillId="11" borderId="87" applyNumberFormat="0" applyAlignment="0" applyProtection="0"/>
    <xf numFmtId="0" fontId="72"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1" fillId="24" borderId="87" applyNumberFormat="0" applyAlignment="0" applyProtection="0"/>
    <xf numFmtId="0" fontId="71"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0" fillId="24" borderId="86"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1" fillId="24" borderId="87" applyNumberFormat="0" applyAlignment="0" applyProtection="0"/>
    <xf numFmtId="0" fontId="71"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2" fillId="11" borderId="87" applyNumberFormat="0" applyAlignment="0" applyProtection="0"/>
    <xf numFmtId="0" fontId="72" fillId="11" borderId="87" applyNumberFormat="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7" fillId="0" borderId="88" applyNumberFormat="0" applyFill="0" applyAlignment="0" applyProtection="0"/>
    <xf numFmtId="0" fontId="67"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3" fillId="24" borderId="86" applyNumberFormat="0" applyAlignment="0" applyProtection="0"/>
    <xf numFmtId="0" fontId="11" fillId="26" borderId="89" applyNumberFormat="0" applyFont="0" applyAlignment="0" applyProtection="0"/>
    <xf numFmtId="0" fontId="14" fillId="24" borderId="87"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16" fillId="0" borderId="88" applyNumberFormat="0" applyFill="0" applyAlignment="0" applyProtection="0"/>
    <xf numFmtId="0" fontId="9" fillId="26" borderId="89" applyNumberFormat="0" applyFont="0" applyAlignment="0" applyProtection="0"/>
    <xf numFmtId="0" fontId="14" fillId="24" borderId="87" applyNumberFormat="0" applyAlignment="0" applyProtection="0"/>
    <xf numFmtId="0" fontId="9" fillId="26" borderId="89" applyNumberFormat="0" applyFont="0" applyAlignment="0" applyProtection="0"/>
    <xf numFmtId="0" fontId="14" fillId="24" borderId="87" applyNumberFormat="0" applyAlignment="0" applyProtection="0"/>
    <xf numFmtId="0" fontId="11" fillId="26" borderId="89" applyNumberFormat="0" applyFont="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9" fillId="26" borderId="89" applyNumberFormat="0" applyFont="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1" fillId="26" borderId="89" applyNumberFormat="0" applyFont="0" applyAlignment="0" applyProtection="0"/>
    <xf numFmtId="0" fontId="15" fillId="11" borderId="87" applyNumberFormat="0" applyAlignment="0" applyProtection="0"/>
    <xf numFmtId="0" fontId="11" fillId="26" borderId="89" applyNumberFormat="0" applyFont="0" applyAlignment="0" applyProtection="0"/>
    <xf numFmtId="0" fontId="9" fillId="26" borderId="89" applyNumberFormat="0" applyFont="0" applyAlignment="0" applyProtection="0"/>
    <xf numFmtId="0" fontId="13" fillId="24" borderId="86" applyNumberFormat="0" applyAlignment="0" applyProtection="0"/>
    <xf numFmtId="0" fontId="9" fillId="26" borderId="89" applyNumberFormat="0" applyFont="0" applyAlignment="0" applyProtection="0"/>
    <xf numFmtId="0" fontId="15" fillId="11" borderId="87" applyNumberFormat="0" applyAlignment="0" applyProtection="0"/>
    <xf numFmtId="0" fontId="15" fillId="11" borderId="87" applyNumberFormat="0" applyAlignment="0" applyProtection="0"/>
    <xf numFmtId="0" fontId="14" fillId="24" borderId="87" applyNumberFormat="0" applyAlignment="0" applyProtection="0"/>
    <xf numFmtId="0" fontId="9" fillId="26" borderId="89" applyNumberFormat="0" applyFont="0" applyAlignment="0" applyProtection="0"/>
    <xf numFmtId="0" fontId="16" fillId="0" borderId="88" applyNumberFormat="0" applyFill="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9" fillId="26" borderId="89" applyNumberFormat="0" applyFont="0" applyAlignment="0" applyProtection="0"/>
    <xf numFmtId="0" fontId="11" fillId="26" borderId="89" applyNumberFormat="0" applyFont="0" applyAlignment="0" applyProtection="0"/>
    <xf numFmtId="0" fontId="16" fillId="0" borderId="88" applyNumberFormat="0" applyFill="0" applyAlignment="0" applyProtection="0"/>
    <xf numFmtId="0" fontId="11" fillId="26" borderId="89" applyNumberFormat="0" applyFont="0" applyAlignment="0" applyProtection="0"/>
    <xf numFmtId="0" fontId="13" fillId="24" borderId="86" applyNumberFormat="0" applyAlignment="0" applyProtection="0"/>
    <xf numFmtId="0" fontId="11" fillId="26" borderId="89" applyNumberFormat="0" applyFont="0" applyAlignment="0" applyProtection="0"/>
    <xf numFmtId="0" fontId="15" fillId="11" borderId="87" applyNumberFormat="0" applyAlignment="0" applyProtection="0"/>
    <xf numFmtId="0" fontId="11" fillId="26" borderId="89" applyNumberFormat="0" applyFont="0" applyAlignment="0" applyProtection="0"/>
    <xf numFmtId="0" fontId="13" fillId="24" borderId="86" applyNumberFormat="0" applyAlignment="0" applyProtection="0"/>
    <xf numFmtId="0" fontId="13" fillId="24" borderId="86"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14" fillId="24" borderId="87"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15" fillId="11" borderId="87" applyNumberFormat="0" applyAlignment="0" applyProtection="0"/>
    <xf numFmtId="0" fontId="9" fillId="26" borderId="89" applyNumberFormat="0" applyFont="0" applyAlignment="0" applyProtection="0"/>
    <xf numFmtId="0" fontId="11" fillId="26" borderId="89" applyNumberFormat="0" applyFont="0" applyAlignment="0" applyProtection="0"/>
    <xf numFmtId="0" fontId="13" fillId="24" borderId="86" applyNumberFormat="0" applyAlignment="0" applyProtection="0"/>
    <xf numFmtId="0" fontId="14" fillId="24" borderId="87" applyNumberFormat="0" applyAlignment="0" applyProtection="0"/>
    <xf numFmtId="0" fontId="9" fillId="26" borderId="89" applyNumberFormat="0" applyFont="0" applyAlignment="0" applyProtection="0"/>
    <xf numFmtId="0" fontId="14" fillId="24" borderId="87" applyNumberFormat="0" applyAlignment="0" applyProtection="0"/>
    <xf numFmtId="0" fontId="15" fillId="11" borderId="87" applyNumberFormat="0" applyAlignment="0" applyProtection="0"/>
    <xf numFmtId="0" fontId="14" fillId="24" borderId="87" applyNumberFormat="0" applyAlignment="0" applyProtection="0"/>
    <xf numFmtId="0" fontId="11" fillId="26" borderId="89" applyNumberFormat="0" applyFont="0" applyAlignment="0" applyProtection="0"/>
    <xf numFmtId="0" fontId="14" fillId="24" borderId="87" applyNumberFormat="0" applyAlignment="0" applyProtection="0"/>
    <xf numFmtId="0" fontId="11" fillId="26" borderId="89" applyNumberFormat="0" applyFont="0" applyAlignment="0" applyProtection="0"/>
    <xf numFmtId="0" fontId="11" fillId="26" borderId="89" applyNumberFormat="0" applyFont="0" applyAlignment="0" applyProtection="0"/>
    <xf numFmtId="0" fontId="14" fillId="24" borderId="87" applyNumberFormat="0" applyAlignment="0" applyProtection="0"/>
    <xf numFmtId="0" fontId="15" fillId="11" borderId="87" applyNumberFormat="0" applyAlignment="0" applyProtection="0"/>
    <xf numFmtId="0" fontId="13" fillId="24" borderId="86" applyNumberFormat="0" applyAlignment="0" applyProtection="0"/>
    <xf numFmtId="0" fontId="11" fillId="26" borderId="89" applyNumberFormat="0" applyFont="0" applyAlignment="0" applyProtection="0"/>
    <xf numFmtId="0" fontId="16" fillId="0" borderId="88" applyNumberFormat="0" applyFill="0" applyAlignment="0" applyProtection="0"/>
    <xf numFmtId="0" fontId="16" fillId="0" borderId="88" applyNumberFormat="0" applyFill="0" applyAlignment="0" applyProtection="0"/>
    <xf numFmtId="0" fontId="13" fillId="24" borderId="86" applyNumberFormat="0" applyAlignment="0" applyProtection="0"/>
    <xf numFmtId="0" fontId="15" fillId="11" borderId="87" applyNumberFormat="0" applyAlignment="0" applyProtection="0"/>
    <xf numFmtId="0" fontId="11" fillId="26" borderId="89" applyNumberFormat="0" applyFont="0" applyAlignment="0" applyProtection="0"/>
    <xf numFmtId="0" fontId="11" fillId="26" borderId="89" applyNumberFormat="0" applyFont="0" applyAlignment="0" applyProtection="0"/>
    <xf numFmtId="0" fontId="15" fillId="11" borderId="87" applyNumberFormat="0" applyAlignment="0" applyProtection="0"/>
    <xf numFmtId="0" fontId="11"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70" fillId="24" borderId="86" applyNumberFormat="0" applyAlignment="0" applyProtection="0"/>
    <xf numFmtId="0" fontId="71" fillId="24" borderId="87" applyNumberFormat="0" applyAlignment="0" applyProtection="0"/>
    <xf numFmtId="0" fontId="72" fillId="11" borderId="87" applyNumberFormat="0" applyAlignment="0" applyProtection="0"/>
    <xf numFmtId="0" fontId="67" fillId="0" borderId="88" applyNumberFormat="0" applyFill="0" applyAlignment="0" applyProtection="0"/>
    <xf numFmtId="0" fontId="9" fillId="26" borderId="89" applyNumberFormat="0" applyFont="0" applyAlignment="0" applyProtection="0"/>
    <xf numFmtId="0" fontId="9" fillId="26" borderId="89" applyNumberFormat="0" applyFont="0" applyAlignment="0" applyProtection="0"/>
    <xf numFmtId="0" fontId="15" fillId="11" borderId="87" applyNumberFormat="0" applyAlignment="0" applyProtection="0"/>
    <xf numFmtId="0" fontId="13" fillId="24" borderId="86" applyNumberFormat="0" applyAlignment="0" applyProtection="0"/>
    <xf numFmtId="0" fontId="16" fillId="0" borderId="88" applyNumberFormat="0" applyFill="0" applyAlignment="0" applyProtection="0"/>
    <xf numFmtId="0" fontId="14" fillId="24" borderId="87" applyNumberFormat="0" applyAlignment="0" applyProtection="0"/>
    <xf numFmtId="0" fontId="14" fillId="24" borderId="87" applyNumberFormat="0" applyAlignment="0" applyProtection="0"/>
    <xf numFmtId="0" fontId="16" fillId="0" borderId="88" applyNumberFormat="0" applyFill="0" applyAlignment="0" applyProtection="0"/>
    <xf numFmtId="0" fontId="14" fillId="24" borderId="87" applyNumberFormat="0" applyAlignment="0" applyProtection="0"/>
    <xf numFmtId="0" fontId="15" fillId="11" borderId="87" applyNumberFormat="0" applyAlignment="0" applyProtection="0"/>
    <xf numFmtId="0" fontId="72" fillId="11" borderId="87" applyNumberFormat="0" applyAlignment="0" applyProtection="0"/>
    <xf numFmtId="0" fontId="13" fillId="24" borderId="86"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70" fillId="24" borderId="86" applyNumberFormat="0" applyAlignment="0" applyProtection="0"/>
    <xf numFmtId="0" fontId="13" fillId="24" borderId="86" applyNumberFormat="0" applyAlignment="0" applyProtection="0"/>
    <xf numFmtId="0" fontId="15" fillId="11" borderId="87" applyNumberFormat="0" applyAlignment="0" applyProtection="0"/>
    <xf numFmtId="0" fontId="70" fillId="24" borderId="86" applyNumberFormat="0" applyAlignment="0" applyProtection="0"/>
    <xf numFmtId="0" fontId="11" fillId="26" borderId="89" applyNumberFormat="0" applyFont="0" applyAlignment="0" applyProtection="0"/>
    <xf numFmtId="0" fontId="13" fillId="24" borderId="86" applyNumberFormat="0" applyAlignment="0" applyProtection="0"/>
    <xf numFmtId="0" fontId="14" fillId="24" borderId="87" applyNumberFormat="0" applyAlignment="0" applyProtection="0"/>
    <xf numFmtId="0" fontId="11" fillId="26" borderId="89" applyNumberFormat="0" applyFont="0" applyAlignment="0" applyProtection="0"/>
    <xf numFmtId="0" fontId="70" fillId="24" borderId="86" applyNumberFormat="0" applyAlignment="0" applyProtection="0"/>
    <xf numFmtId="0" fontId="71" fillId="24" borderId="87" applyNumberFormat="0" applyAlignment="0" applyProtection="0"/>
    <xf numFmtId="0" fontId="72" fillId="11" borderId="87" applyNumberFormat="0" applyAlignment="0" applyProtection="0"/>
    <xf numFmtId="0" fontId="67" fillId="0" borderId="88" applyNumberFormat="0" applyFill="0" applyAlignment="0" applyProtection="0"/>
    <xf numFmtId="0" fontId="11" fillId="26" borderId="89" applyNumberFormat="0" applyFont="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7" fillId="0" borderId="88" applyNumberFormat="0" applyFill="0" applyAlignment="0" applyProtection="0"/>
    <xf numFmtId="0" fontId="67"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2" fillId="11" borderId="87" applyNumberFormat="0" applyAlignment="0" applyProtection="0"/>
    <xf numFmtId="0" fontId="72"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1" fillId="24" borderId="87" applyNumberFormat="0" applyAlignment="0" applyProtection="0"/>
    <xf numFmtId="0" fontId="71"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70" fillId="24" borderId="86" applyNumberFormat="0" applyAlignment="0" applyProtection="0"/>
    <xf numFmtId="0" fontId="70"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70" fillId="24" borderId="86" applyNumberFormat="0" applyAlignment="0" applyProtection="0"/>
    <xf numFmtId="0" fontId="71" fillId="24" borderId="87" applyNumberFormat="0" applyAlignment="0" applyProtection="0"/>
    <xf numFmtId="0" fontId="72" fillId="11" borderId="87" applyNumberFormat="0" applyAlignment="0" applyProtection="0"/>
    <xf numFmtId="0" fontId="67" fillId="0" borderId="88" applyNumberFormat="0" applyFill="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70" fillId="24" borderId="86" applyNumberFormat="0" applyAlignment="0" applyProtection="0"/>
    <xf numFmtId="0" fontId="70"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1" fillId="26" borderId="89" applyNumberFormat="0" applyFon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1" fillId="24" borderId="87" applyNumberFormat="0" applyAlignment="0" applyProtection="0"/>
    <xf numFmtId="0" fontId="71"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2" fillId="11" borderId="87" applyNumberFormat="0" applyAlignment="0" applyProtection="0"/>
    <xf numFmtId="0" fontId="72" fillId="11" borderId="87" applyNumberFormat="0" applyAlignment="0" applyProtection="0"/>
    <xf numFmtId="0" fontId="16" fillId="0" borderId="88" applyNumberFormat="0" applyFill="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7" fillId="0" borderId="88" applyNumberFormat="0" applyFill="0" applyAlignment="0" applyProtection="0"/>
    <xf numFmtId="0" fontId="67"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7" fillId="0" borderId="88" applyNumberFormat="0" applyFill="0" applyAlignment="0" applyProtection="0"/>
    <xf numFmtId="0" fontId="67"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2" fillId="11" borderId="87" applyNumberFormat="0" applyAlignment="0" applyProtection="0"/>
    <xf numFmtId="0" fontId="72"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1" fillId="24" borderId="87" applyNumberFormat="0" applyAlignment="0" applyProtection="0"/>
    <xf numFmtId="0" fontId="71"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70" fillId="24" borderId="86" applyNumberFormat="0" applyAlignment="0" applyProtection="0"/>
    <xf numFmtId="0" fontId="70"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70" fillId="24" borderId="86" applyNumberFormat="0" applyAlignment="0" applyProtection="0"/>
    <xf numFmtId="0" fontId="70"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1" fillId="24" borderId="87" applyNumberFormat="0" applyAlignment="0" applyProtection="0"/>
    <xf numFmtId="0" fontId="71"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2" fillId="11" borderId="87" applyNumberFormat="0" applyAlignment="0" applyProtection="0"/>
    <xf numFmtId="0" fontId="72" fillId="11" borderId="87" applyNumberFormat="0" applyAlignment="0" applyProtection="0"/>
    <xf numFmtId="0" fontId="16" fillId="0" borderId="88" applyNumberFormat="0" applyFill="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7" fillId="0" borderId="88" applyNumberFormat="0" applyFill="0" applyAlignment="0" applyProtection="0"/>
    <xf numFmtId="0" fontId="67"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3" fillId="24" borderId="86" applyNumberFormat="0" applyAlignment="0" applyProtection="0"/>
    <xf numFmtId="0" fontId="14" fillId="24"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7" fillId="0" borderId="88" applyNumberFormat="0" applyFill="0" applyAlignment="0" applyProtection="0"/>
    <xf numFmtId="0" fontId="67"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2" fillId="11" borderId="87" applyNumberFormat="0" applyAlignment="0" applyProtection="0"/>
    <xf numFmtId="0" fontId="72"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1" fillId="24" borderId="87" applyNumberFormat="0" applyAlignment="0" applyProtection="0"/>
    <xf numFmtId="0" fontId="71"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0" fillId="24" borderId="86"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1" fillId="24" borderId="87" applyNumberFormat="0" applyAlignment="0" applyProtection="0"/>
    <xf numFmtId="0" fontId="71"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2" fillId="11" borderId="87" applyNumberFormat="0" applyAlignment="0" applyProtection="0"/>
    <xf numFmtId="0" fontId="72" fillId="11" borderId="87" applyNumberFormat="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7" fillId="0" borderId="88" applyNumberFormat="0" applyFill="0" applyAlignment="0" applyProtection="0"/>
    <xf numFmtId="0" fontId="67"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3" fillId="24" borderId="86" applyNumberFormat="0" applyAlignment="0" applyProtection="0"/>
    <xf numFmtId="0" fontId="11" fillId="26" borderId="89" applyNumberFormat="0" applyFont="0" applyAlignment="0" applyProtection="0"/>
    <xf numFmtId="0" fontId="14" fillId="24" borderId="87"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16" fillId="0" borderId="88" applyNumberFormat="0" applyFill="0" applyAlignment="0" applyProtection="0"/>
    <xf numFmtId="0" fontId="9" fillId="26" borderId="89" applyNumberFormat="0" applyFont="0" applyAlignment="0" applyProtection="0"/>
    <xf numFmtId="0" fontId="14" fillId="24" borderId="87" applyNumberFormat="0" applyAlignment="0" applyProtection="0"/>
    <xf numFmtId="0" fontId="9" fillId="26" borderId="89" applyNumberFormat="0" applyFont="0" applyAlignment="0" applyProtection="0"/>
    <xf numFmtId="0" fontId="14" fillId="24" borderId="87" applyNumberFormat="0" applyAlignment="0" applyProtection="0"/>
    <xf numFmtId="0" fontId="11" fillId="26" borderId="89" applyNumberFormat="0" applyFont="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9" fillId="26" borderId="89" applyNumberFormat="0" applyFont="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1" fillId="26" borderId="89" applyNumberFormat="0" applyFont="0" applyAlignment="0" applyProtection="0"/>
    <xf numFmtId="0" fontId="15" fillId="11" borderId="87" applyNumberFormat="0" applyAlignment="0" applyProtection="0"/>
    <xf numFmtId="0" fontId="11" fillId="26" borderId="89" applyNumberFormat="0" applyFont="0" applyAlignment="0" applyProtection="0"/>
    <xf numFmtId="0" fontId="9" fillId="26" borderId="89" applyNumberFormat="0" applyFont="0" applyAlignment="0" applyProtection="0"/>
    <xf numFmtId="0" fontId="13" fillId="24" borderId="86" applyNumberFormat="0" applyAlignment="0" applyProtection="0"/>
    <xf numFmtId="0" fontId="9" fillId="26" borderId="89" applyNumberFormat="0" applyFont="0" applyAlignment="0" applyProtection="0"/>
    <xf numFmtId="0" fontId="15" fillId="11" borderId="87" applyNumberFormat="0" applyAlignment="0" applyProtection="0"/>
    <xf numFmtId="0" fontId="15" fillId="11" borderId="87" applyNumberFormat="0" applyAlignment="0" applyProtection="0"/>
    <xf numFmtId="0" fontId="14" fillId="24" borderId="87" applyNumberFormat="0" applyAlignment="0" applyProtection="0"/>
    <xf numFmtId="0" fontId="9" fillId="26" borderId="89" applyNumberFormat="0" applyFont="0" applyAlignment="0" applyProtection="0"/>
    <xf numFmtId="0" fontId="16" fillId="0" borderId="88" applyNumberFormat="0" applyFill="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9" fillId="26" borderId="89" applyNumberFormat="0" applyFont="0" applyAlignment="0" applyProtection="0"/>
    <xf numFmtId="0" fontId="11" fillId="26" borderId="89" applyNumberFormat="0" applyFont="0" applyAlignment="0" applyProtection="0"/>
    <xf numFmtId="0" fontId="16" fillId="0" borderId="88" applyNumberFormat="0" applyFill="0" applyAlignment="0" applyProtection="0"/>
    <xf numFmtId="0" fontId="11" fillId="26" borderId="89" applyNumberFormat="0" applyFont="0" applyAlignment="0" applyProtection="0"/>
    <xf numFmtId="0" fontId="13" fillId="24" borderId="86" applyNumberFormat="0" applyAlignment="0" applyProtection="0"/>
    <xf numFmtId="0" fontId="11" fillId="26" borderId="89" applyNumberFormat="0" applyFont="0" applyAlignment="0" applyProtection="0"/>
    <xf numFmtId="0" fontId="15" fillId="11" borderId="87" applyNumberFormat="0" applyAlignment="0" applyProtection="0"/>
    <xf numFmtId="0" fontId="11" fillId="26" borderId="89" applyNumberFormat="0" applyFont="0" applyAlignment="0" applyProtection="0"/>
    <xf numFmtId="0" fontId="13" fillId="24" borderId="86" applyNumberFormat="0" applyAlignment="0" applyProtection="0"/>
    <xf numFmtId="0" fontId="13" fillId="24" borderId="86"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14" fillId="24" borderId="87"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15" fillId="11" borderId="87" applyNumberFormat="0" applyAlignment="0" applyProtection="0"/>
    <xf numFmtId="0" fontId="9" fillId="26" borderId="89" applyNumberFormat="0" applyFont="0" applyAlignment="0" applyProtection="0"/>
    <xf numFmtId="0" fontId="13" fillId="24" borderId="86" applyNumberFormat="0" applyAlignment="0" applyProtection="0"/>
    <xf numFmtId="0" fontId="13" fillId="24" borderId="86" applyNumberFormat="0" applyAlignment="0" applyProtection="0"/>
    <xf numFmtId="0" fontId="16" fillId="0" borderId="88" applyNumberFormat="0" applyFill="0" applyAlignment="0" applyProtection="0"/>
    <xf numFmtId="0" fontId="11" fillId="26" borderId="89" applyNumberFormat="0" applyFont="0" applyAlignment="0" applyProtection="0"/>
    <xf numFmtId="0" fontId="11" fillId="26" borderId="89" applyNumberFormat="0" applyFont="0" applyAlignment="0" applyProtection="0"/>
    <xf numFmtId="0" fontId="16" fillId="0" borderId="88" applyNumberFormat="0" applyFill="0" applyAlignment="0" applyProtection="0"/>
    <xf numFmtId="0" fontId="11" fillId="26" borderId="89" applyNumberFormat="0" applyFont="0" applyAlignment="0" applyProtection="0"/>
    <xf numFmtId="0" fontId="14" fillId="24" borderId="87" applyNumberFormat="0" applyAlignment="0" applyProtection="0"/>
    <xf numFmtId="0" fontId="9" fillId="26" borderId="89" applyNumberFormat="0" applyFont="0" applyAlignment="0" applyProtection="0"/>
    <xf numFmtId="0" fontId="11" fillId="26" borderId="89" applyNumberFormat="0" applyFont="0" applyAlignment="0" applyProtection="0"/>
    <xf numFmtId="0" fontId="16" fillId="0" borderId="88" applyNumberFormat="0" applyFill="0" applyAlignment="0" applyProtection="0"/>
    <xf numFmtId="0" fontId="14" fillId="24" borderId="87" applyNumberFormat="0" applyAlignment="0" applyProtection="0"/>
    <xf numFmtId="0" fontId="14" fillId="24" borderId="87" applyNumberFormat="0" applyAlignment="0" applyProtection="0"/>
    <xf numFmtId="0" fontId="15" fillId="11" borderId="87" applyNumberFormat="0" applyAlignment="0" applyProtection="0"/>
    <xf numFmtId="0" fontId="14" fillId="24" borderId="87" applyNumberFormat="0" applyAlignment="0" applyProtection="0"/>
    <xf numFmtId="0" fontId="11" fillId="26" borderId="89" applyNumberFormat="0" applyFont="0" applyAlignment="0" applyProtection="0"/>
    <xf numFmtId="0" fontId="16" fillId="0" borderId="88" applyNumberFormat="0" applyFill="0" applyAlignment="0" applyProtection="0"/>
    <xf numFmtId="0" fontId="15" fillId="11" borderId="87" applyNumberFormat="0" applyAlignment="0" applyProtection="0"/>
    <xf numFmtId="0" fontId="11" fillId="26" borderId="89" applyNumberFormat="0" applyFont="0" applyAlignment="0" applyProtection="0"/>
    <xf numFmtId="0" fontId="9" fillId="26" borderId="89" applyNumberFormat="0" applyFont="0" applyAlignment="0" applyProtection="0"/>
    <xf numFmtId="0" fontId="11" fillId="26" borderId="89" applyNumberFormat="0" applyFont="0" applyAlignment="0" applyProtection="0"/>
    <xf numFmtId="0" fontId="14" fillId="24"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4" fillId="24" borderId="87" applyNumberFormat="0" applyAlignment="0" applyProtection="0"/>
    <xf numFmtId="0" fontId="67" fillId="0" borderId="88" applyNumberFormat="0" applyFill="0" applyAlignment="0" applyProtection="0"/>
    <xf numFmtId="0" fontId="70" fillId="24" borderId="86" applyNumberFormat="0" applyAlignment="0" applyProtection="0"/>
    <xf numFmtId="0" fontId="71" fillId="24" borderId="87" applyNumberFormat="0" applyAlignment="0" applyProtection="0"/>
    <xf numFmtId="0" fontId="72" fillId="11" borderId="87" applyNumberFormat="0" applyAlignment="0" applyProtection="0"/>
    <xf numFmtId="0" fontId="67" fillId="0" borderId="88" applyNumberFormat="0" applyFill="0" applyAlignment="0" applyProtection="0"/>
    <xf numFmtId="0" fontId="11" fillId="26" borderId="89" applyNumberFormat="0" applyFont="0" applyAlignment="0" applyProtection="0"/>
    <xf numFmtId="0" fontId="9" fillId="26" borderId="89" applyNumberFormat="0" applyFont="0" applyAlignment="0" applyProtection="0"/>
    <xf numFmtId="0" fontId="67" fillId="0" borderId="88" applyNumberFormat="0" applyFill="0" applyAlignment="0" applyProtection="0"/>
    <xf numFmtId="0" fontId="14" fillId="24" borderId="87" applyNumberFormat="0" applyAlignment="0" applyProtection="0"/>
    <xf numFmtId="0" fontId="15" fillId="11" borderId="87" applyNumberFormat="0" applyAlignment="0" applyProtection="0"/>
    <xf numFmtId="0" fontId="14" fillId="24" borderId="87" applyNumberFormat="0" applyAlignment="0" applyProtection="0"/>
    <xf numFmtId="0" fontId="13" fillId="24" borderId="86" applyNumberFormat="0" applyAlignment="0" applyProtection="0"/>
    <xf numFmtId="0" fontId="9" fillId="26" borderId="89" applyNumberFormat="0" applyFont="0" applyAlignment="0" applyProtection="0"/>
    <xf numFmtId="0" fontId="13" fillId="24" borderId="86" applyNumberFormat="0" applyAlignment="0" applyProtection="0"/>
    <xf numFmtId="0" fontId="9" fillId="26" borderId="89" applyNumberFormat="0" applyFont="0" applyAlignment="0" applyProtection="0"/>
    <xf numFmtId="0" fontId="14" fillId="24" borderId="87" applyNumberFormat="0" applyAlignment="0" applyProtection="0"/>
    <xf numFmtId="0" fontId="16" fillId="0" borderId="88" applyNumberFormat="0" applyFill="0" applyAlignment="0" applyProtection="0"/>
    <xf numFmtId="0" fontId="15" fillId="11" borderId="87" applyNumberFormat="0" applyAlignment="0" applyProtection="0"/>
    <xf numFmtId="0" fontId="16" fillId="0" borderId="88" applyNumberFormat="0" applyFill="0" applyAlignment="0" applyProtection="0"/>
    <xf numFmtId="0" fontId="15" fillId="11" borderId="87" applyNumberFormat="0" applyAlignment="0" applyProtection="0"/>
    <xf numFmtId="0" fontId="9"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3" fillId="24" borderId="86" applyNumberFormat="0" applyAlignment="0" applyProtection="0"/>
    <xf numFmtId="0" fontId="14" fillId="24" borderId="87" applyNumberFormat="0" applyAlignment="0" applyProtection="0"/>
    <xf numFmtId="0" fontId="70" fillId="24" borderId="86" applyNumberFormat="0" applyAlignment="0" applyProtection="0"/>
    <xf numFmtId="0" fontId="70" fillId="24" borderId="86" applyNumberFormat="0" applyAlignment="0" applyProtection="0"/>
    <xf numFmtId="0" fontId="71" fillId="24" borderId="87" applyNumberFormat="0" applyAlignment="0" applyProtection="0"/>
    <xf numFmtId="0" fontId="72" fillId="11" borderId="87" applyNumberFormat="0" applyAlignment="0" applyProtection="0"/>
    <xf numFmtId="0" fontId="67" fillId="0" borderId="88" applyNumberFormat="0" applyFill="0" applyAlignment="0" applyProtection="0"/>
    <xf numFmtId="0" fontId="11" fillId="26" borderId="89" applyNumberFormat="0" applyFont="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7" fillId="0" borderId="88" applyNumberFormat="0" applyFill="0" applyAlignment="0" applyProtection="0"/>
    <xf numFmtId="0" fontId="67"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2" fillId="11" borderId="87" applyNumberFormat="0" applyAlignment="0" applyProtection="0"/>
    <xf numFmtId="0" fontId="72"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1" fillId="24" borderId="87" applyNumberFormat="0" applyAlignment="0" applyProtection="0"/>
    <xf numFmtId="0" fontId="71"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70" fillId="24" borderId="86" applyNumberFormat="0" applyAlignment="0" applyProtection="0"/>
    <xf numFmtId="0" fontId="70"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70" fillId="24" borderId="86" applyNumberFormat="0" applyAlignment="0" applyProtection="0"/>
    <xf numFmtId="0" fontId="71" fillId="24" borderId="87" applyNumberFormat="0" applyAlignment="0" applyProtection="0"/>
    <xf numFmtId="0" fontId="72" fillId="11" borderId="87" applyNumberFormat="0" applyAlignment="0" applyProtection="0"/>
    <xf numFmtId="0" fontId="67" fillId="0" borderId="88" applyNumberFormat="0" applyFill="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70" fillId="24" borderId="86" applyNumberFormat="0" applyAlignment="0" applyProtection="0"/>
    <xf numFmtId="0" fontId="70"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1" fillId="26" borderId="89" applyNumberFormat="0" applyFon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1" fillId="24" borderId="87" applyNumberFormat="0" applyAlignment="0" applyProtection="0"/>
    <xf numFmtId="0" fontId="71"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2" fillId="11" borderId="87" applyNumberFormat="0" applyAlignment="0" applyProtection="0"/>
    <xf numFmtId="0" fontId="72" fillId="11" borderId="87" applyNumberFormat="0" applyAlignment="0" applyProtection="0"/>
    <xf numFmtId="0" fontId="16" fillId="0" borderId="88" applyNumberFormat="0" applyFill="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7" fillId="0" borderId="88" applyNumberFormat="0" applyFill="0" applyAlignment="0" applyProtection="0"/>
    <xf numFmtId="0" fontId="67"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7" fillId="0" borderId="88" applyNumberFormat="0" applyFill="0" applyAlignment="0" applyProtection="0"/>
    <xf numFmtId="0" fontId="67"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2" fillId="11" borderId="87" applyNumberFormat="0" applyAlignment="0" applyProtection="0"/>
    <xf numFmtId="0" fontId="72"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1" fillId="24" borderId="87" applyNumberFormat="0" applyAlignment="0" applyProtection="0"/>
    <xf numFmtId="0" fontId="71"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70" fillId="24" borderId="86" applyNumberFormat="0" applyAlignment="0" applyProtection="0"/>
    <xf numFmtId="0" fontId="70"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70" fillId="24" borderId="86" applyNumberFormat="0" applyAlignment="0" applyProtection="0"/>
    <xf numFmtId="0" fontId="70"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1" fillId="24" borderId="87" applyNumberFormat="0" applyAlignment="0" applyProtection="0"/>
    <xf numFmtId="0" fontId="71"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2" fillId="11" borderId="87" applyNumberFormat="0" applyAlignment="0" applyProtection="0"/>
    <xf numFmtId="0" fontId="72" fillId="11" borderId="87" applyNumberFormat="0" applyAlignment="0" applyProtection="0"/>
    <xf numFmtId="0" fontId="16" fillId="0" borderId="88" applyNumberFormat="0" applyFill="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7" fillId="0" borderId="88" applyNumberFormat="0" applyFill="0" applyAlignment="0" applyProtection="0"/>
    <xf numFmtId="0" fontId="67"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3" fillId="24" borderId="86" applyNumberFormat="0" applyAlignment="0" applyProtection="0"/>
    <xf numFmtId="0" fontId="14" fillId="24"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7" fillId="0" borderId="88" applyNumberFormat="0" applyFill="0" applyAlignment="0" applyProtection="0"/>
    <xf numFmtId="0" fontId="67"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2" fillId="11" borderId="87" applyNumberFormat="0" applyAlignment="0" applyProtection="0"/>
    <xf numFmtId="0" fontId="72"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1" fillId="24" borderId="87" applyNumberFormat="0" applyAlignment="0" applyProtection="0"/>
    <xf numFmtId="0" fontId="71"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0" fillId="24" borderId="86"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1" fillId="24" borderId="87" applyNumberFormat="0" applyAlignment="0" applyProtection="0"/>
    <xf numFmtId="0" fontId="71"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2" fillId="11" borderId="87" applyNumberFormat="0" applyAlignment="0" applyProtection="0"/>
    <xf numFmtId="0" fontId="72" fillId="11" borderId="87" applyNumberFormat="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7" fillId="0" borderId="88" applyNumberFormat="0" applyFill="0" applyAlignment="0" applyProtection="0"/>
    <xf numFmtId="0" fontId="67"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3" fillId="24" borderId="86" applyNumberFormat="0" applyAlignment="0" applyProtection="0"/>
    <xf numFmtId="0" fontId="16" fillId="0" borderId="88" applyNumberFormat="0" applyFill="0" applyAlignment="0" applyProtection="0"/>
    <xf numFmtId="0" fontId="13" fillId="24" borderId="86" applyNumberFormat="0" applyAlignment="0" applyProtection="0"/>
    <xf numFmtId="0" fontId="11" fillId="26" borderId="89" applyNumberFormat="0" applyFont="0" applyAlignment="0" applyProtection="0"/>
    <xf numFmtId="0" fontId="14" fillId="24" borderId="87"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16" fillId="0" borderId="88" applyNumberFormat="0" applyFill="0" applyAlignment="0" applyProtection="0"/>
    <xf numFmtId="0" fontId="9" fillId="26" borderId="89" applyNumberFormat="0" applyFont="0" applyAlignment="0" applyProtection="0"/>
    <xf numFmtId="0" fontId="14" fillId="24" borderId="87" applyNumberFormat="0" applyAlignment="0" applyProtection="0"/>
    <xf numFmtId="0" fontId="9" fillId="26" borderId="89" applyNumberFormat="0" applyFont="0" applyAlignment="0" applyProtection="0"/>
    <xf numFmtId="0" fontId="14" fillId="24" borderId="87" applyNumberFormat="0" applyAlignment="0" applyProtection="0"/>
    <xf numFmtId="0" fontId="11" fillId="26" borderId="89" applyNumberFormat="0" applyFont="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9" fillId="26" borderId="89" applyNumberFormat="0" applyFont="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1" fillId="26" borderId="89" applyNumberFormat="0" applyFont="0" applyAlignment="0" applyProtection="0"/>
    <xf numFmtId="0" fontId="15" fillId="11" borderId="87" applyNumberFormat="0" applyAlignment="0" applyProtection="0"/>
    <xf numFmtId="0" fontId="11" fillId="26" borderId="89" applyNumberFormat="0" applyFont="0" applyAlignment="0" applyProtection="0"/>
    <xf numFmtId="0" fontId="9" fillId="26" borderId="89" applyNumberFormat="0" applyFont="0" applyAlignment="0" applyProtection="0"/>
    <xf numFmtId="0" fontId="13" fillId="24" borderId="86" applyNumberFormat="0" applyAlignment="0" applyProtection="0"/>
    <xf numFmtId="0" fontId="9" fillId="26" borderId="89" applyNumberFormat="0" applyFont="0" applyAlignment="0" applyProtection="0"/>
    <xf numFmtId="0" fontId="15" fillId="11" borderId="87" applyNumberFormat="0" applyAlignment="0" applyProtection="0"/>
    <xf numFmtId="0" fontId="15" fillId="11" borderId="87" applyNumberFormat="0" applyAlignment="0" applyProtection="0"/>
    <xf numFmtId="0" fontId="14" fillId="24" borderId="87" applyNumberFormat="0" applyAlignment="0" applyProtection="0"/>
    <xf numFmtId="0" fontId="9" fillId="26" borderId="89" applyNumberFormat="0" applyFont="0" applyAlignment="0" applyProtection="0"/>
    <xf numFmtId="0" fontId="16" fillId="0" borderId="88" applyNumberFormat="0" applyFill="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9" fillId="26" borderId="89" applyNumberFormat="0" applyFont="0" applyAlignment="0" applyProtection="0"/>
    <xf numFmtId="0" fontId="11" fillId="26" borderId="89" applyNumberFormat="0" applyFont="0" applyAlignment="0" applyProtection="0"/>
    <xf numFmtId="0" fontId="16" fillId="0" borderId="88" applyNumberFormat="0" applyFill="0" applyAlignment="0" applyProtection="0"/>
    <xf numFmtId="0" fontId="11" fillId="26" borderId="89" applyNumberFormat="0" applyFont="0" applyAlignment="0" applyProtection="0"/>
    <xf numFmtId="0" fontId="13" fillId="24" borderId="86" applyNumberFormat="0" applyAlignment="0" applyProtection="0"/>
    <xf numFmtId="0" fontId="11" fillId="26" borderId="89" applyNumberFormat="0" applyFont="0" applyAlignment="0" applyProtection="0"/>
    <xf numFmtId="0" fontId="15" fillId="11" borderId="87" applyNumberFormat="0" applyAlignment="0" applyProtection="0"/>
    <xf numFmtId="0" fontId="11" fillId="26" borderId="89" applyNumberFormat="0" applyFont="0" applyAlignment="0" applyProtection="0"/>
    <xf numFmtId="0" fontId="13" fillId="24" borderId="86" applyNumberFormat="0" applyAlignment="0" applyProtection="0"/>
    <xf numFmtId="0" fontId="13" fillId="24" borderId="86"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14" fillId="24" borderId="87"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15" fillId="11" borderId="87" applyNumberFormat="0" applyAlignment="0" applyProtection="0"/>
    <xf numFmtId="0" fontId="9" fillId="26" borderId="89" applyNumberFormat="0" applyFont="0" applyAlignment="0" applyProtection="0"/>
    <xf numFmtId="0" fontId="15" fillId="11" borderId="87"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4" fillId="24" borderId="87" applyNumberFormat="0" applyAlignment="0" applyProtection="0"/>
    <xf numFmtId="0" fontId="15" fillId="11" borderId="87" applyNumberFormat="0" applyAlignment="0" applyProtection="0"/>
    <xf numFmtId="0" fontId="14" fillId="24" borderId="87" applyNumberFormat="0" applyAlignment="0" applyProtection="0"/>
    <xf numFmtId="0" fontId="11" fillId="26" borderId="89" applyNumberFormat="0" applyFont="0" applyAlignment="0" applyProtection="0"/>
    <xf numFmtId="0" fontId="11" fillId="26" borderId="89" applyNumberFormat="0" applyFont="0" applyAlignment="0" applyProtection="0"/>
    <xf numFmtId="0" fontId="14" fillId="24" borderId="87" applyNumberFormat="0" applyAlignment="0" applyProtection="0"/>
    <xf numFmtId="0" fontId="9" fillId="26" borderId="89" applyNumberFormat="0" applyFont="0" applyAlignment="0" applyProtection="0"/>
    <xf numFmtId="0" fontId="15" fillId="11"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3" fillId="24" borderId="86" applyNumberFormat="0" applyAlignment="0" applyProtection="0"/>
    <xf numFmtId="0" fontId="11" fillId="26" borderId="89" applyNumberFormat="0" applyFont="0" applyAlignment="0" applyProtection="0"/>
    <xf numFmtId="0" fontId="67" fillId="0" borderId="88" applyNumberFormat="0" applyFill="0" applyAlignment="0" applyProtection="0"/>
    <xf numFmtId="0" fontId="15" fillId="11" borderId="87" applyNumberFormat="0" applyAlignment="0" applyProtection="0"/>
    <xf numFmtId="0" fontId="14" fillId="24" borderId="87" applyNumberFormat="0" applyAlignment="0" applyProtection="0"/>
    <xf numFmtId="0" fontId="70" fillId="24" borderId="86" applyNumberFormat="0" applyAlignment="0" applyProtection="0"/>
    <xf numFmtId="0" fontId="13" fillId="24" borderId="86" applyNumberFormat="0" applyAlignment="0" applyProtection="0"/>
    <xf numFmtId="0" fontId="16" fillId="0" borderId="88" applyNumberFormat="0" applyFill="0" applyAlignment="0" applyProtection="0"/>
    <xf numFmtId="0" fontId="15" fillId="11" borderId="87" applyNumberFormat="0" applyAlignment="0" applyProtection="0"/>
    <xf numFmtId="0" fontId="14" fillId="24" borderId="87" applyNumberFormat="0" applyAlignment="0" applyProtection="0"/>
    <xf numFmtId="0" fontId="13" fillId="24" borderId="86" applyNumberFormat="0" applyAlignment="0" applyProtection="0"/>
    <xf numFmtId="0" fontId="13" fillId="24" borderId="86" applyNumberFormat="0" applyAlignment="0" applyProtection="0"/>
    <xf numFmtId="0" fontId="9" fillId="26" borderId="89" applyNumberFormat="0" applyFont="0" applyAlignment="0" applyProtection="0"/>
    <xf numFmtId="0" fontId="70" fillId="24" borderId="86" applyNumberFormat="0" applyAlignment="0" applyProtection="0"/>
    <xf numFmtId="0" fontId="71" fillId="24" borderId="87" applyNumberFormat="0" applyAlignment="0" applyProtection="0"/>
    <xf numFmtId="0" fontId="72" fillId="11" borderId="87" applyNumberFormat="0" applyAlignment="0" applyProtection="0"/>
    <xf numFmtId="0" fontId="67" fillId="0" borderId="88" applyNumberFormat="0" applyFill="0" applyAlignment="0" applyProtection="0"/>
    <xf numFmtId="0" fontId="11" fillId="26" borderId="89" applyNumberFormat="0" applyFont="0" applyAlignment="0" applyProtection="0"/>
    <xf numFmtId="0" fontId="15" fillId="11" borderId="87" applyNumberFormat="0" applyAlignment="0" applyProtection="0"/>
    <xf numFmtId="0" fontId="9" fillId="26" borderId="89" applyNumberFormat="0" applyFont="0" applyAlignment="0" applyProtection="0"/>
    <xf numFmtId="0" fontId="16" fillId="0" borderId="88" applyNumberFormat="0" applyFill="0" applyAlignment="0" applyProtection="0"/>
    <xf numFmtId="0" fontId="15" fillId="11" borderId="87" applyNumberFormat="0" applyAlignment="0" applyProtection="0"/>
    <xf numFmtId="0" fontId="71" fillId="24" borderId="87" applyNumberFormat="0" applyAlignment="0" applyProtection="0"/>
    <xf numFmtId="0" fontId="13" fillId="24" borderId="86" applyNumberFormat="0" applyAlignment="0" applyProtection="0"/>
    <xf numFmtId="0" fontId="13" fillId="24" borderId="86" applyNumberFormat="0" applyAlignment="0" applyProtection="0"/>
    <xf numFmtId="0" fontId="14" fillId="24" borderId="87" applyNumberFormat="0" applyAlignment="0" applyProtection="0"/>
    <xf numFmtId="0" fontId="13" fillId="24" borderId="86" applyNumberFormat="0" applyAlignment="0" applyProtection="0"/>
    <xf numFmtId="0" fontId="16" fillId="0" borderId="88" applyNumberFormat="0" applyFill="0" applyAlignment="0" applyProtection="0"/>
    <xf numFmtId="0" fontId="11" fillId="26" borderId="89" applyNumberFormat="0" applyFont="0" applyAlignment="0" applyProtection="0"/>
    <xf numFmtId="0" fontId="15" fillId="11" borderId="87" applyNumberFormat="0" applyAlignment="0" applyProtection="0"/>
    <xf numFmtId="0" fontId="15" fillId="11" borderId="87" applyNumberFormat="0" applyAlignment="0" applyProtection="0"/>
    <xf numFmtId="0" fontId="13" fillId="24" borderId="86" applyNumberFormat="0" applyAlignment="0" applyProtection="0"/>
    <xf numFmtId="0" fontId="14" fillId="24" borderId="87" applyNumberFormat="0" applyAlignment="0" applyProtection="0"/>
    <xf numFmtId="0" fontId="70" fillId="24" borderId="86" applyNumberFormat="0" applyAlignment="0" applyProtection="0"/>
    <xf numFmtId="0" fontId="71" fillId="24" borderId="87" applyNumberFormat="0" applyAlignment="0" applyProtection="0"/>
    <xf numFmtId="0" fontId="72" fillId="11" borderId="87" applyNumberFormat="0" applyAlignment="0" applyProtection="0"/>
    <xf numFmtId="0" fontId="67" fillId="0" borderId="88" applyNumberFormat="0" applyFill="0" applyAlignment="0" applyProtection="0"/>
    <xf numFmtId="0" fontId="11" fillId="26" borderId="89" applyNumberFormat="0" applyFont="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7" fillId="0" borderId="88" applyNumberFormat="0" applyFill="0" applyAlignment="0" applyProtection="0"/>
    <xf numFmtId="0" fontId="67"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2" fillId="11" borderId="87" applyNumberFormat="0" applyAlignment="0" applyProtection="0"/>
    <xf numFmtId="0" fontId="72"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1" fillId="24" borderId="87" applyNumberFormat="0" applyAlignment="0" applyProtection="0"/>
    <xf numFmtId="0" fontId="71"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70" fillId="24" borderId="86" applyNumberFormat="0" applyAlignment="0" applyProtection="0"/>
    <xf numFmtId="0" fontId="70"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70" fillId="24" borderId="86" applyNumberFormat="0" applyAlignment="0" applyProtection="0"/>
    <xf numFmtId="0" fontId="71" fillId="24" borderId="87" applyNumberFormat="0" applyAlignment="0" applyProtection="0"/>
    <xf numFmtId="0" fontId="72" fillId="11" borderId="87" applyNumberFormat="0" applyAlignment="0" applyProtection="0"/>
    <xf numFmtId="0" fontId="67" fillId="0" borderId="88" applyNumberFormat="0" applyFill="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70" fillId="24" borderId="86" applyNumberFormat="0" applyAlignment="0" applyProtection="0"/>
    <xf numFmtId="0" fontId="70"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1" fillId="26" borderId="89" applyNumberFormat="0" applyFon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1" fillId="24" borderId="87" applyNumberFormat="0" applyAlignment="0" applyProtection="0"/>
    <xf numFmtId="0" fontId="71"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2" fillId="11" borderId="87" applyNumberFormat="0" applyAlignment="0" applyProtection="0"/>
    <xf numFmtId="0" fontId="72" fillId="11" borderId="87" applyNumberFormat="0" applyAlignment="0" applyProtection="0"/>
    <xf numFmtId="0" fontId="16" fillId="0" borderId="88" applyNumberFormat="0" applyFill="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7" fillId="0" borderId="88" applyNumberFormat="0" applyFill="0" applyAlignment="0" applyProtection="0"/>
    <xf numFmtId="0" fontId="67"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7" fillId="0" borderId="88" applyNumberFormat="0" applyFill="0" applyAlignment="0" applyProtection="0"/>
    <xf numFmtId="0" fontId="67"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2" fillId="11" borderId="87" applyNumberFormat="0" applyAlignment="0" applyProtection="0"/>
    <xf numFmtId="0" fontId="72"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1" fillId="24" borderId="87" applyNumberFormat="0" applyAlignment="0" applyProtection="0"/>
    <xf numFmtId="0" fontId="71"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70" fillId="24" borderId="86" applyNumberFormat="0" applyAlignment="0" applyProtection="0"/>
    <xf numFmtId="0" fontId="70"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70" fillId="24" borderId="86" applyNumberFormat="0" applyAlignment="0" applyProtection="0"/>
    <xf numFmtId="0" fontId="70"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1" fillId="24" borderId="87" applyNumberFormat="0" applyAlignment="0" applyProtection="0"/>
    <xf numFmtId="0" fontId="71"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2" fillId="11" borderId="87" applyNumberFormat="0" applyAlignment="0" applyProtection="0"/>
    <xf numFmtId="0" fontId="72" fillId="11" borderId="87" applyNumberFormat="0" applyAlignment="0" applyProtection="0"/>
    <xf numFmtId="0" fontId="16" fillId="0" borderId="88" applyNumberFormat="0" applyFill="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7" fillId="0" borderId="88" applyNumberFormat="0" applyFill="0" applyAlignment="0" applyProtection="0"/>
    <xf numFmtId="0" fontId="67"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3" fillId="24" borderId="86" applyNumberFormat="0" applyAlignment="0" applyProtection="0"/>
    <xf numFmtId="0" fontId="14" fillId="24"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7" fillId="0" borderId="88" applyNumberFormat="0" applyFill="0" applyAlignment="0" applyProtection="0"/>
    <xf numFmtId="0" fontId="67"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2" fillId="11" borderId="87" applyNumberFormat="0" applyAlignment="0" applyProtection="0"/>
    <xf numFmtId="0" fontId="72"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1" fillId="24" borderId="87" applyNumberFormat="0" applyAlignment="0" applyProtection="0"/>
    <xf numFmtId="0" fontId="71"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0" fillId="24" borderId="86"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1" fillId="24" borderId="87" applyNumberFormat="0" applyAlignment="0" applyProtection="0"/>
    <xf numFmtId="0" fontId="71"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2" fillId="11" borderId="87" applyNumberFormat="0" applyAlignment="0" applyProtection="0"/>
    <xf numFmtId="0" fontId="72" fillId="11" borderId="87" applyNumberFormat="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7" fillId="0" borderId="88" applyNumberFormat="0" applyFill="0" applyAlignment="0" applyProtection="0"/>
    <xf numFmtId="0" fontId="67"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3" fillId="24" borderId="86" applyNumberFormat="0" applyAlignment="0" applyProtection="0"/>
    <xf numFmtId="0" fontId="11" fillId="26" borderId="89" applyNumberFormat="0" applyFont="0" applyAlignment="0" applyProtection="0"/>
    <xf numFmtId="0" fontId="14" fillId="24" borderId="87"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16" fillId="0" borderId="88" applyNumberFormat="0" applyFill="0" applyAlignment="0" applyProtection="0"/>
    <xf numFmtId="0" fontId="9" fillId="26" borderId="89" applyNumberFormat="0" applyFont="0" applyAlignment="0" applyProtection="0"/>
    <xf numFmtId="0" fontId="14" fillId="24" borderId="87" applyNumberFormat="0" applyAlignment="0" applyProtection="0"/>
    <xf numFmtId="0" fontId="9" fillId="26" borderId="89" applyNumberFormat="0" applyFont="0" applyAlignment="0" applyProtection="0"/>
    <xf numFmtId="0" fontId="14" fillId="24" borderId="87" applyNumberFormat="0" applyAlignment="0" applyProtection="0"/>
    <xf numFmtId="0" fontId="11" fillId="26" borderId="89" applyNumberFormat="0" applyFont="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9" fillId="26" borderId="89" applyNumberFormat="0" applyFont="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1" fillId="26" borderId="89" applyNumberFormat="0" applyFont="0" applyAlignment="0" applyProtection="0"/>
    <xf numFmtId="0" fontId="15" fillId="11" borderId="87" applyNumberFormat="0" applyAlignment="0" applyProtection="0"/>
    <xf numFmtId="0" fontId="11" fillId="26" borderId="89" applyNumberFormat="0" applyFont="0" applyAlignment="0" applyProtection="0"/>
    <xf numFmtId="0" fontId="9" fillId="26" borderId="89" applyNumberFormat="0" applyFont="0" applyAlignment="0" applyProtection="0"/>
    <xf numFmtId="0" fontId="13" fillId="24" borderId="86" applyNumberFormat="0" applyAlignment="0" applyProtection="0"/>
    <xf numFmtId="0" fontId="9" fillId="26" borderId="89" applyNumberFormat="0" applyFont="0" applyAlignment="0" applyProtection="0"/>
    <xf numFmtId="0" fontId="15" fillId="11" borderId="87" applyNumberFormat="0" applyAlignment="0" applyProtection="0"/>
    <xf numFmtId="0" fontId="15" fillId="11" borderId="87" applyNumberFormat="0" applyAlignment="0" applyProtection="0"/>
    <xf numFmtId="0" fontId="14" fillId="24" borderId="87" applyNumberFormat="0" applyAlignment="0" applyProtection="0"/>
    <xf numFmtId="0" fontId="9" fillId="26" borderId="89" applyNumberFormat="0" applyFont="0" applyAlignment="0" applyProtection="0"/>
    <xf numFmtId="0" fontId="16" fillId="0" borderId="88" applyNumberFormat="0" applyFill="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9" fillId="26" borderId="89" applyNumberFormat="0" applyFont="0" applyAlignment="0" applyProtection="0"/>
    <xf numFmtId="0" fontId="11" fillId="26" borderId="89" applyNumberFormat="0" applyFont="0" applyAlignment="0" applyProtection="0"/>
    <xf numFmtId="0" fontId="16" fillId="0" borderId="88" applyNumberFormat="0" applyFill="0" applyAlignment="0" applyProtection="0"/>
    <xf numFmtId="0" fontId="11" fillId="26" borderId="89" applyNumberFormat="0" applyFont="0" applyAlignment="0" applyProtection="0"/>
    <xf numFmtId="0" fontId="13" fillId="24" borderId="86" applyNumberFormat="0" applyAlignment="0" applyProtection="0"/>
    <xf numFmtId="0" fontId="11" fillId="26" borderId="89" applyNumberFormat="0" applyFont="0" applyAlignment="0" applyProtection="0"/>
    <xf numFmtId="0" fontId="15" fillId="11" borderId="87" applyNumberFormat="0" applyAlignment="0" applyProtection="0"/>
    <xf numFmtId="0" fontId="11" fillId="26" borderId="89" applyNumberFormat="0" applyFont="0" applyAlignment="0" applyProtection="0"/>
    <xf numFmtId="0" fontId="13" fillId="24" borderId="86" applyNumberFormat="0" applyAlignment="0" applyProtection="0"/>
    <xf numFmtId="0" fontId="13" fillId="24" borderId="86"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14" fillId="24" borderId="87"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15" fillId="11" borderId="87" applyNumberFormat="0" applyAlignment="0" applyProtection="0"/>
    <xf numFmtId="0" fontId="9" fillId="26" borderId="89" applyNumberFormat="0" applyFont="0" applyAlignment="0" applyProtection="0"/>
    <xf numFmtId="0" fontId="72" fillId="11" borderId="87" applyNumberFormat="0" applyAlignment="0" applyProtection="0"/>
    <xf numFmtId="0" fontId="13" fillId="24" borderId="86" applyNumberFormat="0" applyAlignment="0" applyProtection="0"/>
    <xf numFmtId="0" fontId="13" fillId="24" borderId="86"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5" fillId="11"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3" fillId="24" borderId="86" applyNumberFormat="0" applyAlignment="0" applyProtection="0"/>
    <xf numFmtId="0" fontId="15" fillId="11" borderId="87" applyNumberFormat="0" applyAlignment="0" applyProtection="0"/>
    <xf numFmtId="0" fontId="16" fillId="0" borderId="88" applyNumberFormat="0" applyFill="0" applyAlignment="0" applyProtection="0"/>
    <xf numFmtId="0" fontId="70" fillId="24" borderId="86" applyNumberFormat="0" applyAlignment="0" applyProtection="0"/>
    <xf numFmtId="0" fontId="71" fillId="24" borderId="87" applyNumberFormat="0" applyAlignment="0" applyProtection="0"/>
    <xf numFmtId="0" fontId="72" fillId="11" borderId="87" applyNumberFormat="0" applyAlignment="0" applyProtection="0"/>
    <xf numFmtId="0" fontId="67" fillId="0" borderId="88" applyNumberFormat="0" applyFill="0" applyAlignment="0" applyProtection="0"/>
    <xf numFmtId="0" fontId="11" fillId="26" borderId="89" applyNumberFormat="0" applyFont="0" applyAlignment="0" applyProtection="0"/>
    <xf numFmtId="0" fontId="13" fillId="24" borderId="86" applyNumberFormat="0" applyAlignment="0" applyProtection="0"/>
    <xf numFmtId="0" fontId="14" fillId="24" borderId="87" applyNumberFormat="0" applyAlignment="0" applyProtection="0"/>
    <xf numFmtId="0" fontId="16" fillId="0" borderId="88" applyNumberFormat="0" applyFill="0" applyAlignment="0" applyProtection="0"/>
    <xf numFmtId="0" fontId="14" fillId="24" borderId="87" applyNumberFormat="0" applyAlignment="0" applyProtection="0"/>
    <xf numFmtId="0" fontId="16" fillId="0" borderId="88" applyNumberFormat="0" applyFill="0" applyAlignment="0" applyProtection="0"/>
    <xf numFmtId="0" fontId="15" fillId="11" borderId="87" applyNumberFormat="0" applyAlignment="0" applyProtection="0"/>
    <xf numFmtId="0" fontId="13" fillId="24" borderId="86" applyNumberFormat="0" applyAlignment="0" applyProtection="0"/>
    <xf numFmtId="0" fontId="14" fillId="24" borderId="87" applyNumberFormat="0" applyAlignment="0" applyProtection="0"/>
    <xf numFmtId="0" fontId="13" fillId="24" borderId="86" applyNumberFormat="0" applyAlignment="0" applyProtection="0"/>
    <xf numFmtId="0" fontId="11" fillId="26" borderId="89" applyNumberFormat="0" applyFont="0" applyAlignment="0" applyProtection="0"/>
    <xf numFmtId="0" fontId="9" fillId="26" borderId="89" applyNumberFormat="0" applyFont="0" applyAlignment="0" applyProtection="0"/>
    <xf numFmtId="0" fontId="16" fillId="0" borderId="88" applyNumberFormat="0" applyFill="0" applyAlignment="0" applyProtection="0"/>
    <xf numFmtId="0" fontId="15" fillId="11" borderId="87" applyNumberFormat="0" applyAlignment="0" applyProtection="0"/>
    <xf numFmtId="0" fontId="14" fillId="24" borderId="87" applyNumberFormat="0" applyAlignment="0" applyProtection="0"/>
    <xf numFmtId="0" fontId="16" fillId="0" borderId="88" applyNumberFormat="0" applyFill="0" applyAlignment="0" applyProtection="0"/>
    <xf numFmtId="0" fontId="11" fillId="26" borderId="89" applyNumberFormat="0" applyFont="0" applyAlignment="0" applyProtection="0"/>
    <xf numFmtId="0" fontId="9" fillId="26" borderId="89" applyNumberFormat="0" applyFont="0" applyAlignment="0" applyProtection="0"/>
    <xf numFmtId="0" fontId="13" fillId="24" borderId="86" applyNumberFormat="0" applyAlignment="0" applyProtection="0"/>
    <xf numFmtId="0" fontId="11" fillId="26" borderId="89" applyNumberFormat="0" applyFont="0" applyAlignment="0" applyProtection="0"/>
    <xf numFmtId="0" fontId="11" fillId="26" borderId="89" applyNumberFormat="0" applyFont="0" applyAlignment="0" applyProtection="0"/>
    <xf numFmtId="0" fontId="15" fillId="11" borderId="87" applyNumberFormat="0" applyAlignment="0" applyProtection="0"/>
    <xf numFmtId="0" fontId="9" fillId="26" borderId="89" applyNumberFormat="0" applyFont="0" applyAlignment="0" applyProtection="0"/>
    <xf numFmtId="0" fontId="13" fillId="24" borderId="86" applyNumberFormat="0" applyAlignment="0" applyProtection="0"/>
    <xf numFmtId="0" fontId="16" fillId="0" borderId="88" applyNumberFormat="0" applyFill="0" applyAlignment="0" applyProtection="0"/>
    <xf numFmtId="0" fontId="9" fillId="26" borderId="89" applyNumberFormat="0" applyFont="0" applyAlignment="0" applyProtection="0"/>
    <xf numFmtId="0" fontId="13" fillId="24" borderId="86" applyNumberFormat="0" applyAlignment="0" applyProtection="0"/>
    <xf numFmtId="0" fontId="13" fillId="24" borderId="86"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4" fillId="24" borderId="87" applyNumberFormat="0" applyAlignment="0" applyProtection="0"/>
    <xf numFmtId="0" fontId="14" fillId="24" borderId="87" applyNumberFormat="0" applyAlignment="0" applyProtection="0"/>
    <xf numFmtId="0" fontId="15" fillId="11" borderId="87" applyNumberFormat="0" applyAlignment="0" applyProtection="0"/>
    <xf numFmtId="0" fontId="11" fillId="26" borderId="89" applyNumberFormat="0" applyFont="0" applyAlignment="0" applyProtection="0"/>
    <xf numFmtId="0" fontId="9" fillId="26" borderId="89" applyNumberFormat="0" applyFont="0" applyAlignment="0" applyProtection="0"/>
    <xf numFmtId="0" fontId="13" fillId="24" borderId="86" applyNumberFormat="0" applyAlignment="0" applyProtection="0"/>
    <xf numFmtId="0" fontId="9" fillId="26" borderId="89" applyNumberFormat="0" applyFont="0" applyAlignment="0" applyProtection="0"/>
    <xf numFmtId="0" fontId="13" fillId="24" borderId="86" applyNumberFormat="0" applyAlignment="0" applyProtection="0"/>
    <xf numFmtId="0" fontId="13" fillId="24" borderId="86" applyNumberFormat="0" applyAlignment="0" applyProtection="0"/>
    <xf numFmtId="0" fontId="15" fillId="11" borderId="87" applyNumberFormat="0" applyAlignment="0" applyProtection="0"/>
    <xf numFmtId="0" fontId="11" fillId="26" borderId="89" applyNumberFormat="0" applyFont="0" applyAlignment="0" applyProtection="0"/>
    <xf numFmtId="0" fontId="15" fillId="11" borderId="87" applyNumberFormat="0" applyAlignment="0" applyProtection="0"/>
    <xf numFmtId="0" fontId="15" fillId="11" borderId="87" applyNumberFormat="0" applyAlignment="0" applyProtection="0"/>
    <xf numFmtId="0" fontId="14" fillId="24" borderId="87" applyNumberFormat="0" applyAlignment="0" applyProtection="0"/>
    <xf numFmtId="0" fontId="13" fillId="24" borderId="86" applyNumberFormat="0" applyAlignment="0" applyProtection="0"/>
    <xf numFmtId="0" fontId="11" fillId="26" borderId="89" applyNumberFormat="0" applyFont="0" applyAlignment="0" applyProtection="0"/>
    <xf numFmtId="0" fontId="14" fillId="24" borderId="87" applyNumberFormat="0" applyAlignment="0" applyProtection="0"/>
    <xf numFmtId="0" fontId="11" fillId="26" borderId="89" applyNumberFormat="0" applyFont="0" applyAlignment="0" applyProtection="0"/>
    <xf numFmtId="0" fontId="11" fillId="26" borderId="89" applyNumberFormat="0" applyFont="0" applyAlignment="0" applyProtection="0"/>
    <xf numFmtId="0" fontId="9" fillId="26" borderId="89" applyNumberFormat="0" applyFont="0" applyAlignment="0" applyProtection="0"/>
    <xf numFmtId="0" fontId="15" fillId="11" borderId="87" applyNumberFormat="0" applyAlignment="0" applyProtection="0"/>
    <xf numFmtId="0" fontId="14" fillId="24" borderId="87" applyNumberFormat="0" applyAlignment="0" applyProtection="0"/>
    <xf numFmtId="0" fontId="16" fillId="0" borderId="88" applyNumberFormat="0" applyFill="0" applyAlignment="0" applyProtection="0"/>
    <xf numFmtId="0" fontId="14" fillId="24" borderId="87" applyNumberFormat="0" applyAlignment="0" applyProtection="0"/>
    <xf numFmtId="0" fontId="16" fillId="0" borderId="88" applyNumberFormat="0" applyFill="0" applyAlignment="0" applyProtection="0"/>
    <xf numFmtId="0" fontId="14" fillId="24" borderId="87" applyNumberFormat="0" applyAlignment="0" applyProtection="0"/>
    <xf numFmtId="0" fontId="14" fillId="24" borderId="87" applyNumberFormat="0" applyAlignment="0" applyProtection="0"/>
    <xf numFmtId="0" fontId="16" fillId="0" borderId="88" applyNumberFormat="0" applyFill="0" applyAlignment="0" applyProtection="0"/>
    <xf numFmtId="0" fontId="15" fillId="11" borderId="87" applyNumberFormat="0" applyAlignment="0" applyProtection="0"/>
    <xf numFmtId="0" fontId="16" fillId="0" borderId="88" applyNumberFormat="0" applyFill="0" applyAlignment="0" applyProtection="0"/>
    <xf numFmtId="0" fontId="15" fillId="11" borderId="87" applyNumberFormat="0" applyAlignment="0" applyProtection="0"/>
    <xf numFmtId="0" fontId="13" fillId="24" borderId="86" applyNumberFormat="0" applyAlignment="0" applyProtection="0"/>
    <xf numFmtId="0" fontId="13" fillId="24" borderId="86" applyNumberFormat="0" applyAlignment="0" applyProtection="0"/>
    <xf numFmtId="0" fontId="11" fillId="26" borderId="89" applyNumberFormat="0" applyFont="0" applyAlignment="0" applyProtection="0"/>
    <xf numFmtId="0" fontId="11" fillId="26" borderId="89" applyNumberFormat="0" applyFont="0" applyAlignment="0" applyProtection="0"/>
    <xf numFmtId="0" fontId="13" fillId="24" borderId="86" applyNumberFormat="0" applyAlignment="0" applyProtection="0"/>
    <xf numFmtId="0" fontId="15" fillId="11" borderId="87" applyNumberFormat="0" applyAlignment="0" applyProtection="0"/>
    <xf numFmtId="0" fontId="14" fillId="24" borderId="87" applyNumberFormat="0" applyAlignment="0" applyProtection="0"/>
    <xf numFmtId="0" fontId="16" fillId="0" borderId="88" applyNumberFormat="0" applyFill="0" applyAlignment="0" applyProtection="0"/>
    <xf numFmtId="0" fontId="11" fillId="26" borderId="89" applyNumberFormat="0" applyFont="0" applyAlignment="0" applyProtection="0"/>
    <xf numFmtId="0" fontId="11" fillId="26" borderId="89" applyNumberFormat="0" applyFont="0" applyAlignment="0" applyProtection="0"/>
    <xf numFmtId="0" fontId="13" fillId="24" borderId="86" applyNumberFormat="0" applyAlignment="0" applyProtection="0"/>
    <xf numFmtId="0" fontId="11" fillId="26" borderId="89" applyNumberFormat="0" applyFont="0" applyAlignment="0" applyProtection="0"/>
    <xf numFmtId="0" fontId="13" fillId="24" borderId="86"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15" fillId="11" borderId="87" applyNumberFormat="0" applyAlignment="0" applyProtection="0"/>
    <xf numFmtId="0" fontId="11" fillId="26" borderId="89" applyNumberFormat="0" applyFont="0" applyAlignment="0" applyProtection="0"/>
    <xf numFmtId="0" fontId="16" fillId="0" borderId="88" applyNumberFormat="0" applyFill="0" applyAlignment="0" applyProtection="0"/>
    <xf numFmtId="0" fontId="11" fillId="26" borderId="89" applyNumberFormat="0" applyFont="0" applyAlignment="0" applyProtection="0"/>
    <xf numFmtId="0" fontId="9" fillId="26" borderId="89" applyNumberFormat="0" applyFont="0" applyAlignment="0" applyProtection="0"/>
    <xf numFmtId="0" fontId="16" fillId="0" borderId="88" applyNumberFormat="0" applyFill="0" applyAlignment="0" applyProtection="0"/>
    <xf numFmtId="0" fontId="71" fillId="24" borderId="87" applyNumberFormat="0" applyAlignment="0" applyProtection="0"/>
    <xf numFmtId="0" fontId="67" fillId="0" borderId="88" applyNumberFormat="0" applyFill="0" applyAlignment="0" applyProtection="0"/>
    <xf numFmtId="0" fontId="70" fillId="24" borderId="86" applyNumberFormat="0" applyAlignment="0" applyProtection="0"/>
    <xf numFmtId="0" fontId="71" fillId="24" borderId="87" applyNumberFormat="0" applyAlignment="0" applyProtection="0"/>
    <xf numFmtId="0" fontId="72" fillId="11" borderId="87" applyNumberFormat="0" applyAlignment="0" applyProtection="0"/>
    <xf numFmtId="0" fontId="67" fillId="0" borderId="88" applyNumberFormat="0" applyFill="0" applyAlignment="0" applyProtection="0"/>
    <xf numFmtId="0" fontId="72" fillId="11" borderId="87" applyNumberFormat="0" applyAlignment="0" applyProtection="0"/>
    <xf numFmtId="0" fontId="70" fillId="24" borderId="86" applyNumberFormat="0" applyAlignment="0" applyProtection="0"/>
    <xf numFmtId="0" fontId="9" fillId="26" borderId="89" applyNumberFormat="0" applyFont="0" applyAlignment="0" applyProtection="0"/>
    <xf numFmtId="0" fontId="13" fillId="24" borderId="86" applyNumberFormat="0" applyAlignment="0" applyProtection="0"/>
    <xf numFmtId="0" fontId="11" fillId="26" borderId="89" applyNumberFormat="0" applyFont="0" applyAlignment="0" applyProtection="0"/>
    <xf numFmtId="0" fontId="14" fillId="24" borderId="87" applyNumberFormat="0" applyAlignment="0" applyProtection="0"/>
    <xf numFmtId="0" fontId="14" fillId="24" borderId="87" applyNumberFormat="0" applyAlignment="0" applyProtection="0"/>
    <xf numFmtId="0" fontId="16" fillId="0" borderId="88" applyNumberFormat="0" applyFill="0" applyAlignment="0" applyProtection="0"/>
    <xf numFmtId="0" fontId="11"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4" fillId="24" borderId="87" applyNumberFormat="0" applyAlignment="0" applyProtection="0"/>
    <xf numFmtId="0" fontId="9" fillId="26" borderId="89" applyNumberFormat="0" applyFont="0" applyAlignment="0" applyProtection="0"/>
    <xf numFmtId="0" fontId="13" fillId="24" borderId="86" applyNumberFormat="0" applyAlignment="0" applyProtection="0"/>
    <xf numFmtId="0" fontId="15" fillId="11" borderId="87" applyNumberFormat="0" applyAlignment="0" applyProtection="0"/>
    <xf numFmtId="0" fontId="11" fillId="26" borderId="89" applyNumberFormat="0" applyFont="0" applyAlignment="0" applyProtection="0"/>
    <xf numFmtId="0" fontId="9" fillId="26" borderId="89" applyNumberFormat="0" applyFont="0" applyAlignment="0" applyProtection="0"/>
    <xf numFmtId="0" fontId="11" fillId="26" borderId="89" applyNumberFormat="0" applyFont="0" applyAlignment="0" applyProtection="0"/>
    <xf numFmtId="0" fontId="9" fillId="26" borderId="89" applyNumberFormat="0" applyFont="0" applyAlignment="0" applyProtection="0"/>
    <xf numFmtId="0" fontId="15" fillId="11" borderId="87"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15" fillId="11" borderId="87" applyNumberFormat="0" applyAlignment="0" applyProtection="0"/>
    <xf numFmtId="0" fontId="13" fillId="24" borderId="86" applyNumberFormat="0" applyAlignment="0" applyProtection="0"/>
    <xf numFmtId="0" fontId="16" fillId="0" borderId="88" applyNumberFormat="0" applyFill="0" applyAlignment="0" applyProtection="0"/>
    <xf numFmtId="0" fontId="13" fillId="24" borderId="86" applyNumberFormat="0" applyAlignment="0" applyProtection="0"/>
    <xf numFmtId="0" fontId="16" fillId="0" borderId="88" applyNumberFormat="0" applyFill="0" applyAlignment="0" applyProtection="0"/>
    <xf numFmtId="0" fontId="9" fillId="26" borderId="89" applyNumberFormat="0" applyFont="0" applyAlignment="0" applyProtection="0"/>
    <xf numFmtId="0" fontId="16" fillId="0" borderId="88" applyNumberFormat="0" applyFill="0" applyAlignment="0" applyProtection="0"/>
    <xf numFmtId="0" fontId="11"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1" fillId="26" borderId="89" applyNumberFormat="0" applyFont="0" applyAlignment="0" applyProtection="0"/>
    <xf numFmtId="0" fontId="9" fillId="26" borderId="89" applyNumberFormat="0" applyFont="0" applyAlignment="0" applyProtection="0"/>
    <xf numFmtId="0" fontId="15" fillId="11" borderId="87" applyNumberFormat="0" applyAlignment="0" applyProtection="0"/>
    <xf numFmtId="0" fontId="11"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5" fillId="11" borderId="87" applyNumberFormat="0" applyAlignment="0" applyProtection="0"/>
    <xf numFmtId="0" fontId="14" fillId="24"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1" fillId="26" borderId="89" applyNumberFormat="0" applyFont="0" applyAlignment="0" applyProtection="0"/>
    <xf numFmtId="0" fontId="16" fillId="0" borderId="88" applyNumberFormat="0" applyFill="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5" fillId="11" borderId="87" applyNumberFormat="0" applyAlignment="0" applyProtection="0"/>
    <xf numFmtId="0" fontId="11" fillId="26" borderId="89" applyNumberFormat="0" applyFont="0" applyAlignment="0" applyProtection="0"/>
    <xf numFmtId="0" fontId="14" fillId="24" borderId="87" applyNumberFormat="0" applyAlignment="0" applyProtection="0"/>
    <xf numFmtId="0" fontId="13" fillId="24" borderId="86" applyNumberFormat="0" applyAlignment="0" applyProtection="0"/>
    <xf numFmtId="0" fontId="11" fillId="26" borderId="89" applyNumberFormat="0" applyFont="0" applyAlignment="0" applyProtection="0"/>
    <xf numFmtId="0" fontId="15" fillId="11" borderId="87" applyNumberFormat="0" applyAlignment="0" applyProtection="0"/>
    <xf numFmtId="0" fontId="9" fillId="26" borderId="89" applyNumberFormat="0" applyFont="0" applyAlignment="0" applyProtection="0"/>
    <xf numFmtId="0" fontId="16" fillId="0" borderId="88" applyNumberFormat="0" applyFill="0" applyAlignment="0" applyProtection="0"/>
    <xf numFmtId="0" fontId="11" fillId="26" borderId="89" applyNumberFormat="0" applyFont="0" applyAlignment="0" applyProtection="0"/>
    <xf numFmtId="0" fontId="15" fillId="11" borderId="87" applyNumberFormat="0" applyAlignment="0" applyProtection="0"/>
    <xf numFmtId="0" fontId="14" fillId="24" borderId="87" applyNumberFormat="0" applyAlignment="0" applyProtection="0"/>
    <xf numFmtId="0" fontId="13" fillId="24" borderId="86" applyNumberFormat="0" applyAlignment="0" applyProtection="0"/>
    <xf numFmtId="0" fontId="11" fillId="26" borderId="89" applyNumberFormat="0" applyFont="0" applyAlignment="0" applyProtection="0"/>
    <xf numFmtId="0" fontId="16" fillId="0" borderId="88" applyNumberFormat="0" applyFill="0" applyAlignment="0" applyProtection="0"/>
    <xf numFmtId="0" fontId="16" fillId="0" borderId="88" applyNumberFormat="0" applyFill="0" applyAlignment="0" applyProtection="0"/>
    <xf numFmtId="0" fontId="9" fillId="26" borderId="89" applyNumberFormat="0" applyFont="0" applyAlignment="0" applyProtection="0"/>
    <xf numFmtId="0" fontId="13" fillId="24" borderId="86" applyNumberFormat="0" applyAlignment="0" applyProtection="0"/>
    <xf numFmtId="0" fontId="13" fillId="24" borderId="86" applyNumberFormat="0" applyAlignment="0" applyProtection="0"/>
    <xf numFmtId="0" fontId="14" fillId="24"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5" fillId="11" borderId="87" applyNumberFormat="0" applyAlignment="0" applyProtection="0"/>
    <xf numFmtId="0" fontId="11" fillId="26" borderId="89" applyNumberFormat="0" applyFont="0" applyAlignment="0" applyProtection="0"/>
    <xf numFmtId="0" fontId="13" fillId="24" borderId="86" applyNumberFormat="0" applyAlignment="0" applyProtection="0"/>
    <xf numFmtId="0" fontId="9" fillId="26" borderId="89" applyNumberFormat="0" applyFont="0" applyAlignment="0" applyProtection="0"/>
    <xf numFmtId="0" fontId="15" fillId="11" borderId="87" applyNumberFormat="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7" fillId="0" borderId="88" applyNumberFormat="0" applyFill="0" applyAlignment="0" applyProtection="0"/>
    <xf numFmtId="0" fontId="67"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2" fillId="11" borderId="87" applyNumberFormat="0" applyAlignment="0" applyProtection="0"/>
    <xf numFmtId="0" fontId="72"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1" fillId="24" borderId="87" applyNumberFormat="0" applyAlignment="0" applyProtection="0"/>
    <xf numFmtId="0" fontId="71"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70" fillId="24" borderId="86" applyNumberFormat="0" applyAlignment="0" applyProtection="0"/>
    <xf numFmtId="0" fontId="70"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70" fillId="24" borderId="86" applyNumberFormat="0" applyAlignment="0" applyProtection="0"/>
    <xf numFmtId="0" fontId="70"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1" fillId="24" borderId="87" applyNumberFormat="0" applyAlignment="0" applyProtection="0"/>
    <xf numFmtId="0" fontId="71"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2" fillId="11" borderId="87" applyNumberFormat="0" applyAlignment="0" applyProtection="0"/>
    <xf numFmtId="0" fontId="72" fillId="11" borderId="87" applyNumberFormat="0" applyAlignment="0" applyProtection="0"/>
    <xf numFmtId="0" fontId="16" fillId="0" borderId="88" applyNumberFormat="0" applyFill="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7" fillId="0" borderId="88" applyNumberFormat="0" applyFill="0" applyAlignment="0" applyProtection="0"/>
    <xf numFmtId="0" fontId="67"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3" fillId="24" borderId="86" applyNumberFormat="0" applyAlignment="0" applyProtection="0"/>
    <xf numFmtId="0" fontId="14" fillId="24"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7" fillId="0" borderId="88" applyNumberFormat="0" applyFill="0" applyAlignment="0" applyProtection="0"/>
    <xf numFmtId="0" fontId="67"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2" fillId="11" borderId="87" applyNumberFormat="0" applyAlignment="0" applyProtection="0"/>
    <xf numFmtId="0" fontId="72"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1" fillId="24" borderId="87" applyNumberFormat="0" applyAlignment="0" applyProtection="0"/>
    <xf numFmtId="0" fontId="71"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0" fillId="24" borderId="86"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1" fillId="24" borderId="87" applyNumberFormat="0" applyAlignment="0" applyProtection="0"/>
    <xf numFmtId="0" fontId="71"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2" fillId="11" borderId="87" applyNumberFormat="0" applyAlignment="0" applyProtection="0"/>
    <xf numFmtId="0" fontId="72" fillId="11" borderId="87" applyNumberFormat="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7" fillId="0" borderId="88" applyNumberFormat="0" applyFill="0" applyAlignment="0" applyProtection="0"/>
    <xf numFmtId="0" fontId="67"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70" fillId="24" borderId="86" applyNumberFormat="0" applyAlignment="0" applyProtection="0"/>
    <xf numFmtId="0" fontId="70"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1" fillId="26" borderId="89" applyNumberFormat="0" applyFon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1" fillId="24" borderId="87" applyNumberFormat="0" applyAlignment="0" applyProtection="0"/>
    <xf numFmtId="0" fontId="71"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2" fillId="11" borderId="87" applyNumberFormat="0" applyAlignment="0" applyProtection="0"/>
    <xf numFmtId="0" fontId="72" fillId="11" borderId="87" applyNumberFormat="0" applyAlignment="0" applyProtection="0"/>
    <xf numFmtId="0" fontId="16" fillId="0" borderId="88" applyNumberFormat="0" applyFill="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7" fillId="0" borderId="88" applyNumberFormat="0" applyFill="0" applyAlignment="0" applyProtection="0"/>
    <xf numFmtId="0" fontId="67"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7" fillId="0" borderId="88" applyNumberFormat="0" applyFill="0" applyAlignment="0" applyProtection="0"/>
    <xf numFmtId="0" fontId="67"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2" fillId="11" borderId="87" applyNumberFormat="0" applyAlignment="0" applyProtection="0"/>
    <xf numFmtId="0" fontId="72"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1" fillId="24" borderId="87" applyNumberFormat="0" applyAlignment="0" applyProtection="0"/>
    <xf numFmtId="0" fontId="71"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70" fillId="24" borderId="86" applyNumberFormat="0" applyAlignment="0" applyProtection="0"/>
    <xf numFmtId="0" fontId="70"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70" fillId="24" borderId="86" applyNumberFormat="0" applyAlignment="0" applyProtection="0"/>
    <xf numFmtId="0" fontId="70"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1" fillId="24" borderId="87" applyNumberFormat="0" applyAlignment="0" applyProtection="0"/>
    <xf numFmtId="0" fontId="71"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2" fillId="11" borderId="87" applyNumberFormat="0" applyAlignment="0" applyProtection="0"/>
    <xf numFmtId="0" fontId="72" fillId="11" borderId="87" applyNumberFormat="0" applyAlignment="0" applyProtection="0"/>
    <xf numFmtId="0" fontId="16" fillId="0" borderId="88" applyNumberFormat="0" applyFill="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7" fillId="0" borderId="88" applyNumberFormat="0" applyFill="0" applyAlignment="0" applyProtection="0"/>
    <xf numFmtId="0" fontId="67"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3" fillId="24" borderId="86" applyNumberFormat="0" applyAlignment="0" applyProtection="0"/>
    <xf numFmtId="0" fontId="14" fillId="24"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7" fillId="0" borderId="88" applyNumberFormat="0" applyFill="0" applyAlignment="0" applyProtection="0"/>
    <xf numFmtId="0" fontId="67"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2" fillId="11" borderId="87" applyNumberFormat="0" applyAlignment="0" applyProtection="0"/>
    <xf numFmtId="0" fontId="72"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1" fillId="24" borderId="87" applyNumberFormat="0" applyAlignment="0" applyProtection="0"/>
    <xf numFmtId="0" fontId="71"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0" fillId="24" borderId="86"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1" fillId="24" borderId="87" applyNumberFormat="0" applyAlignment="0" applyProtection="0"/>
    <xf numFmtId="0" fontId="71"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2" fillId="11" borderId="87" applyNumberFormat="0" applyAlignment="0" applyProtection="0"/>
    <xf numFmtId="0" fontId="72" fillId="11" borderId="87" applyNumberFormat="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7" fillId="0" borderId="88" applyNumberFormat="0" applyFill="0" applyAlignment="0" applyProtection="0"/>
    <xf numFmtId="0" fontId="67"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3" fillId="24" borderId="86" applyNumberFormat="0" applyAlignment="0" applyProtection="0"/>
    <xf numFmtId="0" fontId="16" fillId="0" borderId="88" applyNumberFormat="0" applyFill="0" applyAlignment="0" applyProtection="0"/>
    <xf numFmtId="0" fontId="13" fillId="24" borderId="86" applyNumberFormat="0" applyAlignment="0" applyProtection="0"/>
    <xf numFmtId="0" fontId="11" fillId="26" borderId="89" applyNumberFormat="0" applyFont="0" applyAlignment="0" applyProtection="0"/>
    <xf numFmtId="0" fontId="14" fillId="24" borderId="87"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16" fillId="0" borderId="88" applyNumberFormat="0" applyFill="0" applyAlignment="0" applyProtection="0"/>
    <xf numFmtId="0" fontId="9" fillId="26" borderId="89" applyNumberFormat="0" applyFont="0" applyAlignment="0" applyProtection="0"/>
    <xf numFmtId="0" fontId="14" fillId="24" borderId="87" applyNumberFormat="0" applyAlignment="0" applyProtection="0"/>
    <xf numFmtId="0" fontId="9" fillId="26" borderId="89" applyNumberFormat="0" applyFont="0" applyAlignment="0" applyProtection="0"/>
    <xf numFmtId="0" fontId="14" fillId="24" borderId="87" applyNumberFormat="0" applyAlignment="0" applyProtection="0"/>
    <xf numFmtId="0" fontId="11" fillId="26" borderId="89" applyNumberFormat="0" applyFont="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9" fillId="26" borderId="89" applyNumberFormat="0" applyFont="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1" fillId="26" borderId="89" applyNumberFormat="0" applyFont="0" applyAlignment="0" applyProtection="0"/>
    <xf numFmtId="0" fontId="15" fillId="11" borderId="87" applyNumberFormat="0" applyAlignment="0" applyProtection="0"/>
    <xf numFmtId="0" fontId="11" fillId="26" borderId="89" applyNumberFormat="0" applyFont="0" applyAlignment="0" applyProtection="0"/>
    <xf numFmtId="0" fontId="9" fillId="26" borderId="89" applyNumberFormat="0" applyFont="0" applyAlignment="0" applyProtection="0"/>
    <xf numFmtId="0" fontId="13" fillId="24" borderId="86" applyNumberFormat="0" applyAlignment="0" applyProtection="0"/>
    <xf numFmtId="0" fontId="9" fillId="26" borderId="89" applyNumberFormat="0" applyFont="0" applyAlignment="0" applyProtection="0"/>
    <xf numFmtId="0" fontId="15" fillId="11" borderId="87" applyNumberFormat="0" applyAlignment="0" applyProtection="0"/>
    <xf numFmtId="0" fontId="15" fillId="11" borderId="87" applyNumberFormat="0" applyAlignment="0" applyProtection="0"/>
    <xf numFmtId="0" fontId="14" fillId="24" borderId="87" applyNumberFormat="0" applyAlignment="0" applyProtection="0"/>
    <xf numFmtId="0" fontId="9" fillId="26" borderId="89" applyNumberFormat="0" applyFont="0" applyAlignment="0" applyProtection="0"/>
    <xf numFmtId="0" fontId="16" fillId="0" borderId="88" applyNumberFormat="0" applyFill="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9" fillId="26" borderId="89" applyNumberFormat="0" applyFont="0" applyAlignment="0" applyProtection="0"/>
    <xf numFmtId="0" fontId="11" fillId="26" borderId="89" applyNumberFormat="0" applyFont="0" applyAlignment="0" applyProtection="0"/>
    <xf numFmtId="0" fontId="16" fillId="0" borderId="88" applyNumberFormat="0" applyFill="0" applyAlignment="0" applyProtection="0"/>
    <xf numFmtId="0" fontId="11" fillId="26" borderId="89" applyNumberFormat="0" applyFont="0" applyAlignment="0" applyProtection="0"/>
    <xf numFmtId="0" fontId="13" fillId="24" borderId="86" applyNumberFormat="0" applyAlignment="0" applyProtection="0"/>
    <xf numFmtId="0" fontId="11" fillId="26" borderId="89" applyNumberFormat="0" applyFont="0" applyAlignment="0" applyProtection="0"/>
    <xf numFmtId="0" fontId="15" fillId="11" borderId="87" applyNumberFormat="0" applyAlignment="0" applyProtection="0"/>
    <xf numFmtId="0" fontId="11" fillId="26" borderId="89" applyNumberFormat="0" applyFont="0" applyAlignment="0" applyProtection="0"/>
    <xf numFmtId="0" fontId="13" fillId="24" borderId="86" applyNumberFormat="0" applyAlignment="0" applyProtection="0"/>
    <xf numFmtId="0" fontId="13" fillId="24" borderId="86"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14" fillId="24" borderId="87"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15" fillId="11" borderId="87" applyNumberFormat="0" applyAlignment="0" applyProtection="0"/>
    <xf numFmtId="0" fontId="9" fillId="26" borderId="89" applyNumberFormat="0" applyFont="0" applyAlignment="0" applyProtection="0"/>
    <xf numFmtId="0" fontId="13" fillId="24" borderId="86" applyNumberFormat="0" applyAlignment="0" applyProtection="0"/>
    <xf numFmtId="0" fontId="14" fillId="24" borderId="87" applyNumberFormat="0" applyAlignment="0" applyProtection="0"/>
    <xf numFmtId="0" fontId="13" fillId="24" borderId="86" applyNumberFormat="0" applyAlignment="0" applyProtection="0"/>
    <xf numFmtId="0" fontId="15" fillId="11" borderId="87" applyNumberFormat="0" applyAlignment="0" applyProtection="0"/>
    <xf numFmtId="0" fontId="14" fillId="24" borderId="87" applyNumberFormat="0" applyAlignment="0" applyProtection="0"/>
    <xf numFmtId="0" fontId="70" fillId="24" borderId="86" applyNumberFormat="0" applyAlignment="0" applyProtection="0"/>
    <xf numFmtId="0" fontId="71" fillId="24" borderId="87" applyNumberFormat="0" applyAlignment="0" applyProtection="0"/>
    <xf numFmtId="0" fontId="72" fillId="11" borderId="87" applyNumberFormat="0" applyAlignment="0" applyProtection="0"/>
    <xf numFmtId="0" fontId="67" fillId="0" borderId="88" applyNumberFormat="0" applyFill="0" applyAlignment="0" applyProtection="0"/>
    <xf numFmtId="0" fontId="13" fillId="24" borderId="86" applyNumberFormat="0" applyAlignment="0" applyProtection="0"/>
    <xf numFmtId="0" fontId="16" fillId="0" borderId="88" applyNumberFormat="0" applyFill="0" applyAlignment="0" applyProtection="0"/>
    <xf numFmtId="0" fontId="15" fillId="11" borderId="87" applyNumberFormat="0" applyAlignment="0" applyProtection="0"/>
    <xf numFmtId="0" fontId="13" fillId="24" borderId="86" applyNumberFormat="0" applyAlignment="0" applyProtection="0"/>
    <xf numFmtId="0" fontId="13" fillId="24" borderId="86" applyNumberFormat="0" applyAlignment="0" applyProtection="0"/>
    <xf numFmtId="0" fontId="14" fillId="24" borderId="87" applyNumberFormat="0" applyAlignment="0" applyProtection="0"/>
    <xf numFmtId="0" fontId="70" fillId="24" borderId="86" applyNumberFormat="0" applyAlignment="0" applyProtection="0"/>
    <xf numFmtId="0" fontId="70" fillId="24" borderId="86" applyNumberFormat="0" applyAlignment="0" applyProtection="0"/>
    <xf numFmtId="0" fontId="71" fillId="24" borderId="87" applyNumberFormat="0" applyAlignment="0" applyProtection="0"/>
    <xf numFmtId="0" fontId="72" fillId="11" borderId="87" applyNumberFormat="0" applyAlignment="0" applyProtection="0"/>
    <xf numFmtId="0" fontId="67" fillId="0" borderId="88" applyNumberFormat="0" applyFill="0" applyAlignment="0" applyProtection="0"/>
    <xf numFmtId="0" fontId="11" fillId="26" borderId="89" applyNumberFormat="0" applyFont="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7" fillId="0" borderId="88" applyNumberFormat="0" applyFill="0" applyAlignment="0" applyProtection="0"/>
    <xf numFmtId="0" fontId="67"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2" fillId="11" borderId="87" applyNumberFormat="0" applyAlignment="0" applyProtection="0"/>
    <xf numFmtId="0" fontId="72"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1" fillId="24" borderId="87" applyNumberFormat="0" applyAlignment="0" applyProtection="0"/>
    <xf numFmtId="0" fontId="71"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70" fillId="24" borderId="86" applyNumberFormat="0" applyAlignment="0" applyProtection="0"/>
    <xf numFmtId="0" fontId="70"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70" fillId="24" borderId="86" applyNumberFormat="0" applyAlignment="0" applyProtection="0"/>
    <xf numFmtId="0" fontId="71" fillId="24" borderId="87" applyNumberFormat="0" applyAlignment="0" applyProtection="0"/>
    <xf numFmtId="0" fontId="72" fillId="11" borderId="87" applyNumberFormat="0" applyAlignment="0" applyProtection="0"/>
    <xf numFmtId="0" fontId="67" fillId="0" borderId="88" applyNumberFormat="0" applyFill="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70" fillId="24" borderId="86" applyNumberFormat="0" applyAlignment="0" applyProtection="0"/>
    <xf numFmtId="0" fontId="70"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1" fillId="26" borderId="89" applyNumberFormat="0" applyFon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1" fillId="24" borderId="87" applyNumberFormat="0" applyAlignment="0" applyProtection="0"/>
    <xf numFmtId="0" fontId="71"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2" fillId="11" borderId="87" applyNumberFormat="0" applyAlignment="0" applyProtection="0"/>
    <xf numFmtId="0" fontId="72" fillId="11" borderId="87" applyNumberFormat="0" applyAlignment="0" applyProtection="0"/>
    <xf numFmtId="0" fontId="16" fillId="0" borderId="88" applyNumberFormat="0" applyFill="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7" fillId="0" borderId="88" applyNumberFormat="0" applyFill="0" applyAlignment="0" applyProtection="0"/>
    <xf numFmtId="0" fontId="67"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7" fillId="0" borderId="88" applyNumberFormat="0" applyFill="0" applyAlignment="0" applyProtection="0"/>
    <xf numFmtId="0" fontId="67"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2" fillId="11" borderId="87" applyNumberFormat="0" applyAlignment="0" applyProtection="0"/>
    <xf numFmtId="0" fontId="72"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1" fillId="24" borderId="87" applyNumberFormat="0" applyAlignment="0" applyProtection="0"/>
    <xf numFmtId="0" fontId="71"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70" fillId="24" borderId="86" applyNumberFormat="0" applyAlignment="0" applyProtection="0"/>
    <xf numFmtId="0" fontId="70"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70" fillId="24" borderId="86" applyNumberFormat="0" applyAlignment="0" applyProtection="0"/>
    <xf numFmtId="0" fontId="70"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1" fillId="24" borderId="87" applyNumberFormat="0" applyAlignment="0" applyProtection="0"/>
    <xf numFmtId="0" fontId="71"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2" fillId="11" borderId="87" applyNumberFormat="0" applyAlignment="0" applyProtection="0"/>
    <xf numFmtId="0" fontId="72" fillId="11" borderId="87" applyNumberFormat="0" applyAlignment="0" applyProtection="0"/>
    <xf numFmtId="0" fontId="16" fillId="0" borderId="88" applyNumberFormat="0" applyFill="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7" fillId="0" borderId="88" applyNumberFormat="0" applyFill="0" applyAlignment="0" applyProtection="0"/>
    <xf numFmtId="0" fontId="67"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3" fillId="24" borderId="86" applyNumberFormat="0" applyAlignment="0" applyProtection="0"/>
    <xf numFmtId="0" fontId="14" fillId="24"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7" fillId="0" borderId="88" applyNumberFormat="0" applyFill="0" applyAlignment="0" applyProtection="0"/>
    <xf numFmtId="0" fontId="67"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2" fillId="11" borderId="87" applyNumberFormat="0" applyAlignment="0" applyProtection="0"/>
    <xf numFmtId="0" fontId="72"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1" fillId="24" borderId="87" applyNumberFormat="0" applyAlignment="0" applyProtection="0"/>
    <xf numFmtId="0" fontId="71"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0" fillId="24" borderId="86"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71" fillId="24" borderId="87" applyNumberFormat="0" applyAlignment="0" applyProtection="0"/>
    <xf numFmtId="0" fontId="71"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72" fillId="11" borderId="87" applyNumberFormat="0" applyAlignment="0" applyProtection="0"/>
    <xf numFmtId="0" fontId="72" fillId="11" borderId="87" applyNumberFormat="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67" fillId="0" borderId="88" applyNumberFormat="0" applyFill="0" applyAlignment="0" applyProtection="0"/>
    <xf numFmtId="0" fontId="67"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11" fillId="26" borderId="89" applyNumberFormat="0" applyFont="0" applyAlignment="0" applyProtection="0"/>
    <xf numFmtId="0" fontId="14" fillId="24" borderId="87" applyNumberFormat="0" applyAlignment="0" applyProtection="0"/>
    <xf numFmtId="0" fontId="16" fillId="0" borderId="88" applyNumberFormat="0" applyFill="0" applyAlignment="0" applyProtection="0"/>
    <xf numFmtId="0" fontId="72" fillId="11" borderId="87" applyNumberFormat="0" applyAlignment="0" applyProtection="0"/>
    <xf numFmtId="0" fontId="13" fillId="24" borderId="86" applyNumberFormat="0" applyAlignment="0" applyProtection="0"/>
    <xf numFmtId="0" fontId="11" fillId="26" borderId="89" applyNumberFormat="0" applyFont="0" applyAlignment="0" applyProtection="0"/>
    <xf numFmtId="0" fontId="13" fillId="24" borderId="86" applyNumberFormat="0" applyAlignment="0" applyProtection="0"/>
    <xf numFmtId="0" fontId="70" fillId="24" borderId="86" applyNumberFormat="0" applyAlignment="0" applyProtection="0"/>
    <xf numFmtId="0" fontId="11" fillId="26" borderId="89" applyNumberFormat="0" applyFon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9" fillId="26" borderId="89" applyNumberFormat="0" applyFon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70"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1" fillId="26" borderId="89" applyNumberFormat="0" applyFont="0" applyAlignment="0" applyProtection="0"/>
    <xf numFmtId="0" fontId="14" fillId="24" borderId="87" applyNumberFormat="0" applyAlignment="0" applyProtection="0"/>
    <xf numFmtId="0" fontId="13" fillId="24" borderId="86" applyNumberFormat="0" applyAlignment="0" applyProtection="0"/>
    <xf numFmtId="0" fontId="11" fillId="26" borderId="89" applyNumberFormat="0" applyFont="0" applyAlignment="0" applyProtection="0"/>
    <xf numFmtId="0" fontId="14" fillId="24" borderId="87" applyNumberFormat="0" applyAlignment="0" applyProtection="0"/>
    <xf numFmtId="0" fontId="11" fillId="26" borderId="89" applyNumberFormat="0" applyFont="0" applyAlignment="0" applyProtection="0"/>
    <xf numFmtId="0" fontId="11" fillId="26" borderId="89" applyNumberFormat="0" applyFont="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13" fillId="24" borderId="86" applyNumberFormat="0" applyAlignment="0" applyProtection="0"/>
    <xf numFmtId="0" fontId="13" fillId="24" borderId="86" applyNumberFormat="0" applyAlignment="0" applyProtection="0"/>
    <xf numFmtId="0" fontId="70" fillId="24" borderId="86" applyNumberFormat="0" applyAlignment="0" applyProtection="0"/>
    <xf numFmtId="0" fontId="71" fillId="24" borderId="87" applyNumberFormat="0" applyAlignment="0" applyProtection="0"/>
    <xf numFmtId="0" fontId="15" fillId="11" borderId="87" applyNumberFormat="0" applyAlignment="0" applyProtection="0"/>
    <xf numFmtId="0" fontId="9"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4" fillId="24" borderId="87" applyNumberFormat="0" applyAlignment="0" applyProtection="0"/>
    <xf numFmtId="0" fontId="14" fillId="24" borderId="87" applyNumberFormat="0" applyAlignment="0" applyProtection="0"/>
    <xf numFmtId="0" fontId="13" fillId="24" borderId="86" applyNumberFormat="0" applyAlignment="0" applyProtection="0"/>
    <xf numFmtId="0" fontId="70"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70" fillId="24" borderId="86" applyNumberFormat="0" applyAlignment="0" applyProtection="0"/>
    <xf numFmtId="0" fontId="13" fillId="24" borderId="86" applyNumberFormat="0" applyAlignment="0" applyProtection="0"/>
    <xf numFmtId="0" fontId="15" fillId="11"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5" fillId="11" borderId="87"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16" fillId="0" borderId="88" applyNumberFormat="0" applyFill="0" applyAlignment="0" applyProtection="0"/>
    <xf numFmtId="0" fontId="16" fillId="0" borderId="88" applyNumberFormat="0" applyFill="0" applyAlignment="0" applyProtection="0"/>
    <xf numFmtId="0" fontId="11" fillId="26" borderId="89" applyNumberFormat="0" applyFont="0" applyAlignment="0" applyProtection="0"/>
    <xf numFmtId="0" fontId="11"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1" fillId="26" borderId="89" applyNumberFormat="0" applyFon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1" fillId="26" borderId="89" applyNumberFormat="0" applyFont="0" applyAlignment="0" applyProtection="0"/>
    <xf numFmtId="0" fontId="15" fillId="11" borderId="87" applyNumberFormat="0" applyAlignment="0" applyProtection="0"/>
    <xf numFmtId="0" fontId="13" fillId="24" borderId="86" applyNumberFormat="0" applyAlignment="0" applyProtection="0"/>
    <xf numFmtId="0" fontId="13" fillId="24" borderId="86" applyNumberFormat="0" applyAlignment="0" applyProtection="0"/>
    <xf numFmtId="0" fontId="70" fillId="24" borderId="86" applyNumberFormat="0" applyAlignment="0" applyProtection="0"/>
    <xf numFmtId="0" fontId="13" fillId="24" borderId="86" applyNumberFormat="0" applyAlignment="0" applyProtection="0"/>
    <xf numFmtId="0" fontId="16" fillId="0" borderId="88" applyNumberFormat="0" applyFill="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6" fillId="0" borderId="88" applyNumberFormat="0" applyFill="0" applyAlignment="0" applyProtection="0"/>
    <xf numFmtId="0" fontId="16" fillId="0" borderId="88" applyNumberFormat="0" applyFill="0" applyAlignment="0" applyProtection="0"/>
    <xf numFmtId="0" fontId="9" fillId="26" borderId="89" applyNumberFormat="0" applyFont="0" applyAlignment="0" applyProtection="0"/>
    <xf numFmtId="0" fontId="16" fillId="0" borderId="88" applyNumberFormat="0" applyFill="0" applyAlignment="0" applyProtection="0"/>
    <xf numFmtId="0" fontId="15" fillId="11" borderId="87"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5" fillId="11" borderId="87"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4" fillId="24" borderId="87" applyNumberFormat="0" applyAlignment="0" applyProtection="0"/>
    <xf numFmtId="0" fontId="14" fillId="24" borderId="87" applyNumberFormat="0" applyAlignment="0" applyProtection="0"/>
    <xf numFmtId="0" fontId="14" fillId="24" borderId="87" applyNumberFormat="0" applyAlignment="0" applyProtection="0"/>
    <xf numFmtId="0" fontId="15" fillId="11" borderId="87" applyNumberFormat="0" applyAlignment="0" applyProtection="0"/>
    <xf numFmtId="0" fontId="16" fillId="0" borderId="88" applyNumberFormat="0" applyFill="0" applyAlignment="0" applyProtection="0"/>
    <xf numFmtId="0" fontId="11"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6" fillId="0" borderId="88" applyNumberFormat="0" applyFill="0" applyAlignment="0" applyProtection="0"/>
    <xf numFmtId="0" fontId="13" fillId="24" borderId="86" applyNumberFormat="0" applyAlignment="0" applyProtection="0"/>
    <xf numFmtId="0" fontId="9"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6" fillId="0" borderId="88" applyNumberFormat="0" applyFill="0" applyAlignment="0" applyProtection="0"/>
    <xf numFmtId="0" fontId="67" fillId="0" borderId="88" applyNumberFormat="0" applyFill="0" applyAlignment="0" applyProtection="0"/>
    <xf numFmtId="0" fontId="15" fillId="11" borderId="87" applyNumberFormat="0" applyAlignment="0" applyProtection="0"/>
    <xf numFmtId="0" fontId="13" fillId="24" borderId="86" applyNumberFormat="0" applyAlignment="0" applyProtection="0"/>
    <xf numFmtId="0" fontId="15" fillId="11" borderId="87"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4" fillId="24" borderId="87" applyNumberFormat="0" applyAlignment="0" applyProtection="0"/>
    <xf numFmtId="0" fontId="14" fillId="24" borderId="87"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72" fillId="11" borderId="87" applyNumberFormat="0" applyAlignment="0" applyProtection="0"/>
    <xf numFmtId="0" fontId="14" fillId="24" borderId="87" applyNumberFormat="0" applyAlignment="0" applyProtection="0"/>
    <xf numFmtId="0" fontId="71" fillId="24" borderId="87" applyNumberFormat="0" applyAlignment="0" applyProtection="0"/>
    <xf numFmtId="0" fontId="14" fillId="24" borderId="87" applyNumberFormat="0" applyAlignment="0" applyProtection="0"/>
    <xf numFmtId="0" fontId="15" fillId="11" borderId="87"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16" fillId="0" borderId="88" applyNumberFormat="0" applyFill="0" applyAlignment="0" applyProtection="0"/>
    <xf numFmtId="0" fontId="16" fillId="0" borderId="88" applyNumberFormat="0" applyFill="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1" fillId="26" borderId="89" applyNumberFormat="0" applyFon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70" fillId="24" borderId="86" applyNumberFormat="0" applyAlignment="0" applyProtection="0"/>
    <xf numFmtId="0" fontId="13" fillId="24" borderId="86" applyNumberFormat="0" applyAlignment="0" applyProtection="0"/>
    <xf numFmtId="0" fontId="67" fillId="0" borderId="88" applyNumberFormat="0" applyFill="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6" fillId="0" borderId="88" applyNumberFormat="0" applyFill="0" applyAlignment="0" applyProtection="0"/>
    <xf numFmtId="0" fontId="15" fillId="11" borderId="87" applyNumberFormat="0" applyAlignment="0" applyProtection="0"/>
    <xf numFmtId="0" fontId="9" fillId="26" borderId="89" applyNumberFormat="0" applyFont="0" applyAlignment="0" applyProtection="0"/>
    <xf numFmtId="0" fontId="72" fillId="11" borderId="87" applyNumberFormat="0" applyAlignment="0" applyProtection="0"/>
    <xf numFmtId="0" fontId="15" fillId="11" borderId="87" applyNumberFormat="0" applyAlignment="0" applyProtection="0"/>
    <xf numFmtId="0" fontId="14" fillId="24" borderId="87" applyNumberFormat="0" applyAlignment="0" applyProtection="0"/>
    <xf numFmtId="0" fontId="14" fillId="24" borderId="87" applyNumberFormat="0" applyAlignment="0" applyProtection="0"/>
    <xf numFmtId="0" fontId="13" fillId="24" borderId="86" applyNumberFormat="0" applyAlignment="0" applyProtection="0"/>
    <xf numFmtId="0" fontId="16" fillId="0" borderId="88" applyNumberFormat="0" applyFill="0" applyAlignment="0" applyProtection="0"/>
    <xf numFmtId="0" fontId="13" fillId="24" borderId="86" applyNumberFormat="0" applyAlignment="0" applyProtection="0"/>
    <xf numFmtId="0" fontId="13" fillId="24" borderId="86" applyNumberFormat="0" applyAlignment="0" applyProtection="0"/>
    <xf numFmtId="0" fontId="70"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4" fillId="24" borderId="87" applyNumberFormat="0" applyAlignment="0" applyProtection="0"/>
    <xf numFmtId="0" fontId="71" fillId="24" borderId="87" applyNumberFormat="0" applyAlignment="0" applyProtection="0"/>
    <xf numFmtId="0" fontId="14" fillId="24" borderId="87" applyNumberFormat="0" applyAlignment="0" applyProtection="0"/>
    <xf numFmtId="0" fontId="15" fillId="11" borderId="87" applyNumberFormat="0" applyAlignment="0" applyProtection="0"/>
    <xf numFmtId="0" fontId="15" fillId="11" borderId="87" applyNumberFormat="0" applyAlignment="0" applyProtection="0"/>
    <xf numFmtId="0" fontId="11" fillId="26" borderId="89" applyNumberFormat="0" applyFont="0" applyAlignment="0" applyProtection="0"/>
    <xf numFmtId="0" fontId="9" fillId="26" borderId="89" applyNumberFormat="0" applyFont="0" applyAlignment="0" applyProtection="0"/>
    <xf numFmtId="0" fontId="15" fillId="11" borderId="87" applyNumberFormat="0" applyAlignment="0" applyProtection="0"/>
    <xf numFmtId="0" fontId="67" fillId="0" borderId="88" applyNumberFormat="0" applyFill="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4" fillId="24" borderId="87" applyNumberFormat="0" applyAlignment="0" applyProtection="0"/>
    <xf numFmtId="0" fontId="16" fillId="0" borderId="88" applyNumberFormat="0" applyFill="0" applyAlignment="0" applyProtection="0"/>
    <xf numFmtId="0" fontId="16" fillId="0" borderId="88" applyNumberFormat="0" applyFill="0" applyAlignment="0" applyProtection="0"/>
    <xf numFmtId="0" fontId="13" fillId="24" borderId="86" applyNumberFormat="0" applyAlignment="0" applyProtection="0"/>
    <xf numFmtId="0" fontId="11" fillId="26" borderId="89" applyNumberFormat="0" applyFont="0" applyAlignment="0" applyProtection="0"/>
    <xf numFmtId="0" fontId="11" fillId="26" borderId="89" applyNumberFormat="0" applyFont="0" applyAlignment="0" applyProtection="0"/>
    <xf numFmtId="0" fontId="16" fillId="0" borderId="88" applyNumberFormat="0" applyFill="0" applyAlignment="0" applyProtection="0"/>
    <xf numFmtId="0" fontId="67" fillId="0" borderId="88" applyNumberFormat="0" applyFill="0" applyAlignment="0" applyProtection="0"/>
    <xf numFmtId="0" fontId="15" fillId="11" borderId="87" applyNumberFormat="0" applyAlignment="0" applyProtection="0"/>
    <xf numFmtId="0" fontId="70" fillId="24" borderId="86" applyNumberFormat="0" applyAlignment="0" applyProtection="0"/>
    <xf numFmtId="0" fontId="15" fillId="11" borderId="87"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6" fillId="0" borderId="88" applyNumberFormat="0" applyFill="0" applyAlignment="0" applyProtection="0"/>
    <xf numFmtId="0" fontId="16" fillId="0" borderId="88" applyNumberFormat="0" applyFill="0" applyAlignment="0" applyProtection="0"/>
    <xf numFmtId="0" fontId="15" fillId="11" borderId="87" applyNumberFormat="0" applyAlignment="0" applyProtection="0"/>
    <xf numFmtId="0" fontId="15" fillId="11" borderId="87" applyNumberFormat="0" applyAlignment="0" applyProtection="0"/>
    <xf numFmtId="0" fontId="14" fillId="24" borderId="87" applyNumberFormat="0" applyAlignment="0" applyProtection="0"/>
    <xf numFmtId="0" fontId="14" fillId="24" borderId="87" applyNumberFormat="0" applyAlignment="0" applyProtection="0"/>
    <xf numFmtId="0" fontId="13" fillId="24" borderId="86" applyNumberFormat="0" applyAlignment="0" applyProtection="0"/>
    <xf numFmtId="0" fontId="70"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72" fillId="11" borderId="87" applyNumberFormat="0" applyAlignment="0" applyProtection="0"/>
    <xf numFmtId="0" fontId="14" fillId="24" borderId="87" applyNumberFormat="0" applyAlignment="0" applyProtection="0"/>
    <xf numFmtId="0" fontId="71" fillId="24" borderId="87" applyNumberFormat="0" applyAlignment="0" applyProtection="0"/>
    <xf numFmtId="0" fontId="14" fillId="24" borderId="87" applyNumberFormat="0" applyAlignment="0" applyProtection="0"/>
    <xf numFmtId="0" fontId="15" fillId="11" borderId="87" applyNumberFormat="0" applyAlignment="0" applyProtection="0"/>
    <xf numFmtId="0" fontId="9" fillId="26" borderId="89" applyNumberFormat="0" applyFont="0" applyAlignment="0" applyProtection="0"/>
    <xf numFmtId="0" fontId="9" fillId="26" borderId="89" applyNumberFormat="0" applyFont="0" applyAlignment="0" applyProtection="0"/>
    <xf numFmtId="0" fontId="16" fillId="0" borderId="88" applyNumberFormat="0" applyFill="0" applyAlignment="0" applyProtection="0"/>
    <xf numFmtId="0" fontId="16" fillId="0" borderId="88" applyNumberFormat="0" applyFill="0" applyAlignment="0" applyProtection="0"/>
    <xf numFmtId="0" fontId="11" fillId="26" borderId="89" applyNumberFormat="0" applyFont="0" applyAlignment="0" applyProtection="0"/>
    <xf numFmtId="0" fontId="11"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1" fillId="26" borderId="89" applyNumberFormat="0" applyFont="0" applyAlignment="0" applyProtection="0"/>
    <xf numFmtId="0" fontId="67" fillId="0" borderId="88" applyNumberFormat="0" applyFill="0" applyAlignment="0" applyProtection="0"/>
    <xf numFmtId="0" fontId="9"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1" fillId="26" borderId="89" applyNumberFormat="0" applyFont="0" applyAlignment="0" applyProtection="0"/>
    <xf numFmtId="0" fontId="16" fillId="0" borderId="88" applyNumberFormat="0" applyFill="0" applyAlignment="0" applyProtection="0"/>
    <xf numFmtId="0" fontId="15" fillId="11" borderId="87" applyNumberFormat="0" applyAlignment="0" applyProtection="0"/>
    <xf numFmtId="0" fontId="9" fillId="26" borderId="89" applyNumberFormat="0" applyFont="0" applyAlignment="0" applyProtection="0"/>
    <xf numFmtId="0" fontId="72" fillId="11" borderId="87" applyNumberFormat="0" applyAlignment="0" applyProtection="0"/>
    <xf numFmtId="0" fontId="15" fillId="11" borderId="87" applyNumberFormat="0" applyAlignment="0" applyProtection="0"/>
    <xf numFmtId="0" fontId="14" fillId="24" borderId="87" applyNumberFormat="0" applyAlignment="0" applyProtection="0"/>
    <xf numFmtId="0" fontId="14" fillId="24" borderId="87" applyNumberFormat="0" applyAlignment="0" applyProtection="0"/>
    <xf numFmtId="0" fontId="13" fillId="24" borderId="86" applyNumberFormat="0" applyAlignment="0" applyProtection="0"/>
    <xf numFmtId="0" fontId="16" fillId="0" borderId="88" applyNumberFormat="0" applyFill="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14" fillId="24" borderId="87" applyNumberFormat="0" applyAlignment="0" applyProtection="0"/>
    <xf numFmtId="0" fontId="71" fillId="24" borderId="87" applyNumberFormat="0" applyAlignment="0" applyProtection="0"/>
    <xf numFmtId="0" fontId="14" fillId="24" borderId="87" applyNumberFormat="0" applyAlignment="0" applyProtection="0"/>
    <xf numFmtId="0" fontId="15" fillId="11" borderId="87" applyNumberFormat="0" applyAlignment="0" applyProtection="0"/>
    <xf numFmtId="0" fontId="11" fillId="26" borderId="89" applyNumberFormat="0" applyFont="0" applyAlignment="0" applyProtection="0"/>
    <xf numFmtId="0" fontId="9" fillId="26" borderId="89" applyNumberFormat="0" applyFont="0" applyAlignment="0" applyProtection="0"/>
    <xf numFmtId="0" fontId="9" fillId="26" borderId="89" applyNumberFormat="0" applyFont="0" applyAlignment="0" applyProtection="0"/>
    <xf numFmtId="0" fontId="11" fillId="26" borderId="89" applyNumberFormat="0" applyFont="0" applyAlignment="0" applyProtection="0"/>
    <xf numFmtId="0" fontId="13" fillId="24" borderId="86" applyNumberFormat="0" applyAlignment="0" applyProtection="0"/>
    <xf numFmtId="0" fontId="13" fillId="24" borderId="86" applyNumberFormat="0" applyAlignment="0" applyProtection="0"/>
    <xf numFmtId="0" fontId="13" fillId="24" borderId="86" applyNumberFormat="0" applyAlignment="0" applyProtection="0"/>
    <xf numFmtId="0" fontId="70" fillId="24" borderId="86" applyNumberFormat="0" applyAlignment="0" applyProtection="0"/>
    <xf numFmtId="0" fontId="14" fillId="24" borderId="79" applyNumberFormat="0" applyAlignment="0" applyProtection="0"/>
    <xf numFmtId="0" fontId="14" fillId="24" borderId="79" applyNumberFormat="0" applyAlignment="0" applyProtection="0"/>
    <xf numFmtId="0" fontId="71" fillId="24" borderId="79" applyNumberFormat="0" applyAlignment="0" applyProtection="0"/>
    <xf numFmtId="0" fontId="14" fillId="24" borderId="79" applyNumberFormat="0" applyAlignment="0" applyProtection="0"/>
    <xf numFmtId="0" fontId="15" fillId="11" borderId="79" applyNumberFormat="0" applyAlignment="0" applyProtection="0"/>
    <xf numFmtId="0" fontId="15" fillId="11" borderId="79" applyNumberFormat="0" applyAlignment="0" applyProtection="0"/>
    <xf numFmtId="0" fontId="16" fillId="0" borderId="80" applyNumberFormat="0" applyFill="0" applyAlignment="0" applyProtection="0"/>
    <xf numFmtId="0" fontId="16" fillId="0" borderId="80" applyNumberFormat="0" applyFill="0" applyAlignment="0" applyProtection="0"/>
    <xf numFmtId="0" fontId="9" fillId="26" borderId="94" applyNumberFormat="0" applyFont="0" applyAlignment="0" applyProtection="0"/>
    <xf numFmtId="0" fontId="9" fillId="26" borderId="94" applyNumberFormat="0" applyFont="0" applyAlignment="0" applyProtection="0"/>
    <xf numFmtId="0" fontId="9" fillId="26" borderId="94" applyNumberFormat="0" applyFont="0" applyAlignment="0" applyProtection="0"/>
    <xf numFmtId="0" fontId="11" fillId="26" borderId="94" applyNumberFormat="0" applyFont="0" applyAlignment="0" applyProtection="0"/>
    <xf numFmtId="0" fontId="13" fillId="24" borderId="78" applyNumberFormat="0" applyAlignment="0" applyProtection="0"/>
    <xf numFmtId="0" fontId="9" fillId="26" borderId="94" applyNumberFormat="0" applyFont="0" applyAlignment="0" applyProtection="0"/>
    <xf numFmtId="0" fontId="70" fillId="24" borderId="144" applyNumberFormat="0" applyAlignment="0" applyProtection="0"/>
    <xf numFmtId="0" fontId="16" fillId="0" borderId="97" applyNumberFormat="0" applyFill="0" applyAlignment="0" applyProtection="0"/>
    <xf numFmtId="0" fontId="15" fillId="11" borderId="96" applyNumberFormat="0" applyAlignment="0" applyProtection="0"/>
    <xf numFmtId="0" fontId="11" fillId="26" borderId="94" applyNumberFormat="0" applyFont="0" applyAlignment="0" applyProtection="0"/>
    <xf numFmtId="0" fontId="16" fillId="0" borderId="80" applyNumberFormat="0" applyFill="0" applyAlignment="0" applyProtection="0"/>
    <xf numFmtId="0" fontId="16" fillId="0" borderId="80" applyNumberFormat="0" applyFill="0" applyAlignment="0" applyProtection="0"/>
    <xf numFmtId="0" fontId="16" fillId="0" borderId="80" applyNumberFormat="0" applyFill="0" applyAlignment="0" applyProtection="0"/>
    <xf numFmtId="0" fontId="16" fillId="0" borderId="80" applyNumberFormat="0" applyFill="0" applyAlignment="0" applyProtection="0"/>
    <xf numFmtId="0" fontId="67" fillId="0" borderId="80" applyNumberFormat="0" applyFill="0" applyAlignment="0" applyProtection="0"/>
    <xf numFmtId="0" fontId="16" fillId="0" borderId="80" applyNumberFormat="0" applyFill="0" applyAlignment="0" applyProtection="0"/>
    <xf numFmtId="0" fontId="11" fillId="26" borderId="94" applyNumberFormat="0" applyFont="0" applyAlignment="0" applyProtection="0"/>
    <xf numFmtId="0" fontId="11" fillId="26" borderId="94" applyNumberFormat="0" applyFont="0" applyAlignment="0" applyProtection="0"/>
    <xf numFmtId="0" fontId="11" fillId="26" borderId="94" applyNumberFormat="0" applyFont="0" applyAlignment="0" applyProtection="0"/>
    <xf numFmtId="0" fontId="11" fillId="26" borderId="94" applyNumberFormat="0" applyFont="0" applyAlignment="0" applyProtection="0"/>
    <xf numFmtId="0" fontId="11" fillId="26" borderId="94" applyNumberFormat="0" applyFont="0" applyAlignment="0" applyProtection="0"/>
    <xf numFmtId="0" fontId="11" fillId="26" borderId="94" applyNumberFormat="0" applyFont="0" applyAlignment="0" applyProtection="0"/>
    <xf numFmtId="0" fontId="71" fillId="24" borderId="126" applyNumberFormat="0" applyAlignment="0" applyProtection="0"/>
    <xf numFmtId="0" fontId="71" fillId="24" borderId="79" applyNumberFormat="0" applyAlignment="0" applyProtection="0"/>
    <xf numFmtId="0" fontId="14" fillId="24" borderId="79" applyNumberFormat="0" applyAlignment="0" applyProtection="0"/>
    <xf numFmtId="0" fontId="14" fillId="24" borderId="79" applyNumberFormat="0" applyAlignment="0" applyProtection="0"/>
    <xf numFmtId="0" fontId="14" fillId="24" borderId="79" applyNumberFormat="0" applyAlignment="0" applyProtection="0"/>
    <xf numFmtId="0" fontId="15" fillId="11" borderId="79" applyNumberFormat="0" applyAlignment="0" applyProtection="0"/>
    <xf numFmtId="0" fontId="15" fillId="11" borderId="79" applyNumberFormat="0" applyAlignment="0" applyProtection="0"/>
    <xf numFmtId="0" fontId="16" fillId="0" borderId="80" applyNumberFormat="0" applyFill="0" applyAlignment="0" applyProtection="0"/>
    <xf numFmtId="0" fontId="15" fillId="11" borderId="79" applyNumberFormat="0" applyAlignment="0" applyProtection="0"/>
    <xf numFmtId="0" fontId="9" fillId="26" borderId="94" applyNumberFormat="0" applyFont="0" applyAlignment="0" applyProtection="0"/>
    <xf numFmtId="0" fontId="9" fillId="26" borderId="94" applyNumberFormat="0" applyFont="0" applyAlignment="0" applyProtection="0"/>
    <xf numFmtId="0" fontId="9" fillId="26" borderId="94" applyNumberFormat="0" applyFont="0" applyAlignment="0" applyProtection="0"/>
    <xf numFmtId="0" fontId="11" fillId="26" borderId="94" applyNumberFormat="0" applyFont="0" applyAlignment="0" applyProtection="0"/>
    <xf numFmtId="0" fontId="15" fillId="11" borderId="126" applyNumberFormat="0" applyAlignment="0" applyProtection="0"/>
    <xf numFmtId="0" fontId="14" fillId="24" borderId="79" applyNumberFormat="0" applyAlignment="0" applyProtection="0"/>
    <xf numFmtId="0" fontId="70" fillId="24" borderId="78" applyNumberFormat="0" applyAlignment="0" applyProtection="0"/>
    <xf numFmtId="0" fontId="14" fillId="24" borderId="79" applyNumberFormat="0" applyAlignment="0" applyProtection="0"/>
    <xf numFmtId="0" fontId="14" fillId="24" borderId="79" applyNumberFormat="0" applyAlignment="0" applyProtection="0"/>
    <xf numFmtId="0" fontId="15" fillId="11" borderId="79" applyNumberFormat="0" applyAlignment="0" applyProtection="0"/>
    <xf numFmtId="0" fontId="15" fillId="11" borderId="79" applyNumberFormat="0" applyAlignment="0" applyProtection="0"/>
    <xf numFmtId="0" fontId="16" fillId="0" borderId="80" applyNumberFormat="0" applyFill="0" applyAlignment="0" applyProtection="0"/>
    <xf numFmtId="0" fontId="16" fillId="0" borderId="80" applyNumberFormat="0" applyFill="0" applyAlignment="0" applyProtection="0"/>
    <xf numFmtId="0" fontId="9" fillId="26" borderId="94" applyNumberFormat="0" applyFont="0" applyAlignment="0" applyProtection="0"/>
    <xf numFmtId="0" fontId="9" fillId="26" borderId="94" applyNumberFormat="0" applyFont="0" applyAlignment="0" applyProtection="0"/>
    <xf numFmtId="0" fontId="9" fillId="26" borderId="94" applyNumberFormat="0" applyFont="0" applyAlignment="0" applyProtection="0"/>
    <xf numFmtId="0" fontId="11" fillId="26" borderId="94" applyNumberFormat="0" applyFont="0" applyAlignment="0" applyProtection="0"/>
    <xf numFmtId="0" fontId="13" fillId="24" borderId="78" applyNumberFormat="0" applyAlignment="0" applyProtection="0"/>
    <xf numFmtId="0" fontId="9" fillId="26" borderId="94" applyNumberFormat="0" applyFont="0" applyAlignment="0" applyProtection="0"/>
    <xf numFmtId="0" fontId="11" fillId="26" borderId="98" applyNumberFormat="0" applyFont="0" applyAlignment="0" applyProtection="0"/>
    <xf numFmtId="0" fontId="11" fillId="26" borderId="94" applyNumberFormat="0" applyFont="0" applyAlignment="0" applyProtection="0"/>
    <xf numFmtId="0" fontId="13" fillId="24" borderId="114" applyNumberFormat="0" applyAlignment="0" applyProtection="0"/>
    <xf numFmtId="0" fontId="15" fillId="11" borderId="79" applyNumberFormat="0" applyAlignment="0" applyProtection="0"/>
    <xf numFmtId="0" fontId="13" fillId="24" borderId="78" applyNumberFormat="0" applyAlignment="0" applyProtection="0"/>
    <xf numFmtId="0" fontId="14" fillId="24" borderId="79" applyNumberFormat="0" applyAlignment="0" applyProtection="0"/>
    <xf numFmtId="0" fontId="13" fillId="24" borderId="95" applyNumberFormat="0" applyAlignment="0" applyProtection="0"/>
    <xf numFmtId="0" fontId="13" fillId="24" borderId="95" applyNumberFormat="0" applyAlignment="0" applyProtection="0"/>
    <xf numFmtId="0" fontId="67" fillId="0" borderId="127" applyNumberFormat="0" applyFill="0" applyAlignment="0" applyProtection="0"/>
    <xf numFmtId="0" fontId="13" fillId="24" borderId="125" applyNumberFormat="0" applyAlignment="0" applyProtection="0"/>
    <xf numFmtId="0" fontId="13" fillId="24" borderId="78" applyNumberFormat="0" applyAlignment="0" applyProtection="0"/>
    <xf numFmtId="0" fontId="15" fillId="11" borderId="100" applyNumberFormat="0" applyAlignment="0" applyProtection="0"/>
    <xf numFmtId="0" fontId="13" fillId="24" borderId="78" applyNumberFormat="0" applyAlignment="0" applyProtection="0"/>
    <xf numFmtId="0" fontId="9" fillId="26" borderId="102" applyNumberFormat="0" applyFont="0" applyAlignment="0" applyProtection="0"/>
    <xf numFmtId="0" fontId="15" fillId="11" borderId="96" applyNumberFormat="0" applyAlignment="0" applyProtection="0"/>
    <xf numFmtId="0" fontId="16" fillId="0" borderId="97" applyNumberFormat="0" applyFill="0" applyAlignment="0" applyProtection="0"/>
    <xf numFmtId="0" fontId="13" fillId="24" borderId="78" applyNumberFormat="0" applyAlignment="0" applyProtection="0"/>
    <xf numFmtId="0" fontId="13" fillId="24" borderId="78" applyNumberFormat="0" applyAlignment="0" applyProtection="0"/>
    <xf numFmtId="0" fontId="11" fillId="26" borderId="98" applyNumberFormat="0" applyFont="0" applyAlignment="0" applyProtection="0"/>
    <xf numFmtId="0" fontId="14" fillId="24" borderId="96" applyNumberFormat="0" applyAlignment="0" applyProtection="0"/>
    <xf numFmtId="0" fontId="11" fillId="26" borderId="102" applyNumberFormat="0" applyFont="0" applyAlignment="0" applyProtection="0"/>
    <xf numFmtId="0" fontId="13" fillId="24" borderId="78" applyNumberFormat="0" applyAlignment="0" applyProtection="0"/>
    <xf numFmtId="0" fontId="16" fillId="0" borderId="80" applyNumberFormat="0" applyFill="0" applyAlignment="0" applyProtection="0"/>
    <xf numFmtId="0" fontId="9" fillId="26" borderId="98" applyNumberFormat="0" applyFont="0" applyAlignment="0" applyProtection="0"/>
    <xf numFmtId="0" fontId="16" fillId="0" borderId="80" applyNumberFormat="0" applyFill="0" applyAlignment="0" applyProtection="0"/>
    <xf numFmtId="0" fontId="11" fillId="26" borderId="124" applyNumberFormat="0" applyFont="0" applyAlignment="0" applyProtection="0"/>
    <xf numFmtId="0" fontId="11" fillId="26" borderId="94" applyNumberFormat="0" applyFont="0" applyAlignment="0" applyProtection="0"/>
    <xf numFmtId="0" fontId="14" fillId="24" borderId="96" applyNumberFormat="0" applyAlignment="0" applyProtection="0"/>
    <xf numFmtId="0" fontId="9" fillId="26" borderId="94" applyNumberFormat="0" applyFont="0" applyAlignment="0" applyProtection="0"/>
    <xf numFmtId="0" fontId="13" fillId="24" borderId="99" applyNumberFormat="0" applyAlignment="0" applyProtection="0"/>
    <xf numFmtId="0" fontId="11" fillId="26" borderId="94" applyNumberFormat="0" applyFont="0" applyAlignment="0" applyProtection="0"/>
    <xf numFmtId="0" fontId="15" fillId="11" borderId="96" applyNumberFormat="0" applyAlignment="0" applyProtection="0"/>
    <xf numFmtId="0" fontId="13" fillId="24" borderId="114" applyNumberFormat="0" applyAlignment="0" applyProtection="0"/>
    <xf numFmtId="0" fontId="9" fillId="26" borderId="124" applyNumberFormat="0" applyFont="0" applyAlignment="0" applyProtection="0"/>
    <xf numFmtId="0" fontId="15" fillId="11" borderId="141" applyNumberFormat="0" applyAlignment="0" applyProtection="0"/>
    <xf numFmtId="0" fontId="11" fillId="26" borderId="94" applyNumberFormat="0" applyFont="0" applyAlignment="0" applyProtection="0"/>
    <xf numFmtId="0" fontId="11" fillId="26" borderId="124" applyNumberFormat="0" applyFont="0" applyAlignment="0" applyProtection="0"/>
    <xf numFmtId="0" fontId="15" fillId="11" borderId="79" applyNumberFormat="0" applyAlignment="0" applyProtection="0"/>
    <xf numFmtId="0" fontId="11" fillId="26" borderId="98" applyNumberFormat="0" applyFont="0" applyAlignment="0" applyProtection="0"/>
    <xf numFmtId="0" fontId="71" fillId="24" borderId="79" applyNumberFormat="0" applyAlignment="0" applyProtection="0"/>
    <xf numFmtId="0" fontId="15" fillId="11" borderId="79" applyNumberFormat="0" applyAlignment="0" applyProtection="0"/>
    <xf numFmtId="0" fontId="15" fillId="11" borderId="100" applyNumberFormat="0" applyAlignment="0" applyProtection="0"/>
    <xf numFmtId="0" fontId="15" fillId="11" borderId="141" applyNumberFormat="0" applyAlignment="0" applyProtection="0"/>
    <xf numFmtId="0" fontId="13" fillId="24" borderId="117" applyNumberFormat="0" applyAlignment="0" applyProtection="0"/>
    <xf numFmtId="0" fontId="14" fillId="24" borderId="96" applyNumberFormat="0" applyAlignment="0" applyProtection="0"/>
    <xf numFmtId="0" fontId="15" fillId="11" borderId="126" applyNumberFormat="0" applyAlignment="0" applyProtection="0"/>
    <xf numFmtId="0" fontId="9" fillId="26" borderId="98" applyNumberFormat="0" applyFont="0" applyAlignment="0" applyProtection="0"/>
    <xf numFmtId="0" fontId="11" fillId="26" borderId="94" applyNumberFormat="0" applyFont="0" applyAlignment="0" applyProtection="0"/>
    <xf numFmtId="0" fontId="11" fillId="26" borderId="120" applyNumberFormat="0" applyFont="0" applyAlignment="0" applyProtection="0"/>
    <xf numFmtId="0" fontId="11" fillId="26" borderId="124" applyNumberFormat="0" applyFont="0" applyAlignment="0" applyProtection="0"/>
    <xf numFmtId="0" fontId="15" fillId="11" borderId="96" applyNumberFormat="0" applyAlignment="0" applyProtection="0"/>
    <xf numFmtId="0" fontId="70" fillId="24" borderId="95" applyNumberFormat="0" applyAlignment="0" applyProtection="0"/>
    <xf numFmtId="0" fontId="9" fillId="26" borderId="98" applyNumberFormat="0" applyFont="0" applyAlignment="0" applyProtection="0"/>
    <xf numFmtId="0" fontId="13" fillId="24" borderId="125" applyNumberFormat="0" applyAlignment="0" applyProtection="0"/>
    <xf numFmtId="0" fontId="13" fillId="24" borderId="95" applyNumberFormat="0" applyAlignment="0" applyProtection="0"/>
    <xf numFmtId="0" fontId="11" fillId="26" borderId="98" applyNumberFormat="0" applyFont="0" applyAlignment="0" applyProtection="0"/>
    <xf numFmtId="0" fontId="70" fillId="24" borderId="95" applyNumberFormat="0" applyAlignment="0" applyProtection="0"/>
    <xf numFmtId="0" fontId="14" fillId="24" borderId="79" applyNumberFormat="0" applyAlignment="0" applyProtection="0"/>
    <xf numFmtId="0" fontId="15" fillId="11" borderId="79" applyNumberFormat="0" applyAlignment="0" applyProtection="0"/>
    <xf numFmtId="0" fontId="71" fillId="24" borderId="79" applyNumberFormat="0" applyAlignment="0" applyProtection="0"/>
    <xf numFmtId="0" fontId="16" fillId="0" borderId="127" applyNumberFormat="0" applyFill="0" applyAlignment="0" applyProtection="0"/>
    <xf numFmtId="0" fontId="9" fillId="26" borderId="98" applyNumberFormat="0" applyFont="0" applyAlignment="0" applyProtection="0"/>
    <xf numFmtId="0" fontId="14" fillId="24" borderId="79" applyNumberFormat="0" applyAlignment="0" applyProtection="0"/>
    <xf numFmtId="0" fontId="13" fillId="24" borderId="114" applyNumberFormat="0" applyAlignment="0" applyProtection="0"/>
    <xf numFmtId="0" fontId="15" fillId="11" borderId="79" applyNumberFormat="0" applyAlignment="0" applyProtection="0"/>
    <xf numFmtId="0" fontId="16" fillId="0" borderId="127" applyNumberFormat="0" applyFill="0" applyAlignment="0" applyProtection="0"/>
    <xf numFmtId="0" fontId="13" fillId="24" borderId="95" applyNumberFormat="0" applyAlignment="0" applyProtection="0"/>
    <xf numFmtId="0" fontId="11" fillId="26" borderId="98" applyNumberFormat="0" applyFont="0" applyAlignment="0" applyProtection="0"/>
    <xf numFmtId="0" fontId="16" fillId="0" borderId="80" applyNumberFormat="0" applyFill="0" applyAlignment="0" applyProtection="0"/>
    <xf numFmtId="0" fontId="16" fillId="0" borderId="105" applyNumberFormat="0" applyFill="0" applyAlignment="0" applyProtection="0"/>
    <xf numFmtId="0" fontId="14" fillId="24" borderId="96" applyNumberFormat="0" applyAlignment="0" applyProtection="0"/>
    <xf numFmtId="0" fontId="16" fillId="0" borderId="80" applyNumberFormat="0" applyFill="0" applyAlignment="0" applyProtection="0"/>
    <xf numFmtId="0" fontId="13" fillId="24" borderId="78" applyNumberFormat="0" applyAlignment="0" applyProtection="0"/>
    <xf numFmtId="0" fontId="9" fillId="26" borderId="94" applyNumberFormat="0" applyFont="0" applyAlignment="0" applyProtection="0"/>
    <xf numFmtId="0" fontId="14" fillId="24" borderId="126" applyNumberFormat="0" applyAlignment="0" applyProtection="0"/>
    <xf numFmtId="0" fontId="15" fillId="11" borderId="79" applyNumberFormat="0" applyAlignment="0" applyProtection="0"/>
    <xf numFmtId="0" fontId="71" fillId="24" borderId="96" applyNumberFormat="0" applyAlignment="0" applyProtection="0"/>
    <xf numFmtId="0" fontId="11" fillId="26" borderId="94" applyNumberFormat="0" applyFont="0" applyAlignment="0" applyProtection="0"/>
    <xf numFmtId="0" fontId="13" fillId="24" borderId="78" applyNumberFormat="0" applyAlignment="0" applyProtection="0"/>
    <xf numFmtId="0" fontId="9" fillId="26" borderId="94" applyNumberFormat="0" applyFont="0" applyAlignment="0" applyProtection="0"/>
    <xf numFmtId="0" fontId="11" fillId="26" borderId="98" applyNumberFormat="0" applyFont="0" applyAlignment="0" applyProtection="0"/>
    <xf numFmtId="0" fontId="13" fillId="24" borderId="114" applyNumberFormat="0" applyAlignment="0" applyProtection="0"/>
    <xf numFmtId="0" fontId="14" fillId="24" borderId="79" applyNumberFormat="0" applyAlignment="0" applyProtection="0"/>
    <xf numFmtId="0" fontId="14" fillId="24" borderId="79" applyNumberFormat="0" applyAlignment="0" applyProtection="0"/>
    <xf numFmtId="0" fontId="16" fillId="0" borderId="105" applyNumberFormat="0" applyFill="0" applyAlignment="0" applyProtection="0"/>
    <xf numFmtId="0" fontId="11" fillId="26" borderId="94" applyNumberFormat="0" applyFont="0" applyAlignment="0" applyProtection="0"/>
    <xf numFmtId="0" fontId="11" fillId="26" borderId="94" applyNumberFormat="0" applyFont="0" applyAlignment="0" applyProtection="0"/>
    <xf numFmtId="0" fontId="13" fillId="24" borderId="103" applyNumberFormat="0" applyAlignment="0" applyProtection="0"/>
    <xf numFmtId="0" fontId="9" fillId="26" borderId="124" applyNumberFormat="0" applyFont="0" applyAlignment="0" applyProtection="0"/>
    <xf numFmtId="0" fontId="16" fillId="0" borderId="97" applyNumberFormat="0" applyFill="0" applyAlignment="0" applyProtection="0"/>
    <xf numFmtId="0" fontId="13" fillId="24" borderId="103" applyNumberFormat="0" applyAlignment="0" applyProtection="0"/>
    <xf numFmtId="0" fontId="13" fillId="24" borderId="125" applyNumberFormat="0" applyAlignment="0" applyProtection="0"/>
    <xf numFmtId="0" fontId="14" fillId="24" borderId="126" applyNumberFormat="0" applyAlignment="0" applyProtection="0"/>
    <xf numFmtId="0" fontId="14" fillId="24" borderId="79" applyNumberFormat="0" applyAlignment="0" applyProtection="0"/>
    <xf numFmtId="0" fontId="14" fillId="24" borderId="79" applyNumberFormat="0" applyAlignment="0" applyProtection="0"/>
    <xf numFmtId="0" fontId="71" fillId="24" borderId="79" applyNumberFormat="0" applyAlignment="0" applyProtection="0"/>
    <xf numFmtId="0" fontId="14" fillId="24" borderId="79" applyNumberFormat="0" applyAlignment="0" applyProtection="0"/>
    <xf numFmtId="0" fontId="15" fillId="11" borderId="79" applyNumberFormat="0" applyAlignment="0" applyProtection="0"/>
    <xf numFmtId="0" fontId="15" fillId="11" borderId="79" applyNumberFormat="0" applyAlignment="0" applyProtection="0"/>
    <xf numFmtId="0" fontId="16" fillId="0" borderId="80" applyNumberFormat="0" applyFill="0" applyAlignment="0" applyProtection="0"/>
    <xf numFmtId="0" fontId="15" fillId="11" borderId="79" applyNumberFormat="0" applyAlignment="0" applyProtection="0"/>
    <xf numFmtId="0" fontId="9" fillId="26" borderId="94" applyNumberFormat="0" applyFont="0" applyAlignment="0" applyProtection="0"/>
    <xf numFmtId="0" fontId="9" fillId="26" borderId="94" applyNumberFormat="0" applyFont="0" applyAlignment="0" applyProtection="0"/>
    <xf numFmtId="0" fontId="11" fillId="26" borderId="94" applyNumberFormat="0" applyFont="0" applyAlignment="0" applyProtection="0"/>
    <xf numFmtId="0" fontId="11" fillId="26" borderId="94" applyNumberFormat="0" applyFont="0" applyAlignment="0" applyProtection="0"/>
    <xf numFmtId="0" fontId="16" fillId="0" borderId="80" applyNumberFormat="0" applyFill="0" applyAlignment="0" applyProtection="0"/>
    <xf numFmtId="0" fontId="16" fillId="0" borderId="80" applyNumberFormat="0" applyFill="0" applyAlignment="0" applyProtection="0"/>
    <xf numFmtId="0" fontId="16" fillId="0" borderId="80" applyNumberFormat="0" applyFill="0" applyAlignment="0" applyProtection="0"/>
    <xf numFmtId="0" fontId="16" fillId="0" borderId="80" applyNumberFormat="0" applyFill="0" applyAlignment="0" applyProtection="0"/>
    <xf numFmtId="0" fontId="16" fillId="0" borderId="80" applyNumberFormat="0" applyFill="0" applyAlignment="0" applyProtection="0"/>
    <xf numFmtId="0" fontId="15" fillId="11" borderId="79" applyNumberFormat="0" applyAlignment="0" applyProtection="0"/>
    <xf numFmtId="0" fontId="9" fillId="26" borderId="94" applyNumberFormat="0" applyFont="0" applyAlignment="0" applyProtection="0"/>
    <xf numFmtId="0" fontId="9" fillId="26" borderId="94" applyNumberFormat="0" applyFont="0" applyAlignment="0" applyProtection="0"/>
    <xf numFmtId="0" fontId="72" fillId="11" borderId="79" applyNumberFormat="0" applyAlignment="0" applyProtection="0"/>
    <xf numFmtId="0" fontId="15" fillId="11" borderId="79" applyNumberFormat="0" applyAlignment="0" applyProtection="0"/>
    <xf numFmtId="0" fontId="15" fillId="11" borderId="79" applyNumberFormat="0" applyAlignment="0" applyProtection="0"/>
    <xf numFmtId="0" fontId="14" fillId="24" borderId="79" applyNumberFormat="0" applyAlignment="0" applyProtection="0"/>
    <xf numFmtId="0" fontId="13" fillId="24" borderId="78" applyNumberFormat="0" applyAlignment="0" applyProtection="0"/>
    <xf numFmtId="0" fontId="15" fillId="11" borderId="79" applyNumberFormat="0" applyAlignment="0" applyProtection="0"/>
    <xf numFmtId="0" fontId="15" fillId="11" borderId="96" applyNumberFormat="0" applyAlignment="0" applyProtection="0"/>
    <xf numFmtId="0" fontId="15" fillId="11" borderId="96" applyNumberFormat="0" applyAlignment="0" applyProtection="0"/>
    <xf numFmtId="0" fontId="16" fillId="0" borderId="142" applyNumberFormat="0" applyFill="0" applyAlignment="0" applyProtection="0"/>
    <xf numFmtId="0" fontId="13" fillId="24" borderId="114" applyNumberFormat="0" applyAlignment="0" applyProtection="0"/>
    <xf numFmtId="0" fontId="14" fillId="24" borderId="115" applyNumberFormat="0" applyAlignment="0" applyProtection="0"/>
    <xf numFmtId="0" fontId="11" fillId="26" borderId="120" applyNumberFormat="0" applyFont="0" applyAlignment="0" applyProtection="0"/>
    <xf numFmtId="0" fontId="13" fillId="24" borderId="103" applyNumberFormat="0" applyAlignment="0" applyProtection="0"/>
    <xf numFmtId="0" fontId="9" fillId="26" borderId="147" applyNumberFormat="0" applyFont="0" applyAlignment="0" applyProtection="0"/>
    <xf numFmtId="0" fontId="11" fillId="26" borderId="124" applyNumberFormat="0" applyFont="0" applyAlignment="0" applyProtection="0"/>
    <xf numFmtId="0" fontId="15" fillId="11" borderId="141" applyNumberFormat="0" applyAlignment="0" applyProtection="0"/>
    <xf numFmtId="0" fontId="15" fillId="11" borderId="145" applyNumberFormat="0" applyAlignment="0" applyProtection="0"/>
    <xf numFmtId="0" fontId="11" fillId="26" borderId="143" applyNumberFormat="0" applyFont="0" applyAlignment="0" applyProtection="0"/>
    <xf numFmtId="0" fontId="9" fillId="26" borderId="124" applyNumberFormat="0" applyFont="0" applyAlignment="0" applyProtection="0"/>
    <xf numFmtId="0" fontId="15" fillId="11" borderId="126" applyNumberFormat="0" applyAlignment="0" applyProtection="0"/>
    <xf numFmtId="0" fontId="70" fillId="24" borderId="106" applyNumberFormat="0" applyAlignment="0" applyProtection="0"/>
    <xf numFmtId="0" fontId="15" fillId="11" borderId="126" applyNumberFormat="0" applyAlignment="0" applyProtection="0"/>
    <xf numFmtId="0" fontId="70" fillId="24" borderId="114" applyNumberFormat="0" applyAlignment="0" applyProtection="0"/>
    <xf numFmtId="0" fontId="16" fillId="0" borderId="142" applyNumberFormat="0" applyFill="0" applyAlignment="0" applyProtection="0"/>
    <xf numFmtId="0" fontId="15" fillId="11" borderId="118" applyNumberFormat="0" applyAlignment="0" applyProtection="0"/>
    <xf numFmtId="0" fontId="15" fillId="11" borderId="141" applyNumberFormat="0" applyAlignment="0" applyProtection="0"/>
    <xf numFmtId="0" fontId="13" fillId="24" borderId="114" applyNumberFormat="0" applyAlignment="0" applyProtection="0"/>
    <xf numFmtId="0" fontId="11" fillId="26" borderId="124" applyNumberFormat="0" applyFont="0" applyAlignment="0" applyProtection="0"/>
    <xf numFmtId="0" fontId="13" fillId="24" borderId="114" applyNumberFormat="0" applyAlignment="0" applyProtection="0"/>
    <xf numFmtId="0" fontId="13" fillId="24" borderId="114" applyNumberFormat="0" applyAlignment="0" applyProtection="0"/>
    <xf numFmtId="0" fontId="9" fillId="26" borderId="143" applyNumberFormat="0" applyFont="0" applyAlignment="0" applyProtection="0"/>
    <xf numFmtId="0" fontId="13" fillId="24" borderId="78" applyNumberFormat="0" applyAlignment="0" applyProtection="0"/>
    <xf numFmtId="0" fontId="9" fillId="26" borderId="124" applyNumberFormat="0" applyFont="0" applyAlignment="0" applyProtection="0"/>
    <xf numFmtId="0" fontId="9" fillId="26" borderId="98" applyNumberFormat="0" applyFont="0" applyAlignment="0" applyProtection="0"/>
    <xf numFmtId="0" fontId="16" fillId="0" borderId="97" applyNumberFormat="0" applyFill="0" applyAlignment="0" applyProtection="0"/>
    <xf numFmtId="0" fontId="16" fillId="0" borderId="80" applyNumberFormat="0" applyFill="0" applyAlignment="0" applyProtection="0"/>
    <xf numFmtId="0" fontId="13" fillId="24" borderId="95" applyNumberFormat="0" applyAlignment="0" applyProtection="0"/>
    <xf numFmtId="0" fontId="13" fillId="24" borderId="95" applyNumberFormat="0" applyAlignment="0" applyProtection="0"/>
    <xf numFmtId="0" fontId="13" fillId="24" borderId="95" applyNumberFormat="0" applyAlignment="0" applyProtection="0"/>
    <xf numFmtId="0" fontId="14" fillId="24" borderId="96" applyNumberFormat="0" applyAlignment="0" applyProtection="0"/>
    <xf numFmtId="0" fontId="14" fillId="24" borderId="96" applyNumberFormat="0" applyAlignment="0" applyProtection="0"/>
    <xf numFmtId="0" fontId="15" fillId="11" borderId="96" applyNumberFormat="0" applyAlignment="0" applyProtection="0"/>
    <xf numFmtId="0" fontId="11" fillId="26" borderId="124" applyNumberFormat="0" applyFont="0" applyAlignment="0" applyProtection="0"/>
    <xf numFmtId="0" fontId="16" fillId="0" borderId="105" applyNumberFormat="0" applyFill="0" applyAlignment="0" applyProtection="0"/>
    <xf numFmtId="0" fontId="70" fillId="24" borderId="114" applyNumberFormat="0" applyAlignment="0" applyProtection="0"/>
    <xf numFmtId="0" fontId="13" fillId="24" borderId="125" applyNumberFormat="0" applyAlignment="0" applyProtection="0"/>
    <xf numFmtId="0" fontId="13" fillId="24" borderId="103" applyNumberFormat="0" applyAlignment="0" applyProtection="0"/>
    <xf numFmtId="0" fontId="14" fillId="24" borderId="126" applyNumberFormat="0" applyAlignment="0" applyProtection="0"/>
    <xf numFmtId="0" fontId="14" fillId="24" borderId="126" applyNumberFormat="0" applyAlignment="0" applyProtection="0"/>
    <xf numFmtId="0" fontId="13" fillId="24" borderId="114" applyNumberFormat="0" applyAlignment="0" applyProtection="0"/>
    <xf numFmtId="0" fontId="9" fillId="26" borderId="147" applyNumberFormat="0" applyFont="0" applyAlignment="0" applyProtection="0"/>
    <xf numFmtId="0" fontId="13" fillId="24" borderId="78" applyNumberFormat="0" applyAlignment="0" applyProtection="0"/>
    <xf numFmtId="0" fontId="11" fillId="26" borderId="143" applyNumberFormat="0" applyFont="0" applyAlignment="0" applyProtection="0"/>
    <xf numFmtId="0" fontId="11" fillId="26" borderId="94" applyNumberFormat="0" applyFont="0" applyAlignment="0" applyProtection="0"/>
    <xf numFmtId="0" fontId="14" fillId="24" borderId="79" applyNumberFormat="0" applyAlignment="0" applyProtection="0"/>
    <xf numFmtId="0" fontId="15" fillId="11" borderId="79" applyNumberFormat="0" applyAlignment="0" applyProtection="0"/>
    <xf numFmtId="0" fontId="15" fillId="11" borderId="79" applyNumberFormat="0" applyAlignment="0" applyProtection="0"/>
    <xf numFmtId="0" fontId="11" fillId="26" borderId="94" applyNumberFormat="0" applyFont="0" applyAlignment="0" applyProtection="0"/>
    <xf numFmtId="0" fontId="14" fillId="24" borderId="79" applyNumberFormat="0" applyAlignment="0" applyProtection="0"/>
    <xf numFmtId="0" fontId="15" fillId="11" borderId="79" applyNumberFormat="0" applyAlignment="0" applyProtection="0"/>
    <xf numFmtId="0" fontId="9" fillId="26" borderId="94" applyNumberFormat="0" applyFont="0" applyAlignment="0" applyProtection="0"/>
    <xf numFmtId="0" fontId="14" fillId="24" borderId="79" applyNumberFormat="0" applyAlignment="0" applyProtection="0"/>
    <xf numFmtId="0" fontId="9" fillId="26" borderId="94" applyNumberFormat="0" applyFont="0" applyAlignment="0" applyProtection="0"/>
    <xf numFmtId="0" fontId="13" fillId="24" borderId="78" applyNumberFormat="0" applyAlignment="0" applyProtection="0"/>
    <xf numFmtId="0" fontId="9" fillId="26" borderId="94" applyNumberFormat="0" applyFont="0" applyAlignment="0" applyProtection="0"/>
    <xf numFmtId="0" fontId="14" fillId="24" borderId="79" applyNumberFormat="0" applyAlignment="0" applyProtection="0"/>
    <xf numFmtId="0" fontId="11" fillId="26" borderId="94" applyNumberFormat="0" applyFont="0" applyAlignment="0" applyProtection="0"/>
    <xf numFmtId="0" fontId="13" fillId="24" borderId="78" applyNumberFormat="0" applyAlignment="0" applyProtection="0"/>
    <xf numFmtId="0" fontId="13" fillId="24" borderId="78" applyNumberFormat="0" applyAlignment="0" applyProtection="0"/>
    <xf numFmtId="0" fontId="9" fillId="26" borderId="94" applyNumberFormat="0" applyFont="0" applyAlignment="0" applyProtection="0"/>
    <xf numFmtId="0" fontId="16" fillId="0" borderId="127" applyNumberFormat="0" applyFill="0" applyAlignment="0" applyProtection="0"/>
    <xf numFmtId="0" fontId="16" fillId="0" borderId="105" applyNumberFormat="0" applyFill="0" applyAlignment="0" applyProtection="0"/>
    <xf numFmtId="0" fontId="9" fillId="26" borderId="124" applyNumberFormat="0" applyFont="0" applyAlignment="0" applyProtection="0"/>
    <xf numFmtId="0" fontId="9" fillId="26" borderId="143" applyNumberFormat="0" applyFont="0" applyAlignment="0" applyProtection="0"/>
    <xf numFmtId="0" fontId="16" fillId="0" borderId="80" applyNumberFormat="0" applyFill="0" applyAlignment="0" applyProtection="0"/>
    <xf numFmtId="0" fontId="67" fillId="0" borderId="127" applyNumberFormat="0" applyFill="0" applyAlignment="0" applyProtection="0"/>
    <xf numFmtId="0" fontId="70" fillId="24" borderId="95" applyNumberFormat="0" applyAlignment="0" applyProtection="0"/>
    <xf numFmtId="0" fontId="15" fillId="11" borderId="96" applyNumberFormat="0" applyAlignment="0" applyProtection="0"/>
    <xf numFmtId="0" fontId="9" fillId="26" borderId="98" applyNumberFormat="0" applyFont="0" applyAlignment="0" applyProtection="0"/>
    <xf numFmtId="0" fontId="9" fillId="26" borderId="98" applyNumberFormat="0" applyFont="0" applyAlignment="0" applyProtection="0"/>
    <xf numFmtId="0" fontId="11" fillId="26" borderId="98" applyNumberFormat="0" applyFont="0" applyAlignment="0" applyProtection="0"/>
    <xf numFmtId="0" fontId="11" fillId="26" borderId="98" applyNumberFormat="0" applyFont="0" applyAlignment="0" applyProtection="0"/>
    <xf numFmtId="0" fontId="16" fillId="0" borderId="97" applyNumberFormat="0" applyFill="0" applyAlignment="0" applyProtection="0"/>
    <xf numFmtId="0" fontId="16" fillId="0" borderId="97" applyNumberFormat="0" applyFill="0" applyAlignment="0" applyProtection="0"/>
    <xf numFmtId="0" fontId="15" fillId="11" borderId="96" applyNumberFormat="0" applyAlignment="0" applyProtection="0"/>
    <xf numFmtId="0" fontId="72" fillId="11" borderId="96" applyNumberFormat="0" applyAlignment="0" applyProtection="0"/>
    <xf numFmtId="0" fontId="15" fillId="11" borderId="96" applyNumberFormat="0" applyAlignment="0" applyProtection="0"/>
    <xf numFmtId="0" fontId="14" fillId="24" borderId="96" applyNumberFormat="0" applyAlignment="0" applyProtection="0"/>
    <xf numFmtId="0" fontId="14" fillId="24" borderId="96" applyNumberFormat="0" applyAlignment="0" applyProtection="0"/>
    <xf numFmtId="0" fontId="13" fillId="24" borderId="95" applyNumberFormat="0" applyAlignment="0" applyProtection="0"/>
    <xf numFmtId="0" fontId="70" fillId="24" borderId="95" applyNumberFormat="0" applyAlignment="0" applyProtection="0"/>
    <xf numFmtId="0" fontId="13" fillId="24" borderId="95" applyNumberFormat="0" applyAlignment="0" applyProtection="0"/>
    <xf numFmtId="0" fontId="16" fillId="0" borderId="97" applyNumberFormat="0" applyFill="0" applyAlignment="0" applyProtection="0"/>
    <xf numFmtId="0" fontId="9" fillId="26" borderId="147" applyNumberFormat="0" applyFont="0" applyAlignment="0" applyProtection="0"/>
    <xf numFmtId="0" fontId="67" fillId="0" borderId="80" applyNumberFormat="0" applyFill="0" applyAlignment="0" applyProtection="0"/>
    <xf numFmtId="0" fontId="13" fillId="24" borderId="95" applyNumberFormat="0" applyAlignment="0" applyProtection="0"/>
    <xf numFmtId="0" fontId="70" fillId="24" borderId="95" applyNumberFormat="0" applyAlignment="0" applyProtection="0"/>
    <xf numFmtId="0" fontId="13" fillId="24" borderId="95" applyNumberFormat="0" applyAlignment="0" applyProtection="0"/>
    <xf numFmtId="0" fontId="14" fillId="24" borderId="96" applyNumberFormat="0" applyAlignment="0" applyProtection="0"/>
    <xf numFmtId="0" fontId="14" fillId="24" borderId="96" applyNumberFormat="0" applyAlignment="0" applyProtection="0"/>
    <xf numFmtId="0" fontId="15" fillId="11" borderId="96" applyNumberFormat="0" applyAlignment="0" applyProtection="0"/>
    <xf numFmtId="0" fontId="9" fillId="26" borderId="98" applyNumberFormat="0" applyFont="0" applyAlignment="0" applyProtection="0"/>
    <xf numFmtId="0" fontId="15" fillId="11" borderId="96" applyNumberFormat="0" applyAlignment="0" applyProtection="0"/>
    <xf numFmtId="0" fontId="16" fillId="0" borderId="97" applyNumberFormat="0" applyFill="0" applyAlignment="0" applyProtection="0"/>
    <xf numFmtId="0" fontId="16" fillId="0" borderId="97" applyNumberFormat="0" applyFill="0" applyAlignment="0" applyProtection="0"/>
    <xf numFmtId="0" fontId="11" fillId="26" borderId="98" applyNumberFormat="0" applyFont="0" applyAlignment="0" applyProtection="0"/>
    <xf numFmtId="0" fontId="11" fillId="26" borderId="98" applyNumberFormat="0" applyFont="0" applyAlignment="0" applyProtection="0"/>
    <xf numFmtId="0" fontId="11" fillId="26" borderId="98" applyNumberFormat="0" applyFont="0" applyAlignment="0" applyProtection="0"/>
    <xf numFmtId="0" fontId="9" fillId="26" borderId="98" applyNumberFormat="0" applyFont="0" applyAlignment="0" applyProtection="0"/>
    <xf numFmtId="0" fontId="9" fillId="26" borderId="98" applyNumberFormat="0" applyFont="0" applyAlignment="0" applyProtection="0"/>
    <xf numFmtId="0" fontId="15" fillId="11" borderId="96" applyNumberFormat="0" applyAlignment="0" applyProtection="0"/>
    <xf numFmtId="0" fontId="9" fillId="26" borderId="98" applyNumberFormat="0" applyFont="0" applyAlignment="0" applyProtection="0"/>
    <xf numFmtId="0" fontId="9" fillId="26" borderId="124" applyNumberFormat="0" applyFont="0" applyAlignment="0" applyProtection="0"/>
    <xf numFmtId="0" fontId="16" fillId="0" borderId="101" applyNumberFormat="0" applyFill="0" applyAlignment="0" applyProtection="0"/>
    <xf numFmtId="0" fontId="13" fillId="24" borderId="99" applyNumberFormat="0" applyAlignment="0" applyProtection="0"/>
    <xf numFmtId="0" fontId="72" fillId="11" borderId="145" applyNumberFormat="0" applyAlignment="0" applyProtection="0"/>
    <xf numFmtId="0" fontId="14" fillId="24" borderId="100" applyNumberFormat="0" applyAlignment="0" applyProtection="0"/>
    <xf numFmtId="0" fontId="15" fillId="11" borderId="126" applyNumberFormat="0" applyAlignment="0" applyProtection="0"/>
    <xf numFmtId="0" fontId="13" fillId="24" borderId="125" applyNumberFormat="0" applyAlignment="0" applyProtection="0"/>
    <xf numFmtId="0" fontId="16" fillId="0" borderId="127" applyNumberFormat="0" applyFill="0" applyAlignment="0" applyProtection="0"/>
    <xf numFmtId="0" fontId="15" fillId="11" borderId="79" applyNumberFormat="0" applyAlignment="0" applyProtection="0"/>
    <xf numFmtId="0" fontId="9" fillId="26" borderId="94" applyNumberFormat="0" applyFont="0" applyAlignment="0" applyProtection="0"/>
    <xf numFmtId="0" fontId="9" fillId="26" borderId="94" applyNumberFormat="0" applyFont="0" applyAlignment="0" applyProtection="0"/>
    <xf numFmtId="0" fontId="11" fillId="26" borderId="94" applyNumberFormat="0" applyFont="0" applyAlignment="0" applyProtection="0"/>
    <xf numFmtId="0" fontId="11" fillId="26" borderId="94" applyNumberFormat="0" applyFont="0" applyAlignment="0" applyProtection="0"/>
    <xf numFmtId="0" fontId="11" fillId="26" borderId="94" applyNumberFormat="0" applyFont="0" applyAlignment="0" applyProtection="0"/>
    <xf numFmtId="0" fontId="16" fillId="0" borderId="80" applyNumberFormat="0" applyFill="0" applyAlignment="0" applyProtection="0"/>
    <xf numFmtId="0" fontId="16" fillId="0" borderId="80" applyNumberFormat="0" applyFill="0" applyAlignment="0" applyProtection="0"/>
    <xf numFmtId="0" fontId="14" fillId="24" borderId="100" applyNumberFormat="0" applyAlignment="0" applyProtection="0"/>
    <xf numFmtId="0" fontId="15" fillId="11" borderId="79" applyNumberFormat="0" applyAlignment="0" applyProtection="0"/>
    <xf numFmtId="0" fontId="15" fillId="11" borderId="79" applyNumberFormat="0" applyAlignment="0" applyProtection="0"/>
    <xf numFmtId="0" fontId="15" fillId="11" borderId="79" applyNumberFormat="0" applyAlignment="0" applyProtection="0"/>
    <xf numFmtId="0" fontId="15" fillId="11" borderId="79" applyNumberFormat="0" applyAlignment="0" applyProtection="0"/>
    <xf numFmtId="0" fontId="14" fillId="24" borderId="79" applyNumberFormat="0" applyAlignment="0" applyProtection="0"/>
    <xf numFmtId="0" fontId="14" fillId="24" borderId="79" applyNumberFormat="0" applyAlignment="0" applyProtection="0"/>
    <xf numFmtId="0" fontId="14" fillId="24" borderId="79" applyNumberFormat="0" applyAlignment="0" applyProtection="0"/>
    <xf numFmtId="0" fontId="13" fillId="24" borderId="78" applyNumberFormat="0" applyAlignment="0" applyProtection="0"/>
    <xf numFmtId="0" fontId="70" fillId="24" borderId="78" applyNumberFormat="0" applyAlignment="0" applyProtection="0"/>
    <xf numFmtId="0" fontId="13" fillId="24" borderId="78" applyNumberFormat="0" applyAlignment="0" applyProtection="0"/>
    <xf numFmtId="0" fontId="13" fillId="24" borderId="78" applyNumberFormat="0" applyAlignment="0" applyProtection="0"/>
    <xf numFmtId="0" fontId="13" fillId="24" borderId="78" applyNumberFormat="0" applyAlignment="0" applyProtection="0"/>
    <xf numFmtId="0" fontId="13" fillId="24" borderId="78" applyNumberFormat="0" applyAlignment="0" applyProtection="0"/>
    <xf numFmtId="0" fontId="13" fillId="24" borderId="78" applyNumberFormat="0" applyAlignment="0" applyProtection="0"/>
    <xf numFmtId="0" fontId="14" fillId="24" borderId="79" applyNumberFormat="0" applyAlignment="0" applyProtection="0"/>
    <xf numFmtId="0" fontId="71" fillId="24" borderId="79" applyNumberFormat="0" applyAlignment="0" applyProtection="0"/>
    <xf numFmtId="0" fontId="14" fillId="24" borderId="79" applyNumberFormat="0" applyAlignment="0" applyProtection="0"/>
    <xf numFmtId="0" fontId="13" fillId="24" borderId="78" applyNumberFormat="0" applyAlignment="0" applyProtection="0"/>
    <xf numFmtId="0" fontId="13" fillId="24" borderId="78" applyNumberFormat="0" applyAlignment="0" applyProtection="0"/>
    <xf numFmtId="0" fontId="15" fillId="11" borderId="79" applyNumberFormat="0" applyAlignment="0" applyProtection="0"/>
    <xf numFmtId="0" fontId="14" fillId="24" borderId="79" applyNumberFormat="0" applyAlignment="0" applyProtection="0"/>
    <xf numFmtId="0" fontId="13" fillId="24" borderId="125" applyNumberFormat="0" applyAlignment="0" applyProtection="0"/>
    <xf numFmtId="0" fontId="11" fillId="26" borderId="94" applyNumberFormat="0" applyFont="0" applyAlignment="0" applyProtection="0"/>
    <xf numFmtId="0" fontId="72" fillId="11" borderId="79" applyNumberFormat="0" applyAlignment="0" applyProtection="0"/>
    <xf numFmtId="0" fontId="15" fillId="11" borderId="79" applyNumberFormat="0" applyAlignment="0" applyProtection="0"/>
    <xf numFmtId="0" fontId="13" fillId="24" borderId="90" applyNumberFormat="0" applyAlignment="0" applyProtection="0"/>
    <xf numFmtId="0" fontId="9" fillId="26" borderId="98" applyNumberFormat="0" applyFont="0" applyAlignment="0" applyProtection="0"/>
    <xf numFmtId="0" fontId="11" fillId="26" borderId="94" applyNumberFormat="0" applyFont="0" applyAlignment="0" applyProtection="0"/>
    <xf numFmtId="0" fontId="15" fillId="11" borderId="79" applyNumberFormat="0" applyAlignment="0" applyProtection="0"/>
    <xf numFmtId="0" fontId="15" fillId="11" borderId="79" applyNumberFormat="0" applyAlignment="0" applyProtection="0"/>
    <xf numFmtId="0" fontId="16" fillId="0" borderId="97" applyNumberFormat="0" applyFill="0" applyAlignment="0" applyProtection="0"/>
    <xf numFmtId="0" fontId="11" fillId="26" borderId="93" applyNumberFormat="0" applyFont="0" applyAlignment="0" applyProtection="0"/>
    <xf numFmtId="0" fontId="11" fillId="26" borderId="93" applyNumberFormat="0" applyFont="0" applyAlignment="0" applyProtection="0"/>
    <xf numFmtId="0" fontId="16" fillId="0" borderId="92" applyNumberFormat="0" applyFill="0" applyAlignment="0" applyProtection="0"/>
    <xf numFmtId="0" fontId="15" fillId="11" borderId="91" applyNumberFormat="0" applyAlignment="0" applyProtection="0"/>
    <xf numFmtId="0" fontId="14" fillId="24" borderId="91" applyNumberFormat="0" applyAlignment="0" applyProtection="0"/>
    <xf numFmtId="0" fontId="14" fillId="24" borderId="79" applyNumberFormat="0" applyAlignment="0" applyProtection="0"/>
    <xf numFmtId="0" fontId="14" fillId="24" borderId="79" applyNumberFormat="0" applyAlignment="0" applyProtection="0"/>
    <xf numFmtId="0" fontId="14" fillId="24" borderId="79" applyNumberFormat="0" applyAlignment="0" applyProtection="0"/>
    <xf numFmtId="0" fontId="14" fillId="24" borderId="79" applyNumberFormat="0" applyAlignment="0" applyProtection="0"/>
    <xf numFmtId="0" fontId="13" fillId="24" borderId="78" applyNumberFormat="0" applyAlignment="0" applyProtection="0"/>
    <xf numFmtId="0" fontId="70" fillId="24" borderId="78" applyNumberFormat="0" applyAlignment="0" applyProtection="0"/>
    <xf numFmtId="0" fontId="13" fillId="24" borderId="78" applyNumberFormat="0" applyAlignment="0" applyProtection="0"/>
    <xf numFmtId="0" fontId="9" fillId="26" borderId="124" applyNumberFormat="0" applyFont="0" applyAlignment="0" applyProtection="0"/>
    <xf numFmtId="0" fontId="13" fillId="24" borderId="78" applyNumberFormat="0" applyAlignment="0" applyProtection="0"/>
    <xf numFmtId="0" fontId="13" fillId="24" borderId="78" applyNumberFormat="0" applyAlignment="0" applyProtection="0"/>
    <xf numFmtId="0" fontId="13" fillId="24" borderId="78" applyNumberFormat="0" applyAlignment="0" applyProtection="0"/>
    <xf numFmtId="0" fontId="14" fillId="24" borderId="79" applyNumberFormat="0" applyAlignment="0" applyProtection="0"/>
    <xf numFmtId="0" fontId="14" fillId="24" borderId="79" applyNumberFormat="0" applyAlignment="0" applyProtection="0"/>
    <xf numFmtId="0" fontId="9" fillId="26" borderId="94" applyNumberFormat="0" applyFont="0" applyAlignment="0" applyProtection="0"/>
    <xf numFmtId="0" fontId="14" fillId="24" borderId="79" applyNumberFormat="0" applyAlignment="0" applyProtection="0"/>
    <xf numFmtId="0" fontId="15" fillId="11" borderId="79" applyNumberFormat="0" applyAlignment="0" applyProtection="0"/>
    <xf numFmtId="0" fontId="72" fillId="11" borderId="79" applyNumberFormat="0" applyAlignment="0" applyProtection="0"/>
    <xf numFmtId="0" fontId="15" fillId="11" borderId="79" applyNumberFormat="0" applyAlignment="0" applyProtection="0"/>
    <xf numFmtId="0" fontId="16" fillId="0" borderId="80" applyNumberFormat="0" applyFill="0" applyAlignment="0" applyProtection="0"/>
    <xf numFmtId="0" fontId="13" fillId="24" borderId="103" applyNumberFormat="0" applyAlignment="0" applyProtection="0"/>
    <xf numFmtId="0" fontId="67" fillId="0" borderId="80" applyNumberFormat="0" applyFill="0" applyAlignment="0" applyProtection="0"/>
    <xf numFmtId="0" fontId="16" fillId="0" borderId="80" applyNumberFormat="0" applyFill="0" applyAlignment="0" applyProtection="0"/>
    <xf numFmtId="0" fontId="11" fillId="26" borderId="94" applyNumberFormat="0" applyFont="0" applyAlignment="0" applyProtection="0"/>
    <xf numFmtId="0" fontId="11" fillId="26" borderId="94" applyNumberFormat="0" applyFont="0" applyAlignment="0" applyProtection="0"/>
    <xf numFmtId="0" fontId="11" fillId="26" borderId="94" applyNumberFormat="0" applyFont="0" applyAlignment="0" applyProtection="0"/>
    <xf numFmtId="0" fontId="9" fillId="26" borderId="94" applyNumberFormat="0" applyFont="0" applyAlignment="0" applyProtection="0"/>
    <xf numFmtId="0" fontId="9" fillId="26" borderId="94" applyNumberFormat="0" applyFont="0" applyAlignment="0" applyProtection="0"/>
    <xf numFmtId="0" fontId="13" fillId="24" borderId="103" applyNumberFormat="0" applyAlignment="0" applyProtection="0"/>
    <xf numFmtId="0" fontId="16" fillId="0" borderId="127" applyNumberFormat="0" applyFill="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6" fillId="0" borderId="127" applyNumberFormat="0" applyFill="0" applyAlignment="0" applyProtection="0"/>
    <xf numFmtId="0" fontId="72" fillId="11" borderId="126" applyNumberFormat="0" applyAlignment="0" applyProtection="0"/>
    <xf numFmtId="0" fontId="13" fillId="24" borderId="99" applyNumberFormat="0" applyAlignment="0" applyProtection="0"/>
    <xf numFmtId="0" fontId="9" fillId="26" borderId="98" applyNumberFormat="0" applyFont="0" applyAlignment="0" applyProtection="0"/>
    <xf numFmtId="0" fontId="9" fillId="26" borderId="98" applyNumberFormat="0" applyFont="0" applyAlignment="0" applyProtection="0"/>
    <xf numFmtId="0" fontId="14" fillId="24" borderId="96" applyNumberFormat="0" applyAlignment="0" applyProtection="0"/>
    <xf numFmtId="0" fontId="9" fillId="26" borderId="98" applyNumberFormat="0" applyFont="0" applyAlignment="0" applyProtection="0"/>
    <xf numFmtId="0" fontId="11" fillId="26" borderId="98" applyNumberFormat="0" applyFont="0" applyAlignment="0" applyProtection="0"/>
    <xf numFmtId="0" fontId="11" fillId="26" borderId="98" applyNumberFormat="0" applyFont="0" applyAlignment="0" applyProtection="0"/>
    <xf numFmtId="0" fontId="11" fillId="26" borderId="98" applyNumberFormat="0" applyFont="0" applyAlignment="0" applyProtection="0"/>
    <xf numFmtId="0" fontId="16" fillId="0" borderId="97" applyNumberFormat="0" applyFill="0" applyAlignment="0" applyProtection="0"/>
    <xf numFmtId="0" fontId="16" fillId="0" borderId="97" applyNumberFormat="0" applyFill="0" applyAlignment="0" applyProtection="0"/>
    <xf numFmtId="0" fontId="16" fillId="0" borderId="97" applyNumberFormat="0" applyFill="0" applyAlignment="0" applyProtection="0"/>
    <xf numFmtId="0" fontId="9" fillId="26" borderId="98" applyNumberFormat="0" applyFont="0" applyAlignment="0" applyProtection="0"/>
    <xf numFmtId="0" fontId="16" fillId="0" borderId="97" applyNumberFormat="0" applyFill="0" applyAlignment="0" applyProtection="0"/>
    <xf numFmtId="0" fontId="14" fillId="24" borderId="96" applyNumberFormat="0" applyAlignment="0" applyProtection="0"/>
    <xf numFmtId="0" fontId="14" fillId="24" borderId="126" applyNumberFormat="0" applyAlignment="0" applyProtection="0"/>
    <xf numFmtId="0" fontId="13" fillId="24" borderId="103" applyNumberFormat="0" applyAlignment="0" applyProtection="0"/>
    <xf numFmtId="0" fontId="14" fillId="24" borderId="149" applyNumberFormat="0" applyAlignment="0" applyProtection="0"/>
    <xf numFmtId="0" fontId="16" fillId="0" borderId="105" applyNumberFormat="0" applyFill="0" applyAlignment="0" applyProtection="0"/>
    <xf numFmtId="0" fontId="16" fillId="0" borderId="80" applyNumberFormat="0" applyFill="0" applyAlignment="0" applyProtection="0"/>
    <xf numFmtId="0" fontId="11" fillId="26" borderId="124" applyNumberFormat="0" applyFont="0" applyAlignment="0" applyProtection="0"/>
    <xf numFmtId="0" fontId="14" fillId="24" borderId="126" applyNumberFormat="0" applyAlignment="0" applyProtection="0"/>
    <xf numFmtId="0" fontId="16" fillId="0" borderId="127" applyNumberFormat="0" applyFill="0" applyAlignment="0" applyProtection="0"/>
    <xf numFmtId="0" fontId="15" fillId="11" borderId="100" applyNumberFormat="0" applyAlignment="0" applyProtection="0"/>
    <xf numFmtId="0" fontId="13" fillId="24" borderId="148" applyNumberFormat="0" applyAlignment="0" applyProtection="0"/>
    <xf numFmtId="0" fontId="14" fillId="24" borderId="141" applyNumberFormat="0" applyAlignment="0" applyProtection="0"/>
    <xf numFmtId="0" fontId="11" fillId="26" borderId="98" applyNumberFormat="0" applyFont="0" applyAlignment="0" applyProtection="0"/>
    <xf numFmtId="0" fontId="13" fillId="24" borderId="95" applyNumberFormat="0" applyAlignment="0" applyProtection="0"/>
    <xf numFmtId="0" fontId="71" fillId="24" borderId="96" applyNumberFormat="0" applyAlignment="0" applyProtection="0"/>
    <xf numFmtId="0" fontId="14" fillId="24" borderId="96" applyNumberFormat="0" applyAlignment="0" applyProtection="0"/>
    <xf numFmtId="0" fontId="15" fillId="11" borderId="96" applyNumberFormat="0" applyAlignment="0" applyProtection="0"/>
    <xf numFmtId="0" fontId="15" fillId="11" borderId="96" applyNumberFormat="0" applyAlignment="0" applyProtection="0"/>
    <xf numFmtId="0" fontId="16" fillId="0" borderId="97" applyNumberFormat="0" applyFill="0" applyAlignment="0" applyProtection="0"/>
    <xf numFmtId="0" fontId="67" fillId="0" borderId="97" applyNumberFormat="0" applyFill="0" applyAlignment="0" applyProtection="0"/>
    <xf numFmtId="0" fontId="11" fillId="26" borderId="98" applyNumberFormat="0" applyFont="0" applyAlignment="0" applyProtection="0"/>
    <xf numFmtId="0" fontId="11" fillId="26" borderId="98" applyNumberFormat="0" applyFont="0" applyAlignment="0" applyProtection="0"/>
    <xf numFmtId="0" fontId="11" fillId="26" borderId="98" applyNumberFormat="0" applyFont="0" applyAlignment="0" applyProtection="0"/>
    <xf numFmtId="0" fontId="9" fillId="26" borderId="98" applyNumberFormat="0" applyFont="0" applyAlignment="0" applyProtection="0"/>
    <xf numFmtId="0" fontId="9" fillId="26" borderId="98" applyNumberFormat="0" applyFont="0" applyAlignment="0" applyProtection="0"/>
    <xf numFmtId="0" fontId="11" fillId="26" borderId="98" applyNumberFormat="0" applyFont="0" applyAlignment="0" applyProtection="0"/>
    <xf numFmtId="0" fontId="15" fillId="11" borderId="145" applyNumberFormat="0" applyAlignment="0" applyProtection="0"/>
    <xf numFmtId="0" fontId="14" fillId="24" borderId="145" applyNumberFormat="0" applyAlignment="0" applyProtection="0"/>
    <xf numFmtId="0" fontId="16" fillId="0" borderId="80" applyNumberFormat="0" applyFill="0" applyAlignment="0" applyProtection="0"/>
    <xf numFmtId="0" fontId="16" fillId="0" borderId="127" applyNumberFormat="0" applyFill="0" applyAlignment="0" applyProtection="0"/>
    <xf numFmtId="0" fontId="11" fillId="26" borderId="143" applyNumberFormat="0" applyFont="0" applyAlignment="0" applyProtection="0"/>
    <xf numFmtId="0" fontId="11" fillId="26" borderId="143" applyNumberFormat="0" applyFont="0" applyAlignment="0" applyProtection="0"/>
    <xf numFmtId="0" fontId="16" fillId="0" borderId="105" applyNumberFormat="0" applyFill="0" applyAlignment="0" applyProtection="0"/>
    <xf numFmtId="0" fontId="14" fillId="24" borderId="79" applyNumberFormat="0" applyAlignment="0" applyProtection="0"/>
    <xf numFmtId="0" fontId="11" fillId="26" borderId="94" applyNumberFormat="0" applyFont="0" applyAlignment="0" applyProtection="0"/>
    <xf numFmtId="0" fontId="16" fillId="0" borderId="80" applyNumberFormat="0" applyFill="0" applyAlignment="0" applyProtection="0"/>
    <xf numFmtId="0" fontId="11" fillId="26" borderId="94" applyNumberFormat="0" applyFont="0" applyAlignment="0" applyProtection="0"/>
    <xf numFmtId="0" fontId="15" fillId="11" borderId="79" applyNumberFormat="0" applyAlignment="0" applyProtection="0"/>
    <xf numFmtId="0" fontId="15" fillId="11" borderId="79" applyNumberFormat="0" applyAlignment="0" applyProtection="0"/>
    <xf numFmtId="0" fontId="15" fillId="11" borderId="79" applyNumberFormat="0" applyAlignment="0" applyProtection="0"/>
    <xf numFmtId="0" fontId="16" fillId="0" borderId="80" applyNumberFormat="0" applyFill="0" applyAlignment="0" applyProtection="0"/>
    <xf numFmtId="0" fontId="14" fillId="24" borderId="79" applyNumberFormat="0" applyAlignment="0" applyProtection="0"/>
    <xf numFmtId="0" fontId="11" fillId="26" borderId="94" applyNumberFormat="0" applyFont="0" applyAlignment="0" applyProtection="0"/>
    <xf numFmtId="0" fontId="9" fillId="26" borderId="94" applyNumberFormat="0" applyFont="0" applyAlignment="0" applyProtection="0"/>
    <xf numFmtId="0" fontId="15" fillId="11" borderId="79" applyNumberFormat="0" applyAlignment="0" applyProtection="0"/>
    <xf numFmtId="0" fontId="14" fillId="24" borderId="79" applyNumberFormat="0" applyAlignment="0" applyProtection="0"/>
    <xf numFmtId="0" fontId="9" fillId="26" borderId="94" applyNumberFormat="0" applyFont="0" applyAlignment="0" applyProtection="0"/>
    <xf numFmtId="0" fontId="13" fillId="24" borderId="78" applyNumberFormat="0" applyAlignment="0" applyProtection="0"/>
    <xf numFmtId="0" fontId="15" fillId="11" borderId="79" applyNumberFormat="0" applyAlignment="0" applyProtection="0"/>
    <xf numFmtId="0" fontId="9" fillId="26" borderId="94" applyNumberFormat="0" applyFont="0" applyAlignment="0" applyProtection="0"/>
    <xf numFmtId="0" fontId="16" fillId="0" borderId="142" applyNumberFormat="0" applyFill="0" applyAlignment="0" applyProtection="0"/>
    <xf numFmtId="0" fontId="11" fillId="26" borderId="124" applyNumberFormat="0" applyFont="0" applyAlignment="0" applyProtection="0"/>
    <xf numFmtId="0" fontId="15" fillId="11" borderId="126" applyNumberFormat="0" applyAlignment="0" applyProtection="0"/>
    <xf numFmtId="0" fontId="67" fillId="0" borderId="142" applyNumberFormat="0" applyFill="0" applyAlignment="0" applyProtection="0"/>
    <xf numFmtId="0" fontId="16" fillId="0" borderId="127" applyNumberFormat="0" applyFill="0" applyAlignment="0" applyProtection="0"/>
    <xf numFmtId="0" fontId="13" fillId="24" borderId="103" applyNumberFormat="0" applyAlignment="0" applyProtection="0"/>
    <xf numFmtId="0" fontId="16" fillId="0" borderId="119" applyNumberFormat="0" applyFill="0" applyAlignment="0" applyProtection="0"/>
    <xf numFmtId="0" fontId="16" fillId="0" borderId="127" applyNumberFormat="0" applyFill="0" applyAlignment="0" applyProtection="0"/>
    <xf numFmtId="0" fontId="15" fillId="11" borderId="141" applyNumberFormat="0" applyAlignment="0" applyProtection="0"/>
    <xf numFmtId="0" fontId="9" fillId="26" borderId="147" applyNumberFormat="0" applyFont="0" applyAlignment="0" applyProtection="0"/>
    <xf numFmtId="0" fontId="13" fillId="24" borderId="114" applyNumberFormat="0" applyAlignment="0" applyProtection="0"/>
    <xf numFmtId="0" fontId="9" fillId="26" borderId="143" applyNumberFormat="0" applyFont="0" applyAlignment="0" applyProtection="0"/>
    <xf numFmtId="0" fontId="14" fillId="24" borderId="104" applyNumberFormat="0" applyAlignment="0" applyProtection="0"/>
    <xf numFmtId="0" fontId="11" fillId="26" borderId="124" applyNumberFormat="0" applyFont="0" applyAlignment="0" applyProtection="0"/>
    <xf numFmtId="0" fontId="13" fillId="24" borderId="103" applyNumberFormat="0" applyAlignment="0" applyProtection="0"/>
    <xf numFmtId="0" fontId="16" fillId="0" borderId="127" applyNumberFormat="0" applyFill="0" applyAlignment="0" applyProtection="0"/>
    <xf numFmtId="0" fontId="14" fillId="24" borderId="149" applyNumberFormat="0" applyAlignment="0" applyProtection="0"/>
    <xf numFmtId="0" fontId="15" fillId="11" borderId="149" applyNumberFormat="0" applyAlignment="0" applyProtection="0"/>
    <xf numFmtId="0" fontId="15" fillId="11" borderId="91" applyNumberFormat="0" applyAlignment="0" applyProtection="0"/>
    <xf numFmtId="0" fontId="11" fillId="26" borderId="93" applyNumberFormat="0" applyFont="0" applyAlignment="0" applyProtection="0"/>
    <xf numFmtId="0" fontId="14" fillId="24" borderId="79" applyNumberFormat="0" applyAlignment="0" applyProtection="0"/>
    <xf numFmtId="0" fontId="15" fillId="11" borderId="79" applyNumberFormat="0" applyAlignment="0" applyProtection="0"/>
    <xf numFmtId="0" fontId="14" fillId="24" borderId="126"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9" fillId="26" borderId="93" applyNumberFormat="0" applyFont="0" applyAlignment="0" applyProtection="0"/>
    <xf numFmtId="0" fontId="16" fillId="0" borderId="92" applyNumberFormat="0" applyFill="0" applyAlignment="0" applyProtection="0"/>
    <xf numFmtId="0" fontId="15" fillId="11" borderId="91" applyNumberFormat="0" applyAlignment="0" applyProtection="0"/>
    <xf numFmtId="0" fontId="13" fillId="24" borderId="125" applyNumberFormat="0" applyAlignment="0" applyProtection="0"/>
    <xf numFmtId="0" fontId="15" fillId="11" borderId="104" applyNumberFormat="0" applyAlignment="0" applyProtection="0"/>
    <xf numFmtId="0" fontId="67" fillId="0" borderId="108" applyNumberFormat="0" applyFill="0" applyAlignment="0" applyProtection="0"/>
    <xf numFmtId="0" fontId="14" fillId="24" borderId="91" applyNumberFormat="0" applyAlignment="0" applyProtection="0"/>
    <xf numFmtId="0" fontId="15" fillId="11" borderId="91" applyNumberFormat="0" applyAlignment="0" applyProtection="0"/>
    <xf numFmtId="0" fontId="13" fillId="24" borderId="90" applyNumberFormat="0" applyAlignment="0" applyProtection="0"/>
    <xf numFmtId="0" fontId="13" fillId="24" borderId="90" applyNumberFormat="0" applyAlignment="0" applyProtection="0"/>
    <xf numFmtId="0" fontId="9" fillId="26" borderId="81" applyNumberFormat="0" applyFont="0" applyAlignment="0" applyProtection="0"/>
    <xf numFmtId="0" fontId="16" fillId="0" borderId="92" applyNumberFormat="0" applyFill="0" applyAlignment="0" applyProtection="0"/>
    <xf numFmtId="0" fontId="9" fillId="26" borderId="94" applyNumberFormat="0" applyFont="0" applyAlignment="0" applyProtection="0"/>
    <xf numFmtId="0" fontId="16" fillId="0" borderId="92" applyNumberFormat="0" applyFill="0" applyAlignment="0" applyProtection="0"/>
    <xf numFmtId="0" fontId="71" fillId="24" borderId="107" applyNumberFormat="0" applyAlignment="0" applyProtection="0"/>
    <xf numFmtId="0" fontId="11" fillId="26" borderId="147" applyNumberFormat="0" applyFont="0" applyAlignment="0" applyProtection="0"/>
    <xf numFmtId="0" fontId="14" fillId="24" borderId="118" applyNumberFormat="0" applyAlignment="0" applyProtection="0"/>
    <xf numFmtId="0" fontId="16" fillId="0" borderId="142" applyNumberFormat="0" applyFill="0" applyAlignment="0" applyProtection="0"/>
    <xf numFmtId="0" fontId="15" fillId="11" borderId="91" applyNumberFormat="0" applyAlignment="0" applyProtection="0"/>
    <xf numFmtId="0" fontId="14" fillId="24" borderId="91" applyNumberFormat="0" applyAlignment="0" applyProtection="0"/>
    <xf numFmtId="0" fontId="9" fillId="26" borderId="93" applyNumberFormat="0" applyFont="0" applyAlignment="0" applyProtection="0"/>
    <xf numFmtId="0" fontId="14" fillId="24" borderId="91" applyNumberFormat="0" applyAlignment="0" applyProtection="0"/>
    <xf numFmtId="0" fontId="14" fillId="24" borderId="91" applyNumberFormat="0" applyAlignment="0" applyProtection="0"/>
    <xf numFmtId="0" fontId="15" fillId="11" borderId="91" applyNumberFormat="0" applyAlignment="0" applyProtection="0"/>
    <xf numFmtId="0" fontId="11" fillId="26" borderId="124" applyNumberFormat="0" applyFont="0" applyAlignment="0" applyProtection="0"/>
    <xf numFmtId="0" fontId="13" fillId="24" borderId="90" applyNumberFormat="0" applyAlignment="0" applyProtection="0"/>
    <xf numFmtId="0" fontId="14" fillId="24" borderId="91" applyNumberFormat="0" applyAlignment="0" applyProtection="0"/>
    <xf numFmtId="0" fontId="9" fillId="26" borderId="93" applyNumberFormat="0" applyFont="0" applyAlignment="0" applyProtection="0"/>
    <xf numFmtId="0" fontId="67" fillId="0" borderId="80" applyNumberFormat="0" applyFill="0" applyAlignment="0" applyProtection="0"/>
    <xf numFmtId="0" fontId="16" fillId="0" borderId="80" applyNumberFormat="0" applyFill="0" applyAlignment="0" applyProtection="0"/>
    <xf numFmtId="0" fontId="9" fillId="26" borderId="143" applyNumberFormat="0" applyFont="0" applyAlignment="0" applyProtection="0"/>
    <xf numFmtId="0" fontId="16" fillId="0" borderId="80" applyNumberFormat="0" applyFill="0" applyAlignment="0" applyProtection="0"/>
    <xf numFmtId="0" fontId="16" fillId="0" borderId="80" applyNumberFormat="0" applyFill="0" applyAlignment="0" applyProtection="0"/>
    <xf numFmtId="0" fontId="16" fillId="0" borderId="80" applyNumberFormat="0" applyFill="0" applyAlignment="0" applyProtection="0"/>
    <xf numFmtId="0" fontId="9" fillId="26" borderId="94" applyNumberFormat="0" applyFont="0" applyAlignment="0" applyProtection="0"/>
    <xf numFmtId="0" fontId="14" fillId="24" borderId="79" applyNumberFormat="0" applyAlignment="0" applyProtection="0"/>
    <xf numFmtId="0" fontId="15" fillId="11" borderId="91" applyNumberFormat="0" applyAlignment="0" applyProtection="0"/>
    <xf numFmtId="0" fontId="14" fillId="24" borderId="91" applyNumberFormat="0" applyAlignment="0" applyProtection="0"/>
    <xf numFmtId="0" fontId="15" fillId="11" borderId="79" applyNumberFormat="0" applyAlignment="0" applyProtection="0"/>
    <xf numFmtId="0" fontId="9" fillId="26" borderId="93" applyNumberFormat="0" applyFont="0" applyAlignment="0" applyProtection="0"/>
    <xf numFmtId="0" fontId="70" fillId="24" borderId="114" applyNumberFormat="0" applyAlignment="0" applyProtection="0"/>
    <xf numFmtId="0" fontId="9" fillId="26" borderId="93" applyNumberFormat="0" applyFont="0" applyAlignment="0" applyProtection="0"/>
    <xf numFmtId="0" fontId="14" fillId="24" borderId="91" applyNumberFormat="0" applyAlignment="0" applyProtection="0"/>
    <xf numFmtId="0" fontId="16" fillId="0" borderId="92" applyNumberFormat="0" applyFill="0" applyAlignment="0" applyProtection="0"/>
    <xf numFmtId="0" fontId="14" fillId="24" borderId="91" applyNumberFormat="0" applyAlignment="0" applyProtection="0"/>
    <xf numFmtId="0" fontId="16" fillId="0" borderId="92" applyNumberFormat="0" applyFill="0" applyAlignment="0" applyProtection="0"/>
    <xf numFmtId="0" fontId="13" fillId="24" borderId="90" applyNumberFormat="0" applyAlignment="0" applyProtection="0"/>
    <xf numFmtId="0" fontId="16" fillId="0" borderId="127" applyNumberFormat="0" applyFill="0" applyAlignment="0" applyProtection="0"/>
    <xf numFmtId="0" fontId="15" fillId="11" borderId="129" applyNumberFormat="0" applyAlignment="0" applyProtection="0"/>
    <xf numFmtId="0" fontId="16" fillId="0" borderId="130" applyNumberFormat="0" applyFill="0" applyAlignment="0" applyProtection="0"/>
    <xf numFmtId="0" fontId="11" fillId="26" borderId="124" applyNumberFormat="0" applyFont="0" applyAlignment="0" applyProtection="0"/>
    <xf numFmtId="0" fontId="11" fillId="26" borderId="124" applyNumberFormat="0" applyFont="0" applyAlignment="0" applyProtection="0"/>
    <xf numFmtId="0" fontId="15" fillId="11" borderId="79" applyNumberFormat="0" applyAlignment="0" applyProtection="0"/>
    <xf numFmtId="0" fontId="14" fillId="24" borderId="79" applyNumberFormat="0" applyAlignment="0" applyProtection="0"/>
    <xf numFmtId="0" fontId="16" fillId="0" borderId="80" applyNumberFormat="0" applyFill="0" applyAlignment="0" applyProtection="0"/>
    <xf numFmtId="0" fontId="14" fillId="24" borderId="79" applyNumberFormat="0" applyAlignment="0" applyProtection="0"/>
    <xf numFmtId="0" fontId="13" fillId="24" borderId="95" applyNumberFormat="0" applyAlignment="0" applyProtection="0"/>
    <xf numFmtId="0" fontId="13" fillId="24" borderId="95" applyNumberFormat="0" applyAlignment="0" applyProtection="0"/>
    <xf numFmtId="0" fontId="13" fillId="24" borderId="95" applyNumberFormat="0" applyAlignment="0" applyProtection="0"/>
    <xf numFmtId="0" fontId="13" fillId="24" borderId="95" applyNumberFormat="0" applyAlignment="0" applyProtection="0"/>
    <xf numFmtId="0" fontId="14" fillId="24" borderId="96" applyNumberFormat="0" applyAlignment="0" applyProtection="0"/>
    <xf numFmtId="0" fontId="14" fillId="24" borderId="96" applyNumberFormat="0" applyAlignment="0" applyProtection="0"/>
    <xf numFmtId="0" fontId="13" fillId="24" borderId="114" applyNumberFormat="0" applyAlignment="0" applyProtection="0"/>
    <xf numFmtId="0" fontId="72" fillId="11" borderId="126" applyNumberFormat="0" applyAlignment="0" applyProtection="0"/>
    <xf numFmtId="0" fontId="16" fillId="0" borderId="105" applyNumberFormat="0" applyFill="0" applyAlignment="0" applyProtection="0"/>
    <xf numFmtId="0" fontId="15" fillId="11" borderId="126" applyNumberFormat="0" applyAlignment="0" applyProtection="0"/>
    <xf numFmtId="0" fontId="13" fillId="24" borderId="114" applyNumberFormat="0" applyAlignment="0" applyProtection="0"/>
    <xf numFmtId="0" fontId="16" fillId="0" borderId="105" applyNumberFormat="0" applyFill="0" applyAlignment="0" applyProtection="0"/>
    <xf numFmtId="0" fontId="72" fillId="11" borderId="141" applyNumberFormat="0" applyAlignment="0" applyProtection="0"/>
    <xf numFmtId="0" fontId="11" fillId="26" borderId="143" applyNumberFormat="0" applyFont="0" applyAlignment="0" applyProtection="0"/>
    <xf numFmtId="0" fontId="11" fillId="26" borderId="143" applyNumberFormat="0" applyFont="0" applyAlignment="0" applyProtection="0"/>
    <xf numFmtId="0" fontId="67" fillId="0" borderId="127" applyNumberFormat="0" applyFill="0" applyAlignment="0" applyProtection="0"/>
    <xf numFmtId="0" fontId="16" fillId="0" borderId="127" applyNumberFormat="0" applyFill="0" applyAlignment="0" applyProtection="0"/>
    <xf numFmtId="0" fontId="13" fillId="24" borderId="78" applyNumberFormat="0" applyAlignment="0" applyProtection="0"/>
    <xf numFmtId="0" fontId="9" fillId="26" borderId="94" applyNumberFormat="0" applyFont="0" applyAlignment="0" applyProtection="0"/>
    <xf numFmtId="0" fontId="14" fillId="24" borderId="79" applyNumberFormat="0" applyAlignment="0" applyProtection="0"/>
    <xf numFmtId="0" fontId="15" fillId="11" borderId="79" applyNumberFormat="0" applyAlignment="0" applyProtection="0"/>
    <xf numFmtId="0" fontId="16" fillId="0" borderId="80" applyNumberFormat="0" applyFill="0" applyAlignment="0" applyProtection="0"/>
    <xf numFmtId="0" fontId="11" fillId="26" borderId="94" applyNumberFormat="0" applyFont="0" applyAlignment="0" applyProtection="0"/>
    <xf numFmtId="0" fontId="11" fillId="26" borderId="94" applyNumberFormat="0" applyFont="0" applyAlignment="0" applyProtection="0"/>
    <xf numFmtId="0" fontId="14" fillId="24" borderId="79" applyNumberFormat="0" applyAlignment="0" applyProtection="0"/>
    <xf numFmtId="0" fontId="9" fillId="26" borderId="94" applyNumberFormat="0" applyFont="0" applyAlignment="0" applyProtection="0"/>
    <xf numFmtId="0" fontId="15" fillId="11" borderId="79" applyNumberFormat="0" applyAlignment="0" applyProtection="0"/>
    <xf numFmtId="0" fontId="13" fillId="24" borderId="78" applyNumberFormat="0" applyAlignment="0" applyProtection="0"/>
    <xf numFmtId="0" fontId="11" fillId="26" borderId="94" applyNumberFormat="0" applyFont="0" applyAlignment="0" applyProtection="0"/>
    <xf numFmtId="0" fontId="15" fillId="11" borderId="79" applyNumberFormat="0" applyAlignment="0" applyProtection="0"/>
    <xf numFmtId="0" fontId="11" fillId="26" borderId="94" applyNumberFormat="0" applyFont="0" applyAlignment="0" applyProtection="0"/>
    <xf numFmtId="0" fontId="11" fillId="26" borderId="94" applyNumberFormat="0" applyFont="0" applyAlignment="0" applyProtection="0"/>
    <xf numFmtId="0" fontId="13" fillId="24" borderId="78" applyNumberFormat="0" applyAlignment="0" applyProtection="0"/>
    <xf numFmtId="0" fontId="9" fillId="26" borderId="94" applyNumberFormat="0" applyFont="0" applyAlignment="0" applyProtection="0"/>
    <xf numFmtId="0" fontId="13" fillId="24" borderId="103" applyNumberFormat="0" applyAlignment="0" applyProtection="0"/>
    <xf numFmtId="0" fontId="15" fillId="11" borderId="126" applyNumberFormat="0" applyAlignment="0" applyProtection="0"/>
    <xf numFmtId="0" fontId="13" fillId="24" borderId="103" applyNumberFormat="0" applyAlignment="0" applyProtection="0"/>
    <xf numFmtId="0" fontId="13" fillId="24" borderId="78" applyNumberFormat="0" applyAlignment="0" applyProtection="0"/>
    <xf numFmtId="0" fontId="13" fillId="24" borderId="125" applyNumberFormat="0" applyAlignment="0" applyProtection="0"/>
    <xf numFmtId="0" fontId="14" fillId="24" borderId="126" applyNumberFormat="0" applyAlignment="0" applyProtection="0"/>
    <xf numFmtId="0" fontId="16" fillId="0" borderId="97" applyNumberFormat="0" applyFill="0" applyAlignment="0" applyProtection="0"/>
    <xf numFmtId="0" fontId="9" fillId="26" borderId="98" applyNumberFormat="0" applyFont="0" applyAlignment="0" applyProtection="0"/>
    <xf numFmtId="0" fontId="9" fillId="26" borderId="98" applyNumberFormat="0" applyFont="0" applyAlignment="0" applyProtection="0"/>
    <xf numFmtId="0" fontId="11" fillId="26" borderId="98" applyNumberFormat="0" applyFont="0" applyAlignment="0" applyProtection="0"/>
    <xf numFmtId="0" fontId="11" fillId="26" borderId="98" applyNumberFormat="0" applyFont="0" applyAlignment="0" applyProtection="0"/>
    <xf numFmtId="0" fontId="16" fillId="0" borderId="97" applyNumberFormat="0" applyFill="0" applyAlignment="0" applyProtection="0"/>
    <xf numFmtId="0" fontId="16" fillId="0" borderId="97" applyNumberFormat="0" applyFill="0" applyAlignment="0" applyProtection="0"/>
    <xf numFmtId="0" fontId="15" fillId="11" borderId="96" applyNumberFormat="0" applyAlignment="0" applyProtection="0"/>
    <xf numFmtId="0" fontId="15" fillId="11" borderId="96" applyNumberFormat="0" applyAlignment="0" applyProtection="0"/>
    <xf numFmtId="0" fontId="15" fillId="11" borderId="96" applyNumberFormat="0" applyAlignment="0" applyProtection="0"/>
    <xf numFmtId="0" fontId="14" fillId="24" borderId="96" applyNumberFormat="0" applyAlignment="0" applyProtection="0"/>
    <xf numFmtId="0" fontId="14" fillId="24" borderId="96" applyNumberFormat="0" applyAlignment="0" applyProtection="0"/>
    <xf numFmtId="0" fontId="14" fillId="24" borderId="96" applyNumberFormat="0" applyAlignment="0" applyProtection="0"/>
    <xf numFmtId="0" fontId="13" fillId="24" borderId="95" applyNumberFormat="0" applyAlignment="0" applyProtection="0"/>
    <xf numFmtId="0" fontId="13" fillId="24" borderId="95" applyNumberFormat="0" applyAlignment="0" applyProtection="0"/>
    <xf numFmtId="0" fontId="16" fillId="0" borderId="97" applyNumberFormat="0" applyFill="0" applyAlignment="0" applyProtection="0"/>
    <xf numFmtId="0" fontId="71" fillId="24" borderId="79" applyNumberFormat="0" applyAlignment="0" applyProtection="0"/>
    <xf numFmtId="0" fontId="11" fillId="26" borderId="124" applyNumberFormat="0" applyFont="0" applyAlignment="0" applyProtection="0"/>
    <xf numFmtId="0" fontId="14" fillId="24" borderId="100" applyNumberFormat="0" applyAlignment="0" applyProtection="0"/>
    <xf numFmtId="0" fontId="13" fillId="24" borderId="95" applyNumberFormat="0" applyAlignment="0" applyProtection="0"/>
    <xf numFmtId="0" fontId="11" fillId="26" borderId="94" applyNumberFormat="0" applyFont="0" applyAlignment="0" applyProtection="0"/>
    <xf numFmtId="0" fontId="14" fillId="24" borderId="96" applyNumberFormat="0" applyAlignment="0" applyProtection="0"/>
    <xf numFmtId="0" fontId="71" fillId="24" borderId="96" applyNumberFormat="0" applyAlignment="0" applyProtection="0"/>
    <xf numFmtId="0" fontId="15" fillId="11" borderId="96" applyNumberFormat="0" applyAlignment="0" applyProtection="0"/>
    <xf numFmtId="0" fontId="9" fillId="26" borderId="98" applyNumberFormat="0" applyFont="0" applyAlignment="0" applyProtection="0"/>
    <xf numFmtId="0" fontId="9" fillId="26" borderId="98" applyNumberFormat="0" applyFont="0" applyAlignment="0" applyProtection="0"/>
    <xf numFmtId="0" fontId="16" fillId="0" borderId="97" applyNumberFormat="0" applyFill="0" applyAlignment="0" applyProtection="0"/>
    <xf numFmtId="0" fontId="16" fillId="0" borderId="97" applyNumberFormat="0" applyFill="0" applyAlignment="0" applyProtection="0"/>
    <xf numFmtId="0" fontId="11" fillId="26" borderId="98" applyNumberFormat="0" applyFont="0" applyAlignment="0" applyProtection="0"/>
    <xf numFmtId="0" fontId="11" fillId="26" borderId="98" applyNumberFormat="0" applyFont="0" applyAlignment="0" applyProtection="0"/>
    <xf numFmtId="0" fontId="11" fillId="26" borderId="98" applyNumberFormat="0" applyFont="0" applyAlignment="0" applyProtection="0"/>
    <xf numFmtId="0" fontId="11" fillId="26" borderId="98" applyNumberFormat="0" applyFont="0" applyAlignment="0" applyProtection="0"/>
    <xf numFmtId="0" fontId="9" fillId="26" borderId="98" applyNumberFormat="0" applyFont="0" applyAlignment="0" applyProtection="0"/>
    <xf numFmtId="0" fontId="15" fillId="11" borderId="96" applyNumberFormat="0" applyAlignment="0" applyProtection="0"/>
    <xf numFmtId="0" fontId="9" fillId="26" borderId="98" applyNumberFormat="0" applyFont="0" applyAlignment="0" applyProtection="0"/>
    <xf numFmtId="0" fontId="15" fillId="11" borderId="100" applyNumberFormat="0" applyAlignment="0" applyProtection="0"/>
    <xf numFmtId="0" fontId="13" fillId="24" borderId="99" applyNumberFormat="0" applyAlignment="0" applyProtection="0"/>
    <xf numFmtId="0" fontId="14" fillId="24" borderId="100" applyNumberFormat="0" applyAlignment="0" applyProtection="0"/>
    <xf numFmtId="0" fontId="16" fillId="0" borderId="101" applyNumberFormat="0" applyFill="0" applyAlignment="0" applyProtection="0"/>
    <xf numFmtId="0" fontId="9" fillId="26" borderId="102" applyNumberFormat="0" applyFont="0" applyAlignment="0" applyProtection="0"/>
    <xf numFmtId="0" fontId="9" fillId="26" borderId="102" applyNumberFormat="0" applyFont="0" applyAlignment="0" applyProtection="0"/>
    <xf numFmtId="0" fontId="16" fillId="0" borderId="105" applyNumberFormat="0" applyFill="0" applyAlignment="0" applyProtection="0"/>
    <xf numFmtId="0" fontId="13" fillId="24" borderId="114" applyNumberFormat="0" applyAlignment="0" applyProtection="0"/>
    <xf numFmtId="0" fontId="16" fillId="0" borderId="80" applyNumberFormat="0" applyFill="0" applyAlignment="0" applyProtection="0"/>
    <xf numFmtId="0" fontId="9" fillId="26" borderId="94" applyNumberFormat="0" applyFont="0" applyAlignment="0" applyProtection="0"/>
    <xf numFmtId="0" fontId="9" fillId="26" borderId="94" applyNumberFormat="0" applyFont="0" applyAlignment="0" applyProtection="0"/>
    <xf numFmtId="0" fontId="11" fillId="26" borderId="94" applyNumberFormat="0" applyFont="0" applyAlignment="0" applyProtection="0"/>
    <xf numFmtId="0" fontId="11" fillId="26" borderId="94" applyNumberFormat="0" applyFont="0" applyAlignment="0" applyProtection="0"/>
    <xf numFmtId="0" fontId="11" fillId="26" borderId="94" applyNumberFormat="0" applyFont="0" applyAlignment="0" applyProtection="0"/>
    <xf numFmtId="0" fontId="16" fillId="0" borderId="80" applyNumberFormat="0" applyFill="0" applyAlignment="0" applyProtection="0"/>
    <xf numFmtId="0" fontId="16" fillId="0" borderId="80" applyNumberFormat="0" applyFill="0" applyAlignment="0" applyProtection="0"/>
    <xf numFmtId="0" fontId="14" fillId="24" borderId="100" applyNumberFormat="0" applyAlignment="0" applyProtection="0"/>
    <xf numFmtId="0" fontId="16" fillId="0" borderId="80" applyNumberFormat="0" applyFill="0" applyAlignment="0" applyProtection="0"/>
    <xf numFmtId="0" fontId="15" fillId="11" borderId="79" applyNumberFormat="0" applyAlignment="0" applyProtection="0"/>
    <xf numFmtId="0" fontId="72" fillId="11" borderId="79" applyNumberFormat="0" applyAlignment="0" applyProtection="0"/>
    <xf numFmtId="0" fontId="15" fillId="11" borderId="79" applyNumberFormat="0" applyAlignment="0" applyProtection="0"/>
    <xf numFmtId="0" fontId="14" fillId="24" borderId="79" applyNumberFormat="0" applyAlignment="0" applyProtection="0"/>
    <xf numFmtId="0" fontId="14" fillId="24" borderId="79" applyNumberFormat="0" applyAlignment="0" applyProtection="0"/>
    <xf numFmtId="0" fontId="14" fillId="24" borderId="79" applyNumberFormat="0" applyAlignment="0" applyProtection="0"/>
    <xf numFmtId="0" fontId="13" fillId="24" borderId="78" applyNumberFormat="0" applyAlignment="0" applyProtection="0"/>
    <xf numFmtId="0" fontId="70" fillId="24" borderId="78" applyNumberFormat="0" applyAlignment="0" applyProtection="0"/>
    <xf numFmtId="0" fontId="13" fillId="24" borderId="78" applyNumberFormat="0" applyAlignment="0" applyProtection="0"/>
    <xf numFmtId="0" fontId="13" fillId="24" borderId="78" applyNumberFormat="0" applyAlignment="0" applyProtection="0"/>
    <xf numFmtId="0" fontId="13" fillId="24" borderId="78" applyNumberFormat="0" applyAlignment="0" applyProtection="0"/>
    <xf numFmtId="0" fontId="13" fillId="24" borderId="78" applyNumberFormat="0" applyAlignment="0" applyProtection="0"/>
    <xf numFmtId="0" fontId="13" fillId="24" borderId="78" applyNumberFormat="0" applyAlignment="0" applyProtection="0"/>
    <xf numFmtId="0" fontId="14" fillId="24" borderId="79" applyNumberFormat="0" applyAlignment="0" applyProtection="0"/>
    <xf numFmtId="0" fontId="14" fillId="24" borderId="79" applyNumberFormat="0" applyAlignment="0" applyProtection="0"/>
    <xf numFmtId="0" fontId="14" fillId="24" borderId="79" applyNumberFormat="0" applyAlignment="0" applyProtection="0"/>
    <xf numFmtId="0" fontId="13" fillId="24" borderId="78" applyNumberFormat="0" applyAlignment="0" applyProtection="0"/>
    <xf numFmtId="0" fontId="9" fillId="26" borderId="94" applyNumberFormat="0" applyFont="0" applyAlignment="0" applyProtection="0"/>
    <xf numFmtId="0" fontId="14" fillId="24" borderId="126" applyNumberFormat="0" applyAlignment="0" applyProtection="0"/>
    <xf numFmtId="0" fontId="14" fillId="24" borderId="79" applyNumberFormat="0" applyAlignment="0" applyProtection="0"/>
    <xf numFmtId="0" fontId="14" fillId="24" borderId="79" applyNumberFormat="0" applyAlignment="0" applyProtection="0"/>
    <xf numFmtId="0" fontId="14" fillId="24" borderId="79" applyNumberFormat="0" applyAlignment="0" applyProtection="0"/>
    <xf numFmtId="0" fontId="14" fillId="24" borderId="79" applyNumberFormat="0" applyAlignment="0" applyProtection="0"/>
    <xf numFmtId="0" fontId="13" fillId="24" borderId="78" applyNumberFormat="0" applyAlignment="0" applyProtection="0"/>
    <xf numFmtId="0" fontId="70" fillId="24" borderId="78" applyNumberFormat="0" applyAlignment="0" applyProtection="0"/>
    <xf numFmtId="0" fontId="13" fillId="24" borderId="78" applyNumberFormat="0" applyAlignment="0" applyProtection="0"/>
    <xf numFmtId="0" fontId="9" fillId="26" borderId="124" applyNumberFormat="0" applyFont="0" applyAlignment="0" applyProtection="0"/>
    <xf numFmtId="0" fontId="13" fillId="24" borderId="78" applyNumberFormat="0" applyAlignment="0" applyProtection="0"/>
    <xf numFmtId="0" fontId="13" fillId="24" borderId="78" applyNumberFormat="0" applyAlignment="0" applyProtection="0"/>
    <xf numFmtId="0" fontId="14" fillId="24" borderId="79" applyNumberFormat="0" applyAlignment="0" applyProtection="0"/>
    <xf numFmtId="0" fontId="71" fillId="24" borderId="79" applyNumberFormat="0" applyAlignment="0" applyProtection="0"/>
    <xf numFmtId="0" fontId="14" fillId="24" borderId="79" applyNumberFormat="0" applyAlignment="0" applyProtection="0"/>
    <xf numFmtId="0" fontId="15" fillId="11" borderId="79" applyNumberFormat="0" applyAlignment="0" applyProtection="0"/>
    <xf numFmtId="0" fontId="15" fillId="11" borderId="79" applyNumberFormat="0" applyAlignment="0" applyProtection="0"/>
    <xf numFmtId="0" fontId="15" fillId="11" borderId="79" applyNumberFormat="0" applyAlignment="0" applyProtection="0"/>
    <xf numFmtId="0" fontId="15" fillId="11" borderId="79" applyNumberFormat="0" applyAlignment="0" applyProtection="0"/>
    <xf numFmtId="0" fontId="16" fillId="0" borderId="80" applyNumberFormat="0" applyFill="0" applyAlignment="0" applyProtection="0"/>
    <xf numFmtId="0" fontId="11" fillId="26" borderId="143" applyNumberFormat="0" applyFont="0" applyAlignment="0" applyProtection="0"/>
    <xf numFmtId="0" fontId="16" fillId="0" borderId="80" applyNumberFormat="0" applyFill="0" applyAlignment="0" applyProtection="0"/>
    <xf numFmtId="0" fontId="16" fillId="0" borderId="80" applyNumberFormat="0" applyFill="0" applyAlignment="0" applyProtection="0"/>
    <xf numFmtId="0" fontId="11" fillId="26" borderId="94" applyNumberFormat="0" applyFont="0" applyAlignment="0" applyProtection="0"/>
    <xf numFmtId="0" fontId="11" fillId="26" borderId="94" applyNumberFormat="0" applyFont="0" applyAlignment="0" applyProtection="0"/>
    <xf numFmtId="0" fontId="11" fillId="26" borderId="94" applyNumberFormat="0" applyFont="0" applyAlignment="0" applyProtection="0"/>
    <xf numFmtId="0" fontId="9" fillId="26" borderId="94" applyNumberFormat="0" applyFont="0" applyAlignment="0" applyProtection="0"/>
    <xf numFmtId="0" fontId="15" fillId="11" borderId="79" applyNumberFormat="0" applyAlignment="0" applyProtection="0"/>
    <xf numFmtId="0" fontId="16" fillId="0" borderId="105" applyNumberFormat="0" applyFill="0" applyAlignment="0" applyProtection="0"/>
    <xf numFmtId="0" fontId="16" fillId="0" borderId="101" applyNumberFormat="0" applyFill="0" applyAlignment="0" applyProtection="0"/>
    <xf numFmtId="0" fontId="15" fillId="11" borderId="141" applyNumberFormat="0" applyAlignment="0" applyProtection="0"/>
    <xf numFmtId="0" fontId="15" fillId="11" borderId="141" applyNumberFormat="0" applyAlignment="0" applyProtection="0"/>
    <xf numFmtId="0" fontId="9" fillId="26" borderId="98" applyNumberFormat="0" applyFont="0" applyAlignment="0" applyProtection="0"/>
    <xf numFmtId="0" fontId="9" fillId="26" borderId="147" applyNumberFormat="0" applyFont="0" applyAlignment="0" applyProtection="0"/>
    <xf numFmtId="0" fontId="16" fillId="0" borderId="127" applyNumberFormat="0" applyFill="0" applyAlignment="0" applyProtection="0"/>
    <xf numFmtId="0" fontId="9" fillId="26" borderId="98" applyNumberFormat="0" applyFont="0" applyAlignment="0" applyProtection="0"/>
    <xf numFmtId="0" fontId="9" fillId="26" borderId="98" applyNumberFormat="0" applyFont="0" applyAlignment="0" applyProtection="0"/>
    <xf numFmtId="0" fontId="14" fillId="24" borderId="96" applyNumberFormat="0" applyAlignment="0" applyProtection="0"/>
    <xf numFmtId="0" fontId="9" fillId="26" borderId="98" applyNumberFormat="0" applyFont="0" applyAlignment="0" applyProtection="0"/>
    <xf numFmtId="0" fontId="11" fillId="26" borderId="98" applyNumberFormat="0" applyFont="0" applyAlignment="0" applyProtection="0"/>
    <xf numFmtId="0" fontId="11" fillId="26" borderId="98" applyNumberFormat="0" applyFont="0" applyAlignment="0" applyProtection="0"/>
    <xf numFmtId="0" fontId="11" fillId="26" borderId="98" applyNumberFormat="0" applyFont="0" applyAlignment="0" applyProtection="0"/>
    <xf numFmtId="0" fontId="16" fillId="0" borderId="97" applyNumberFormat="0" applyFill="0" applyAlignment="0" applyProtection="0"/>
    <xf numFmtId="0" fontId="67" fillId="0" borderId="97" applyNumberFormat="0" applyFill="0" applyAlignment="0" applyProtection="0"/>
    <xf numFmtId="0" fontId="15" fillId="11" borderId="96" applyNumberFormat="0" applyAlignment="0" applyProtection="0"/>
    <xf numFmtId="0" fontId="9" fillId="26" borderId="98" applyNumberFormat="0" applyFont="0" applyAlignment="0" applyProtection="0"/>
    <xf numFmtId="0" fontId="72" fillId="11" borderId="96" applyNumberFormat="0" applyAlignment="0" applyProtection="0"/>
    <xf numFmtId="0" fontId="14" fillId="24" borderId="96" applyNumberFormat="0" applyAlignment="0" applyProtection="0"/>
    <xf numFmtId="0" fontId="16" fillId="0" borderId="105" applyNumberFormat="0" applyFill="0" applyAlignment="0" applyProtection="0"/>
    <xf numFmtId="0" fontId="16" fillId="0" borderId="105" applyNumberFormat="0" applyFill="0" applyAlignment="0" applyProtection="0"/>
    <xf numFmtId="0" fontId="9" fillId="26" borderId="94" applyNumberFormat="0" applyFont="0" applyAlignment="0" applyProtection="0"/>
    <xf numFmtId="0" fontId="13" fillId="24" borderId="140" applyNumberFormat="0" applyAlignment="0" applyProtection="0"/>
    <xf numFmtId="0" fontId="14" fillId="24" borderId="149" applyNumberFormat="0" applyAlignment="0" applyProtection="0"/>
    <xf numFmtId="0" fontId="15" fillId="11" borderId="79" applyNumberFormat="0" applyAlignment="0" applyProtection="0"/>
    <xf numFmtId="0" fontId="11" fillId="26" borderId="124" applyNumberFormat="0" applyFont="0" applyAlignment="0" applyProtection="0"/>
    <xf numFmtId="0" fontId="9" fillId="26" borderId="143" applyNumberFormat="0" applyFont="0" applyAlignment="0" applyProtection="0"/>
    <xf numFmtId="0" fontId="11" fillId="26" borderId="102" applyNumberFormat="0" applyFont="0" applyAlignment="0" applyProtection="0"/>
    <xf numFmtId="0" fontId="13" fillId="24" borderId="99" applyNumberFormat="0" applyAlignment="0" applyProtection="0"/>
    <xf numFmtId="0" fontId="70" fillId="24" borderId="78" applyNumberFormat="0" applyAlignment="0" applyProtection="0"/>
    <xf numFmtId="0" fontId="11" fillId="26" borderId="98" applyNumberFormat="0" applyFont="0" applyAlignment="0" applyProtection="0"/>
    <xf numFmtId="0" fontId="13" fillId="24" borderId="95" applyNumberFormat="0" applyAlignment="0" applyProtection="0"/>
    <xf numFmtId="0" fontId="14" fillId="24" borderId="96" applyNumberFormat="0" applyAlignment="0" applyProtection="0"/>
    <xf numFmtId="0" fontId="14" fillId="24" borderId="96" applyNumberFormat="0" applyAlignment="0" applyProtection="0"/>
    <xf numFmtId="0" fontId="15" fillId="11" borderId="96" applyNumberFormat="0" applyAlignment="0" applyProtection="0"/>
    <xf numFmtId="0" fontId="15" fillId="11" borderId="96" applyNumberFormat="0" applyAlignment="0" applyProtection="0"/>
    <xf numFmtId="0" fontId="16" fillId="0" borderId="97" applyNumberFormat="0" applyFill="0" applyAlignment="0" applyProtection="0"/>
    <xf numFmtId="0" fontId="16" fillId="0" borderId="97" applyNumberFormat="0" applyFill="0" applyAlignment="0" applyProtection="0"/>
    <xf numFmtId="0" fontId="11" fillId="26" borderId="98" applyNumberFormat="0" applyFont="0" applyAlignment="0" applyProtection="0"/>
    <xf numFmtId="0" fontId="11" fillId="26" borderId="98" applyNumberFormat="0" applyFont="0" applyAlignment="0" applyProtection="0"/>
    <xf numFmtId="0" fontId="11" fillId="26" borderId="98" applyNumberFormat="0" applyFont="0" applyAlignment="0" applyProtection="0"/>
    <xf numFmtId="0" fontId="9" fillId="26" borderId="98" applyNumberFormat="0" applyFont="0" applyAlignment="0" applyProtection="0"/>
    <xf numFmtId="0" fontId="15" fillId="11" borderId="96" applyNumberFormat="0" applyAlignment="0" applyProtection="0"/>
    <xf numFmtId="0" fontId="72" fillId="11" borderId="96" applyNumberFormat="0" applyAlignment="0" applyProtection="0"/>
    <xf numFmtId="0" fontId="13" fillId="24" borderId="125" applyNumberFormat="0" applyAlignment="0" applyProtection="0"/>
    <xf numFmtId="0" fontId="14" fillId="24" borderId="79" applyNumberFormat="0" applyAlignment="0" applyProtection="0"/>
    <xf numFmtId="0" fontId="15" fillId="11" borderId="145" applyNumberFormat="0" applyAlignment="0" applyProtection="0"/>
    <xf numFmtId="0" fontId="13" fillId="24" borderId="103" applyNumberFormat="0" applyAlignment="0" applyProtection="0"/>
    <xf numFmtId="0" fontId="14" fillId="24" borderId="126" applyNumberFormat="0" applyAlignment="0" applyProtection="0"/>
    <xf numFmtId="0" fontId="9" fillId="26" borderId="94" applyNumberFormat="0" applyFont="0" applyAlignment="0" applyProtection="0"/>
    <xf numFmtId="0" fontId="9" fillId="26" borderId="94" applyNumberFormat="0" applyFont="0" applyAlignment="0" applyProtection="0"/>
    <xf numFmtId="0" fontId="15" fillId="11" borderId="79" applyNumberFormat="0" applyAlignment="0" applyProtection="0"/>
    <xf numFmtId="0" fontId="11" fillId="26" borderId="94" applyNumberFormat="0" applyFont="0" applyAlignment="0" applyProtection="0"/>
    <xf numFmtId="0" fontId="16" fillId="0" borderId="80" applyNumberFormat="0" applyFill="0" applyAlignment="0" applyProtection="0"/>
    <xf numFmtId="0" fontId="9" fillId="26" borderId="94" applyNumberFormat="0" applyFont="0" applyAlignment="0" applyProtection="0"/>
    <xf numFmtId="0" fontId="11" fillId="26" borderId="94" applyNumberFormat="0" applyFont="0" applyAlignment="0" applyProtection="0"/>
    <xf numFmtId="0" fontId="16" fillId="0" borderId="80" applyNumberFormat="0" applyFill="0" applyAlignment="0" applyProtection="0"/>
    <xf numFmtId="0" fontId="16" fillId="0" borderId="80" applyNumberFormat="0" applyFill="0" applyAlignment="0" applyProtection="0"/>
    <xf numFmtId="0" fontId="9" fillId="26" borderId="94" applyNumberFormat="0" applyFont="0" applyAlignment="0" applyProtection="0"/>
    <xf numFmtId="0" fontId="13" fillId="24" borderId="78" applyNumberFormat="0" applyAlignment="0" applyProtection="0"/>
    <xf numFmtId="0" fontId="16" fillId="0" borderId="80" applyNumberFormat="0" applyFill="0" applyAlignment="0" applyProtection="0"/>
    <xf numFmtId="0" fontId="14" fillId="24" borderId="79" applyNumberFormat="0" applyAlignment="0" applyProtection="0"/>
    <xf numFmtId="0" fontId="11" fillId="26" borderId="94" applyNumberFormat="0" applyFont="0" applyAlignment="0" applyProtection="0"/>
    <xf numFmtId="0" fontId="11" fillId="26" borderId="94" applyNumberFormat="0" applyFont="0" applyAlignment="0" applyProtection="0"/>
    <xf numFmtId="0" fontId="14" fillId="24" borderId="79" applyNumberFormat="0" applyAlignment="0" applyProtection="0"/>
    <xf numFmtId="0" fontId="16" fillId="0" borderId="80" applyNumberFormat="0" applyFill="0" applyAlignment="0" applyProtection="0"/>
    <xf numFmtId="0" fontId="14" fillId="24" borderId="79" applyNumberFormat="0" applyAlignment="0" applyProtection="0"/>
    <xf numFmtId="0" fontId="16" fillId="0" borderId="127" applyNumberFormat="0" applyFill="0" applyAlignment="0" applyProtection="0"/>
    <xf numFmtId="0" fontId="13" fillId="24" borderId="103" applyNumberFormat="0" applyAlignment="0" applyProtection="0"/>
    <xf numFmtId="0" fontId="13" fillId="24" borderId="125" applyNumberFormat="0" applyAlignment="0" applyProtection="0"/>
    <xf numFmtId="0" fontId="13" fillId="24" borderId="114" applyNumberFormat="0" applyAlignment="0" applyProtection="0"/>
    <xf numFmtId="0" fontId="70" fillId="24" borderId="125" applyNumberFormat="0" applyAlignment="0" applyProtection="0"/>
    <xf numFmtId="0" fontId="14" fillId="24" borderId="126" applyNumberFormat="0" applyAlignment="0" applyProtection="0"/>
    <xf numFmtId="0" fontId="14" fillId="24" borderId="126" applyNumberFormat="0" applyAlignment="0" applyProtection="0"/>
    <xf numFmtId="0" fontId="9" fillId="26" borderId="124" applyNumberFormat="0" applyFont="0" applyAlignment="0" applyProtection="0"/>
    <xf numFmtId="0" fontId="16" fillId="0" borderId="105" applyNumberFormat="0" applyFill="0" applyAlignment="0" applyProtection="0"/>
    <xf numFmtId="0" fontId="14" fillId="24" borderId="79" applyNumberFormat="0" applyAlignment="0" applyProtection="0"/>
    <xf numFmtId="0" fontId="13" fillId="24" borderId="103" applyNumberFormat="0" applyAlignment="0" applyProtection="0"/>
    <xf numFmtId="0" fontId="70" fillId="24" borderId="144" applyNumberFormat="0" applyAlignment="0" applyProtection="0"/>
    <xf numFmtId="0" fontId="9" fillId="26" borderId="124" applyNumberFormat="0" applyFont="0" applyAlignment="0" applyProtection="0"/>
    <xf numFmtId="0" fontId="11" fillId="26" borderId="124" applyNumberFormat="0" applyFont="0" applyAlignment="0" applyProtection="0"/>
    <xf numFmtId="0" fontId="16" fillId="0" borderId="105" applyNumberFormat="0" applyFill="0" applyAlignment="0" applyProtection="0"/>
    <xf numFmtId="0" fontId="11" fillId="26" borderId="124" applyNumberFormat="0" applyFont="0" applyAlignment="0" applyProtection="0"/>
    <xf numFmtId="0" fontId="15" fillId="11" borderId="126" applyNumberFormat="0" applyAlignment="0" applyProtection="0"/>
    <xf numFmtId="0" fontId="15" fillId="11" borderId="141" applyNumberFormat="0" applyAlignment="0" applyProtection="0"/>
    <xf numFmtId="0" fontId="13" fillId="24" borderId="114" applyNumberFormat="0" applyAlignment="0" applyProtection="0"/>
    <xf numFmtId="0" fontId="14" fillId="24" borderId="79" applyNumberFormat="0" applyAlignment="0" applyProtection="0"/>
    <xf numFmtId="0" fontId="13" fillId="24" borderId="114" applyNumberFormat="0" applyAlignment="0" applyProtection="0"/>
    <xf numFmtId="0" fontId="14" fillId="24" borderId="96" applyNumberFormat="0" applyAlignment="0" applyProtection="0"/>
    <xf numFmtId="0" fontId="11" fillId="26" borderId="98" applyNumberFormat="0" applyFont="0" applyAlignment="0" applyProtection="0"/>
    <xf numFmtId="0" fontId="13" fillId="24" borderId="95" applyNumberFormat="0" applyAlignment="0" applyProtection="0"/>
    <xf numFmtId="0" fontId="13" fillId="24" borderId="95" applyNumberFormat="0" applyAlignment="0" applyProtection="0"/>
    <xf numFmtId="0" fontId="13" fillId="24" borderId="95" applyNumberFormat="0" applyAlignment="0" applyProtection="0"/>
    <xf numFmtId="0" fontId="13" fillId="24" borderId="95" applyNumberFormat="0" applyAlignment="0" applyProtection="0"/>
    <xf numFmtId="0" fontId="14" fillId="24" borderId="96" applyNumberFormat="0" applyAlignment="0" applyProtection="0"/>
    <xf numFmtId="0" fontId="14" fillId="24" borderId="96" applyNumberFormat="0" applyAlignment="0" applyProtection="0"/>
    <xf numFmtId="0" fontId="13" fillId="24" borderId="114" applyNumberFormat="0" applyAlignment="0" applyProtection="0"/>
    <xf numFmtId="0" fontId="16" fillId="0" borderId="142" applyNumberFormat="0" applyFill="0" applyAlignment="0" applyProtection="0"/>
    <xf numFmtId="0" fontId="15" fillId="11" borderId="96" applyNumberFormat="0" applyAlignment="0" applyProtection="0"/>
    <xf numFmtId="0" fontId="9" fillId="26" borderId="98" applyNumberFormat="0" applyFont="0" applyAlignment="0" applyProtection="0"/>
    <xf numFmtId="0" fontId="9" fillId="26" borderId="98" applyNumberFormat="0" applyFont="0" applyAlignment="0" applyProtection="0"/>
    <xf numFmtId="0" fontId="11" fillId="26" borderId="98" applyNumberFormat="0" applyFont="0" applyAlignment="0" applyProtection="0"/>
    <xf numFmtId="0" fontId="11" fillId="26" borderId="98" applyNumberFormat="0" applyFont="0" applyAlignment="0" applyProtection="0"/>
    <xf numFmtId="0" fontId="16" fillId="0" borderId="97" applyNumberFormat="0" applyFill="0" applyAlignment="0" applyProtection="0"/>
    <xf numFmtId="0" fontId="16" fillId="0" borderId="97" applyNumberFormat="0" applyFill="0" applyAlignment="0" applyProtection="0"/>
    <xf numFmtId="0" fontId="15" fillId="11" borderId="96" applyNumberFormat="0" applyAlignment="0" applyProtection="0"/>
    <xf numFmtId="0" fontId="72" fillId="11" borderId="96" applyNumberFormat="0" applyAlignment="0" applyProtection="0"/>
    <xf numFmtId="0" fontId="15" fillId="11" borderId="96" applyNumberFormat="0" applyAlignment="0" applyProtection="0"/>
    <xf numFmtId="0" fontId="14" fillId="24" borderId="96" applyNumberFormat="0" applyAlignment="0" applyProtection="0"/>
    <xf numFmtId="0" fontId="14" fillId="24" borderId="96" applyNumberFormat="0" applyAlignment="0" applyProtection="0"/>
    <xf numFmtId="0" fontId="13" fillId="24" borderId="95" applyNumberFormat="0" applyAlignment="0" applyProtection="0"/>
    <xf numFmtId="0" fontId="13" fillId="24" borderId="95" applyNumberFormat="0" applyAlignment="0" applyProtection="0"/>
    <xf numFmtId="0" fontId="13" fillId="24" borderId="95" applyNumberFormat="0" applyAlignment="0" applyProtection="0"/>
    <xf numFmtId="0" fontId="16" fillId="0" borderId="97" applyNumberFormat="0" applyFill="0" applyAlignment="0" applyProtection="0"/>
    <xf numFmtId="0" fontId="15" fillId="11" borderId="141" applyNumberFormat="0" applyAlignment="0" applyProtection="0"/>
    <xf numFmtId="0" fontId="16" fillId="0" borderId="127" applyNumberFormat="0" applyFill="0" applyAlignment="0" applyProtection="0"/>
    <xf numFmtId="0" fontId="13" fillId="24" borderId="95" applyNumberFormat="0" applyAlignment="0" applyProtection="0"/>
    <xf numFmtId="0" fontId="13" fillId="24" borderId="95" applyNumberFormat="0" applyAlignment="0" applyProtection="0"/>
    <xf numFmtId="0" fontId="13" fillId="24" borderId="95" applyNumberFormat="0" applyAlignment="0" applyProtection="0"/>
    <xf numFmtId="0" fontId="14" fillId="24" borderId="96" applyNumberFormat="0" applyAlignment="0" applyProtection="0"/>
    <xf numFmtId="0" fontId="71" fillId="24" borderId="96" applyNumberFormat="0" applyAlignment="0" applyProtection="0"/>
    <xf numFmtId="0" fontId="15" fillId="11" borderId="96" applyNumberFormat="0" applyAlignment="0" applyProtection="0"/>
    <xf numFmtId="0" fontId="9" fillId="26" borderId="98" applyNumberFormat="0" applyFont="0" applyAlignment="0" applyProtection="0"/>
    <xf numFmtId="0" fontId="9" fillId="26" borderId="98" applyNumberFormat="0" applyFont="0" applyAlignment="0" applyProtection="0"/>
    <xf numFmtId="0" fontId="16" fillId="0" borderId="97" applyNumberFormat="0" applyFill="0" applyAlignment="0" applyProtection="0"/>
    <xf numFmtId="0" fontId="16" fillId="0" borderId="97" applyNumberFormat="0" applyFill="0" applyAlignment="0" applyProtection="0"/>
    <xf numFmtId="0" fontId="11" fillId="26" borderId="98" applyNumberFormat="0" applyFont="0" applyAlignment="0" applyProtection="0"/>
    <xf numFmtId="0" fontId="11" fillId="26" borderId="98" applyNumberFormat="0" applyFont="0" applyAlignment="0" applyProtection="0"/>
    <xf numFmtId="0" fontId="11" fillId="26" borderId="98" applyNumberFormat="0" applyFont="0" applyAlignment="0" applyProtection="0"/>
    <xf numFmtId="0" fontId="9" fillId="26" borderId="98" applyNumberFormat="0" applyFont="0" applyAlignment="0" applyProtection="0"/>
    <xf numFmtId="0" fontId="9" fillId="26" borderId="98" applyNumberFormat="0" applyFont="0" applyAlignment="0" applyProtection="0"/>
    <xf numFmtId="0" fontId="15" fillId="11" borderId="96" applyNumberFormat="0" applyAlignment="0" applyProtection="0"/>
    <xf numFmtId="0" fontId="9" fillId="26" borderId="98" applyNumberFormat="0" applyFont="0" applyAlignment="0" applyProtection="0"/>
    <xf numFmtId="0" fontId="11" fillId="26" borderId="102" applyNumberFormat="0" applyFont="0" applyAlignment="0" applyProtection="0"/>
    <xf numFmtId="0" fontId="9" fillId="26" borderId="102" applyNumberFormat="0" applyFont="0" applyAlignment="0" applyProtection="0"/>
    <xf numFmtId="0" fontId="15" fillId="11" borderId="100" applyNumberFormat="0" applyAlignment="0" applyProtection="0"/>
    <xf numFmtId="0" fontId="15" fillId="11" borderId="126" applyNumberFormat="0" applyAlignment="0" applyProtection="0"/>
    <xf numFmtId="0" fontId="14" fillId="24" borderId="100" applyNumberFormat="0" applyAlignment="0" applyProtection="0"/>
    <xf numFmtId="0" fontId="16" fillId="0" borderId="105" applyNumberFormat="0" applyFill="0" applyAlignment="0" applyProtection="0"/>
    <xf numFmtId="0" fontId="9" fillId="26" borderId="102" applyNumberFormat="0" applyFont="0" applyAlignment="0" applyProtection="0"/>
    <xf numFmtId="0" fontId="15" fillId="11" borderId="126" applyNumberFormat="0" applyAlignment="0" applyProtection="0"/>
    <xf numFmtId="0" fontId="15" fillId="11" borderId="79" applyNumberFormat="0" applyAlignment="0" applyProtection="0"/>
    <xf numFmtId="0" fontId="9" fillId="26" borderId="94" applyNumberFormat="0" applyFont="0" applyAlignment="0" applyProtection="0"/>
    <xf numFmtId="0" fontId="9" fillId="26" borderId="94" applyNumberFormat="0" applyFont="0" applyAlignment="0" applyProtection="0"/>
    <xf numFmtId="0" fontId="11" fillId="26" borderId="94" applyNumberFormat="0" applyFont="0" applyAlignment="0" applyProtection="0"/>
    <xf numFmtId="0" fontId="11" fillId="26" borderId="94" applyNumberFormat="0" applyFont="0" applyAlignment="0" applyProtection="0"/>
    <xf numFmtId="0" fontId="11" fillId="26" borderId="94" applyNumberFormat="0" applyFont="0" applyAlignment="0" applyProtection="0"/>
    <xf numFmtId="0" fontId="16" fillId="0" borderId="80" applyNumberFormat="0" applyFill="0" applyAlignment="0" applyProtection="0"/>
    <xf numFmtId="0" fontId="16" fillId="0" borderId="80" applyNumberFormat="0" applyFill="0" applyAlignment="0" applyProtection="0"/>
    <xf numFmtId="0" fontId="16" fillId="0" borderId="101" applyNumberFormat="0" applyFill="0" applyAlignment="0" applyProtection="0"/>
    <xf numFmtId="0" fontId="13" fillId="24" borderId="78" applyNumberFormat="0" applyAlignment="0" applyProtection="0"/>
    <xf numFmtId="0" fontId="15" fillId="11" borderId="141" applyNumberFormat="0" applyAlignment="0" applyProtection="0"/>
    <xf numFmtId="0" fontId="67" fillId="0" borderId="80" applyNumberFormat="0" applyFill="0" applyAlignment="0" applyProtection="0"/>
    <xf numFmtId="0" fontId="16" fillId="0" borderId="80" applyNumberFormat="0" applyFill="0" applyAlignment="0" applyProtection="0"/>
    <xf numFmtId="0" fontId="11" fillId="26" borderId="94" applyNumberFormat="0" applyFont="0" applyAlignment="0" applyProtection="0"/>
    <xf numFmtId="0" fontId="11" fillId="26" borderId="94" applyNumberFormat="0" applyFont="0" applyAlignment="0" applyProtection="0"/>
    <xf numFmtId="0" fontId="11" fillId="26" borderId="94" applyNumberFormat="0" applyFont="0" applyAlignment="0" applyProtection="0"/>
    <xf numFmtId="0" fontId="9" fillId="26" borderId="94" applyNumberFormat="0" applyFont="0" applyAlignment="0" applyProtection="0"/>
    <xf numFmtId="0" fontId="15" fillId="11" borderId="79" applyNumberFormat="0" applyAlignment="0" applyProtection="0"/>
    <xf numFmtId="0" fontId="9" fillId="26" borderId="124" applyNumberFormat="0" applyFont="0" applyAlignment="0" applyProtection="0"/>
    <xf numFmtId="0" fontId="13" fillId="24" borderId="99" applyNumberFormat="0" applyAlignment="0" applyProtection="0"/>
    <xf numFmtId="0" fontId="15" fillId="11" borderId="100" applyNumberFormat="0" applyAlignment="0" applyProtection="0"/>
    <xf numFmtId="0" fontId="13" fillId="24" borderId="99" applyNumberFormat="0" applyAlignment="0" applyProtection="0"/>
    <xf numFmtId="0" fontId="15" fillId="11" borderId="100" applyNumberFormat="0" applyAlignment="0" applyProtection="0"/>
    <xf numFmtId="0" fontId="16" fillId="0" borderId="101" applyNumberFormat="0" applyFill="0" applyAlignment="0" applyProtection="0"/>
    <xf numFmtId="0" fontId="15" fillId="11" borderId="115" applyNumberFormat="0" applyAlignment="0" applyProtection="0"/>
    <xf numFmtId="0" fontId="13" fillId="24" borderId="99" applyNumberFormat="0" applyAlignment="0" applyProtection="0"/>
    <xf numFmtId="0" fontId="9" fillId="26" borderId="98" applyNumberFormat="0" applyFont="0" applyAlignment="0" applyProtection="0"/>
    <xf numFmtId="0" fontId="9" fillId="26" borderId="98" applyNumberFormat="0" applyFont="0" applyAlignment="0" applyProtection="0"/>
    <xf numFmtId="0" fontId="14" fillId="24" borderId="96" applyNumberFormat="0" applyAlignment="0" applyProtection="0"/>
    <xf numFmtId="0" fontId="9" fillId="26" borderId="98" applyNumberFormat="0" applyFont="0" applyAlignment="0" applyProtection="0"/>
    <xf numFmtId="0" fontId="11" fillId="26" borderId="98" applyNumberFormat="0" applyFont="0" applyAlignment="0" applyProtection="0"/>
    <xf numFmtId="0" fontId="11" fillId="26" borderId="98" applyNumberFormat="0" applyFont="0" applyAlignment="0" applyProtection="0"/>
    <xf numFmtId="0" fontId="11" fillId="26" borderId="98" applyNumberFormat="0" applyFont="0" applyAlignment="0" applyProtection="0"/>
    <xf numFmtId="0" fontId="16" fillId="0" borderId="97" applyNumberFormat="0" applyFill="0" applyAlignment="0" applyProtection="0"/>
    <xf numFmtId="0" fontId="67" fillId="0" borderId="97" applyNumberFormat="0" applyFill="0" applyAlignment="0" applyProtection="0"/>
    <xf numFmtId="0" fontId="16" fillId="0" borderId="97" applyNumberFormat="0" applyFill="0" applyAlignment="0" applyProtection="0"/>
    <xf numFmtId="0" fontId="9" fillId="26" borderId="98" applyNumberFormat="0" applyFont="0" applyAlignment="0" applyProtection="0"/>
    <xf numFmtId="0" fontId="72" fillId="11" borderId="96" applyNumberFormat="0" applyAlignment="0" applyProtection="0"/>
    <xf numFmtId="0" fontId="14" fillId="24" borderId="96" applyNumberFormat="0" applyAlignment="0" applyProtection="0"/>
    <xf numFmtId="0" fontId="16" fillId="0" borderId="101" applyNumberFormat="0" applyFill="0" applyAlignment="0" applyProtection="0"/>
    <xf numFmtId="0" fontId="72" fillId="11" borderId="79" applyNumberFormat="0" applyAlignment="0" applyProtection="0"/>
    <xf numFmtId="0" fontId="16" fillId="0" borderId="105" applyNumberFormat="0" applyFill="0" applyAlignment="0" applyProtection="0"/>
    <xf numFmtId="0" fontId="11" fillId="26" borderId="98" applyNumberFormat="0" applyFont="0" applyAlignment="0" applyProtection="0"/>
    <xf numFmtId="0" fontId="13" fillId="24" borderId="95" applyNumberFormat="0" applyAlignment="0" applyProtection="0"/>
    <xf numFmtId="0" fontId="71" fillId="24" borderId="96" applyNumberFormat="0" applyAlignment="0" applyProtection="0"/>
    <xf numFmtId="0" fontId="14" fillId="24" borderId="96" applyNumberFormat="0" applyAlignment="0" applyProtection="0"/>
    <xf numFmtId="0" fontId="15" fillId="11" borderId="96" applyNumberFormat="0" applyAlignment="0" applyProtection="0"/>
    <xf numFmtId="0" fontId="15" fillId="11" borderId="96" applyNumberFormat="0" applyAlignment="0" applyProtection="0"/>
    <xf numFmtId="0" fontId="16" fillId="0" borderId="97" applyNumberFormat="0" applyFill="0" applyAlignment="0" applyProtection="0"/>
    <xf numFmtId="0" fontId="67" fillId="0" borderId="97" applyNumberFormat="0" applyFill="0" applyAlignment="0" applyProtection="0"/>
    <xf numFmtId="0" fontId="11" fillId="26" borderId="98" applyNumberFormat="0" applyFont="0" applyAlignment="0" applyProtection="0"/>
    <xf numFmtId="0" fontId="11" fillId="26" borderId="98" applyNumberFormat="0" applyFont="0" applyAlignment="0" applyProtection="0"/>
    <xf numFmtId="0" fontId="11" fillId="26" borderId="98" applyNumberFormat="0" applyFont="0" applyAlignment="0" applyProtection="0"/>
    <xf numFmtId="0" fontId="9" fillId="26" borderId="98" applyNumberFormat="0" applyFont="0" applyAlignment="0" applyProtection="0"/>
    <xf numFmtId="0" fontId="15" fillId="11" borderId="96" applyNumberFormat="0" applyAlignment="0" applyProtection="0"/>
    <xf numFmtId="0" fontId="67" fillId="0" borderId="97" applyNumberFormat="0" applyFill="0" applyAlignment="0" applyProtection="0"/>
    <xf numFmtId="0" fontId="11" fillId="26" borderId="143" applyNumberFormat="0" applyFont="0" applyAlignment="0" applyProtection="0"/>
    <xf numFmtId="0" fontId="13" fillId="24" borderId="125" applyNumberFormat="0" applyAlignment="0" applyProtection="0"/>
    <xf numFmtId="0" fontId="14" fillId="24" borderId="91" applyNumberFormat="0" applyAlignment="0" applyProtection="0"/>
    <xf numFmtId="0" fontId="13" fillId="24" borderId="90" applyNumberFormat="0" applyAlignment="0" applyProtection="0"/>
    <xf numFmtId="0" fontId="14" fillId="24" borderId="91" applyNumberFormat="0" applyAlignment="0" applyProtection="0"/>
    <xf numFmtId="0" fontId="13" fillId="24" borderId="90" applyNumberFormat="0" applyAlignment="0" applyProtection="0"/>
    <xf numFmtId="0" fontId="14" fillId="24"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1" fillId="26" borderId="93" applyNumberFormat="0" applyFont="0" applyAlignment="0" applyProtection="0"/>
    <xf numFmtId="0" fontId="9" fillId="26" borderId="93" applyNumberFormat="0" applyFon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1" fillId="26" borderId="93" applyNumberFormat="0" applyFont="0" applyAlignment="0" applyProtection="0"/>
    <xf numFmtId="0" fontId="14" fillId="24" borderId="91" applyNumberFormat="0" applyAlignment="0" applyProtection="0"/>
    <xf numFmtId="0" fontId="16" fillId="0" borderId="92" applyNumberFormat="0" applyFill="0" applyAlignment="0" applyProtection="0"/>
    <xf numFmtId="0" fontId="11" fillId="26" borderId="93" applyNumberFormat="0" applyFont="0" applyAlignment="0" applyProtection="0"/>
    <xf numFmtId="0" fontId="14" fillId="24" borderId="91" applyNumberFormat="0" applyAlignment="0" applyProtection="0"/>
    <xf numFmtId="0" fontId="14" fillId="24" borderId="91" applyNumberFormat="0" applyAlignment="0" applyProtection="0"/>
    <xf numFmtId="0" fontId="15" fillId="11" borderId="91" applyNumberFormat="0" applyAlignment="0" applyProtection="0"/>
    <xf numFmtId="0" fontId="11" fillId="26" borderId="93" applyNumberFormat="0" applyFont="0" applyAlignment="0" applyProtection="0"/>
    <xf numFmtId="0" fontId="14" fillId="24" borderId="91" applyNumberFormat="0" applyAlignment="0" applyProtection="0"/>
    <xf numFmtId="0" fontId="11" fillId="26" borderId="93" applyNumberFormat="0" applyFont="0" applyAlignment="0" applyProtection="0"/>
    <xf numFmtId="0" fontId="16" fillId="0" borderId="92" applyNumberFormat="0" applyFill="0" applyAlignment="0" applyProtection="0"/>
    <xf numFmtId="0" fontId="9" fillId="26" borderId="93" applyNumberFormat="0" applyFont="0" applyAlignment="0" applyProtection="0"/>
    <xf numFmtId="0" fontId="11" fillId="26" borderId="93" applyNumberFormat="0" applyFont="0" applyAlignment="0" applyProtection="0"/>
    <xf numFmtId="0" fontId="15" fillId="11" borderId="91" applyNumberFormat="0" applyAlignment="0" applyProtection="0"/>
    <xf numFmtId="0" fontId="9" fillId="26" borderId="93" applyNumberFormat="0" applyFont="0" applyAlignment="0" applyProtection="0"/>
    <xf numFmtId="0" fontId="14" fillId="24" borderId="91" applyNumberFormat="0" applyAlignment="0" applyProtection="0"/>
    <xf numFmtId="0" fontId="16" fillId="0" borderId="92" applyNumberFormat="0" applyFill="0" applyAlignment="0" applyProtection="0"/>
    <xf numFmtId="0" fontId="13" fillId="24" borderId="90" applyNumberFormat="0" applyAlignment="0" applyProtection="0"/>
    <xf numFmtId="0" fontId="16" fillId="0" borderId="92" applyNumberFormat="0" applyFill="0" applyAlignment="0" applyProtection="0"/>
    <xf numFmtId="0" fontId="13" fillId="24" borderId="90" applyNumberFormat="0" applyAlignment="0" applyProtection="0"/>
    <xf numFmtId="0" fontId="11" fillId="26" borderId="93" applyNumberFormat="0" applyFont="0" applyAlignment="0" applyProtection="0"/>
    <xf numFmtId="0" fontId="14" fillId="24" borderId="91"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16" fillId="0" borderId="92" applyNumberFormat="0" applyFill="0" applyAlignment="0" applyProtection="0"/>
    <xf numFmtId="0" fontId="9" fillId="26" borderId="93" applyNumberFormat="0" applyFont="0" applyAlignment="0" applyProtection="0"/>
    <xf numFmtId="0" fontId="14" fillId="24" borderId="91" applyNumberFormat="0" applyAlignment="0" applyProtection="0"/>
    <xf numFmtId="0" fontId="9" fillId="26" borderId="93" applyNumberFormat="0" applyFont="0" applyAlignment="0" applyProtection="0"/>
    <xf numFmtId="0" fontId="14" fillId="24" borderId="91" applyNumberFormat="0" applyAlignment="0" applyProtection="0"/>
    <xf numFmtId="0" fontId="11" fillId="26" borderId="93" applyNumberFormat="0" applyFont="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9" fillId="26" borderId="93" applyNumberFormat="0" applyFont="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1" fillId="26" borderId="93" applyNumberFormat="0" applyFont="0" applyAlignment="0" applyProtection="0"/>
    <xf numFmtId="0" fontId="15" fillId="11" borderId="91" applyNumberFormat="0" applyAlignment="0" applyProtection="0"/>
    <xf numFmtId="0" fontId="11" fillId="26" borderId="93" applyNumberFormat="0" applyFont="0" applyAlignment="0" applyProtection="0"/>
    <xf numFmtId="0" fontId="9" fillId="26" borderId="93" applyNumberFormat="0" applyFont="0" applyAlignment="0" applyProtection="0"/>
    <xf numFmtId="0" fontId="13" fillId="24" borderId="90" applyNumberFormat="0" applyAlignment="0" applyProtection="0"/>
    <xf numFmtId="0" fontId="9" fillId="26" borderId="93" applyNumberFormat="0" applyFont="0" applyAlignment="0" applyProtection="0"/>
    <xf numFmtId="0" fontId="15" fillId="11" borderId="91" applyNumberFormat="0" applyAlignment="0" applyProtection="0"/>
    <xf numFmtId="0" fontId="15" fillId="11" borderId="91" applyNumberFormat="0" applyAlignment="0" applyProtection="0"/>
    <xf numFmtId="0" fontId="14" fillId="24" borderId="91" applyNumberFormat="0" applyAlignment="0" applyProtection="0"/>
    <xf numFmtId="0" fontId="9" fillId="26" borderId="93" applyNumberFormat="0" applyFont="0" applyAlignment="0" applyProtection="0"/>
    <xf numFmtId="0" fontId="16" fillId="0" borderId="92" applyNumberFormat="0" applyFill="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9" fillId="26" borderId="93" applyNumberFormat="0" applyFont="0" applyAlignment="0" applyProtection="0"/>
    <xf numFmtId="0" fontId="11" fillId="26" borderId="93" applyNumberFormat="0" applyFont="0" applyAlignment="0" applyProtection="0"/>
    <xf numFmtId="0" fontId="16" fillId="0" borderId="92" applyNumberFormat="0" applyFill="0" applyAlignment="0" applyProtection="0"/>
    <xf numFmtId="0" fontId="11" fillId="26" borderId="93" applyNumberFormat="0" applyFont="0" applyAlignment="0" applyProtection="0"/>
    <xf numFmtId="0" fontId="13" fillId="24" borderId="90" applyNumberFormat="0" applyAlignment="0" applyProtection="0"/>
    <xf numFmtId="0" fontId="11" fillId="26" borderId="93" applyNumberFormat="0" applyFont="0" applyAlignment="0" applyProtection="0"/>
    <xf numFmtId="0" fontId="15" fillId="11" borderId="91" applyNumberFormat="0" applyAlignment="0" applyProtection="0"/>
    <xf numFmtId="0" fontId="11" fillId="26" borderId="93" applyNumberFormat="0" applyFont="0" applyAlignment="0" applyProtection="0"/>
    <xf numFmtId="0" fontId="13" fillId="24" borderId="90" applyNumberFormat="0" applyAlignment="0" applyProtection="0"/>
    <xf numFmtId="0" fontId="13" fillId="24" borderId="90"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14" fillId="24" borderId="91"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15" fillId="11" borderId="91" applyNumberFormat="0" applyAlignment="0" applyProtection="0"/>
    <xf numFmtId="0" fontId="9" fillId="26" borderId="93" applyNumberFormat="0" applyFont="0" applyAlignment="0" applyProtection="0"/>
    <xf numFmtId="0" fontId="70" fillId="24" borderId="90" applyNumberFormat="0" applyAlignment="0" applyProtection="0"/>
    <xf numFmtId="0" fontId="71" fillId="24" borderId="91" applyNumberFormat="0" applyAlignment="0" applyProtection="0"/>
    <xf numFmtId="0" fontId="72" fillId="11" borderId="91" applyNumberFormat="0" applyAlignment="0" applyProtection="0"/>
    <xf numFmtId="0" fontId="67" fillId="0" borderId="92" applyNumberFormat="0" applyFill="0" applyAlignment="0" applyProtection="0"/>
    <xf numFmtId="0" fontId="72" fillId="11" borderId="126" applyNumberFormat="0" applyAlignment="0" applyProtection="0"/>
    <xf numFmtId="0" fontId="13" fillId="24" borderId="125" applyNumberFormat="0" applyAlignment="0" applyProtection="0"/>
    <xf numFmtId="0" fontId="9" fillId="26" borderId="147" applyNumberFormat="0" applyFont="0" applyAlignment="0" applyProtection="0"/>
    <xf numFmtId="0" fontId="70" fillId="24" borderId="90" applyNumberFormat="0" applyAlignment="0" applyProtection="0"/>
    <xf numFmtId="0" fontId="71" fillId="24" borderId="91" applyNumberFormat="0" applyAlignment="0" applyProtection="0"/>
    <xf numFmtId="0" fontId="72" fillId="11" borderId="91" applyNumberFormat="0" applyAlignment="0" applyProtection="0"/>
    <xf numFmtId="0" fontId="67" fillId="0" borderId="92" applyNumberFormat="0" applyFill="0" applyAlignment="0" applyProtection="0"/>
    <xf numFmtId="0" fontId="11" fillId="26" borderId="93" applyNumberFormat="0" applyFont="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7" fillId="0" borderId="92" applyNumberFormat="0" applyFill="0" applyAlignment="0" applyProtection="0"/>
    <xf numFmtId="0" fontId="67"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2" fillId="11" borderId="91" applyNumberFormat="0" applyAlignment="0" applyProtection="0"/>
    <xf numFmtId="0" fontId="72"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1" fillId="24" borderId="91" applyNumberFormat="0" applyAlignment="0" applyProtection="0"/>
    <xf numFmtId="0" fontId="71"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70" fillId="24" borderId="90" applyNumberFormat="0" applyAlignment="0" applyProtection="0"/>
    <xf numFmtId="0" fontId="70"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70" fillId="24" borderId="90" applyNumberFormat="0" applyAlignment="0" applyProtection="0"/>
    <xf numFmtId="0" fontId="71" fillId="24" borderId="91" applyNumberFormat="0" applyAlignment="0" applyProtection="0"/>
    <xf numFmtId="0" fontId="72" fillId="11" borderId="91" applyNumberFormat="0" applyAlignment="0" applyProtection="0"/>
    <xf numFmtId="0" fontId="67" fillId="0" borderId="92" applyNumberFormat="0" applyFill="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70" fillId="24" borderId="90" applyNumberFormat="0" applyAlignment="0" applyProtection="0"/>
    <xf numFmtId="0" fontId="70"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1" fillId="26" borderId="93" applyNumberFormat="0" applyFon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1" fillId="24" borderId="91" applyNumberFormat="0" applyAlignment="0" applyProtection="0"/>
    <xf numFmtId="0" fontId="71"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2" fillId="11" borderId="91" applyNumberFormat="0" applyAlignment="0" applyProtection="0"/>
    <xf numFmtId="0" fontId="72" fillId="11" borderId="91" applyNumberFormat="0" applyAlignment="0" applyProtection="0"/>
    <xf numFmtId="0" fontId="16" fillId="0" borderId="92" applyNumberFormat="0" applyFill="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7" fillId="0" borderId="92" applyNumberFormat="0" applyFill="0" applyAlignment="0" applyProtection="0"/>
    <xf numFmtId="0" fontId="67"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7" fillId="0" borderId="92" applyNumberFormat="0" applyFill="0" applyAlignment="0" applyProtection="0"/>
    <xf numFmtId="0" fontId="67"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2" fillId="11" borderId="91" applyNumberFormat="0" applyAlignment="0" applyProtection="0"/>
    <xf numFmtId="0" fontId="72"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1" fillId="24" borderId="91" applyNumberFormat="0" applyAlignment="0" applyProtection="0"/>
    <xf numFmtId="0" fontId="71"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70" fillId="24" borderId="90" applyNumberFormat="0" applyAlignment="0" applyProtection="0"/>
    <xf numFmtId="0" fontId="70"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70" fillId="24" borderId="90" applyNumberFormat="0" applyAlignment="0" applyProtection="0"/>
    <xf numFmtId="0" fontId="70"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1" fillId="24" borderId="91" applyNumberFormat="0" applyAlignment="0" applyProtection="0"/>
    <xf numFmtId="0" fontId="71"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2" fillId="11" borderId="91" applyNumberFormat="0" applyAlignment="0" applyProtection="0"/>
    <xf numFmtId="0" fontId="72" fillId="11" borderId="91" applyNumberFormat="0" applyAlignment="0" applyProtection="0"/>
    <xf numFmtId="0" fontId="16" fillId="0" borderId="92" applyNumberFormat="0" applyFill="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7" fillId="0" borderId="92" applyNumberFormat="0" applyFill="0" applyAlignment="0" applyProtection="0"/>
    <xf numFmtId="0" fontId="67"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3" fillId="24" borderId="90" applyNumberFormat="0" applyAlignment="0" applyProtection="0"/>
    <xf numFmtId="0" fontId="14" fillId="24"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7" fillId="0" borderId="92" applyNumberFormat="0" applyFill="0" applyAlignment="0" applyProtection="0"/>
    <xf numFmtId="0" fontId="67"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2" fillId="11" borderId="91" applyNumberFormat="0" applyAlignment="0" applyProtection="0"/>
    <xf numFmtId="0" fontId="72"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1" fillId="24" borderId="91" applyNumberFormat="0" applyAlignment="0" applyProtection="0"/>
    <xf numFmtId="0" fontId="71"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0" fillId="24" borderId="90"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1" fillId="24" borderId="91" applyNumberFormat="0" applyAlignment="0" applyProtection="0"/>
    <xf numFmtId="0" fontId="71"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2" fillId="11" borderId="91" applyNumberFormat="0" applyAlignment="0" applyProtection="0"/>
    <xf numFmtId="0" fontId="72" fillId="11" borderId="91" applyNumberFormat="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7" fillId="0" borderId="92" applyNumberFormat="0" applyFill="0" applyAlignment="0" applyProtection="0"/>
    <xf numFmtId="0" fontId="67"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11" fillId="26" borderId="93" applyNumberFormat="0" applyFont="0" applyAlignment="0" applyProtection="0"/>
    <xf numFmtId="0" fontId="71" fillId="24" borderId="91" applyNumberFormat="0" applyAlignment="0" applyProtection="0"/>
    <xf numFmtId="0" fontId="16" fillId="0" borderId="92" applyNumberFormat="0" applyFill="0" applyAlignment="0" applyProtection="0"/>
    <xf numFmtId="0" fontId="9"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6" fillId="0" borderId="92" applyNumberFormat="0" applyFill="0" applyAlignment="0" applyProtection="0"/>
    <xf numFmtId="0" fontId="14" fillId="24" borderId="91" applyNumberFormat="0" applyAlignment="0" applyProtection="0"/>
    <xf numFmtId="0" fontId="13" fillId="24" borderId="90" applyNumberFormat="0" applyAlignment="0" applyProtection="0"/>
    <xf numFmtId="0" fontId="14" fillId="24" borderId="91" applyNumberFormat="0" applyAlignment="0" applyProtection="0"/>
    <xf numFmtId="0" fontId="15" fillId="11"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3" fillId="24" borderId="90" applyNumberFormat="0" applyAlignment="0" applyProtection="0"/>
    <xf numFmtId="0" fontId="9" fillId="26" borderId="93" applyNumberFormat="0" applyFont="0" applyAlignment="0" applyProtection="0"/>
    <xf numFmtId="0" fontId="14" fillId="24" borderId="91" applyNumberForma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72" fillId="11" borderId="91" applyNumberFormat="0" applyAlignment="0" applyProtection="0"/>
    <xf numFmtId="0" fontId="14" fillId="24" borderId="91" applyNumberFormat="0" applyAlignment="0" applyProtection="0"/>
    <xf numFmtId="0" fontId="11" fillId="26" borderId="93" applyNumberFormat="0" applyFont="0" applyAlignment="0" applyProtection="0"/>
    <xf numFmtId="0" fontId="11" fillId="26" borderId="93" applyNumberFormat="0" applyFont="0" applyAlignment="0" applyProtection="0"/>
    <xf numFmtId="0" fontId="13" fillId="24" borderId="90" applyNumberFormat="0" applyAlignment="0" applyProtection="0"/>
    <xf numFmtId="0" fontId="11" fillId="26" borderId="93" applyNumberFormat="0" applyFont="0" applyAlignment="0" applyProtection="0"/>
    <xf numFmtId="0" fontId="16" fillId="0" borderId="92" applyNumberFormat="0" applyFill="0" applyAlignment="0" applyProtection="0"/>
    <xf numFmtId="0" fontId="16" fillId="0" borderId="92" applyNumberFormat="0" applyFill="0" applyAlignment="0" applyProtection="0"/>
    <xf numFmtId="0" fontId="13" fillId="24" borderId="90" applyNumberFormat="0" applyAlignment="0" applyProtection="0"/>
    <xf numFmtId="0" fontId="16" fillId="0" borderId="92" applyNumberFormat="0" applyFill="0" applyAlignment="0" applyProtection="0"/>
    <xf numFmtId="0" fontId="15" fillId="11" borderId="91" applyNumberFormat="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3" fillId="24" borderId="90" applyNumberFormat="0" applyAlignment="0" applyProtection="0"/>
    <xf numFmtId="0" fontId="14" fillId="24" borderId="91" applyNumberFormat="0" applyAlignment="0" applyProtection="0"/>
    <xf numFmtId="0" fontId="13" fillId="24" borderId="90" applyNumberFormat="0" applyAlignment="0" applyProtection="0"/>
    <xf numFmtId="0" fontId="13" fillId="24" borderId="90" applyNumberFormat="0" applyAlignment="0" applyProtection="0"/>
    <xf numFmtId="0" fontId="15" fillId="11" borderId="91" applyNumberFormat="0" applyAlignment="0" applyProtection="0"/>
    <xf numFmtId="0" fontId="15" fillId="11" borderId="91" applyNumberFormat="0" applyAlignment="0" applyProtection="0"/>
    <xf numFmtId="0" fontId="13" fillId="24" borderId="90" applyNumberFormat="0" applyAlignment="0" applyProtection="0"/>
    <xf numFmtId="0" fontId="11" fillId="26" borderId="93" applyNumberFormat="0" applyFont="0" applyAlignment="0" applyProtection="0"/>
    <xf numFmtId="0" fontId="13" fillId="24" borderId="90" applyNumberFormat="0" applyAlignment="0" applyProtection="0"/>
    <xf numFmtId="0" fontId="14" fillId="24" borderId="91" applyNumberFormat="0" applyAlignment="0" applyProtection="0"/>
    <xf numFmtId="0" fontId="13" fillId="24" borderId="90" applyNumberFormat="0" applyAlignment="0" applyProtection="0"/>
    <xf numFmtId="0" fontId="16" fillId="0" borderId="92" applyNumberFormat="0" applyFill="0" applyAlignment="0" applyProtection="0"/>
    <xf numFmtId="0" fontId="15" fillId="11" borderId="91" applyNumberFormat="0" applyAlignment="0" applyProtection="0"/>
    <xf numFmtId="0" fontId="13" fillId="24" borderId="90"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13" fillId="24" borderId="90" applyNumberFormat="0" applyAlignment="0" applyProtection="0"/>
    <xf numFmtId="0" fontId="9"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5" fillId="11"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1" fillId="26" borderId="93" applyNumberFormat="0" applyFont="0" applyAlignment="0" applyProtection="0"/>
    <xf numFmtId="0" fontId="14" fillId="24" borderId="91" applyNumberFormat="0" applyAlignment="0" applyProtection="0"/>
    <xf numFmtId="0" fontId="11" fillId="26" borderId="93" applyNumberFormat="0" applyFont="0" applyAlignment="0" applyProtection="0"/>
    <xf numFmtId="0" fontId="11" fillId="26" borderId="93" applyNumberFormat="0" applyFont="0" applyAlignment="0" applyProtection="0"/>
    <xf numFmtId="0" fontId="15" fillId="11" borderId="91" applyNumberFormat="0" applyAlignment="0" applyProtection="0"/>
    <xf numFmtId="0" fontId="13" fillId="24" borderId="90" applyNumberFormat="0" applyAlignment="0" applyProtection="0"/>
    <xf numFmtId="0" fontId="15" fillId="11" borderId="91" applyNumberFormat="0" applyAlignment="0" applyProtection="0"/>
    <xf numFmtId="0" fontId="11" fillId="26" borderId="93" applyNumberFormat="0" applyFont="0" applyAlignment="0" applyProtection="0"/>
    <xf numFmtId="0" fontId="15" fillId="11" borderId="91" applyNumberFormat="0" applyAlignment="0" applyProtection="0"/>
    <xf numFmtId="0" fontId="11" fillId="26" borderId="93" applyNumberFormat="0" applyFont="0" applyAlignment="0" applyProtection="0"/>
    <xf numFmtId="0" fontId="11" fillId="26" borderId="93" applyNumberFormat="0" applyFont="0" applyAlignment="0" applyProtection="0"/>
    <xf numFmtId="0" fontId="14" fillId="24" borderId="91" applyNumberFormat="0" applyAlignment="0" applyProtection="0"/>
    <xf numFmtId="0" fontId="15" fillId="11" borderId="91"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1" fillId="26" borderId="93" applyNumberFormat="0" applyFont="0" applyAlignment="0" applyProtection="0"/>
    <xf numFmtId="0" fontId="9" fillId="26" borderId="93" applyNumberFormat="0" applyFon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3" fillId="24" borderId="90" applyNumberFormat="0" applyAlignment="0" applyProtection="0"/>
    <xf numFmtId="0" fontId="15" fillId="11" borderId="91" applyNumberFormat="0" applyAlignment="0" applyProtection="0"/>
    <xf numFmtId="0" fontId="16" fillId="0" borderId="92" applyNumberFormat="0" applyFill="0" applyAlignment="0" applyProtection="0"/>
    <xf numFmtId="0" fontId="9" fillId="26" borderId="93" applyNumberFormat="0" applyFont="0" applyAlignment="0" applyProtection="0"/>
    <xf numFmtId="0" fontId="14" fillId="24" borderId="91" applyNumberFormat="0" applyAlignment="0" applyProtection="0"/>
    <xf numFmtId="0" fontId="15" fillId="11" borderId="91" applyNumberFormat="0" applyAlignment="0" applyProtection="0"/>
    <xf numFmtId="0" fontId="14" fillId="24" borderId="91" applyNumberFormat="0" applyAlignment="0" applyProtection="0"/>
    <xf numFmtId="0" fontId="14" fillId="24" borderId="91" applyNumberFormat="0" applyAlignment="0" applyProtection="0"/>
    <xf numFmtId="0" fontId="16" fillId="0" borderId="92" applyNumberFormat="0" applyFill="0" applyAlignment="0" applyProtection="0"/>
    <xf numFmtId="0" fontId="11" fillId="26" borderId="93" applyNumberFormat="0" applyFont="0" applyAlignment="0" applyProtection="0"/>
    <xf numFmtId="0" fontId="9" fillId="26" borderId="93" applyNumberFormat="0" applyFont="0" applyAlignment="0" applyProtection="0"/>
    <xf numFmtId="0" fontId="13" fillId="24" borderId="90" applyNumberFormat="0" applyAlignment="0" applyProtection="0"/>
    <xf numFmtId="0" fontId="13" fillId="24" borderId="90" applyNumberFormat="0" applyAlignment="0" applyProtection="0"/>
    <xf numFmtId="0" fontId="15" fillId="11" borderId="91" applyNumberFormat="0" applyAlignment="0" applyProtection="0"/>
    <xf numFmtId="0" fontId="9" fillId="26" borderId="93" applyNumberFormat="0" applyFont="0" applyAlignment="0" applyProtection="0"/>
    <xf numFmtId="0" fontId="14" fillId="24" borderId="91"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11" fillId="26" borderId="93" applyNumberFormat="0" applyFont="0" applyAlignment="0" applyProtection="0"/>
    <xf numFmtId="0" fontId="13" fillId="24" borderId="90" applyNumberFormat="0" applyAlignment="0" applyProtection="0"/>
    <xf numFmtId="0" fontId="14" fillId="24" borderId="91" applyNumberFormat="0" applyAlignment="0" applyProtection="0"/>
    <xf numFmtId="0" fontId="16" fillId="0" borderId="92" applyNumberFormat="0" applyFill="0" applyAlignment="0" applyProtection="0"/>
    <xf numFmtId="0" fontId="15" fillId="11" borderId="91" applyNumberFormat="0" applyAlignment="0" applyProtection="0"/>
    <xf numFmtId="0" fontId="16" fillId="0" borderId="92" applyNumberFormat="0" applyFill="0" applyAlignment="0" applyProtection="0"/>
    <xf numFmtId="0" fontId="11" fillId="26" borderId="93" applyNumberFormat="0" applyFont="0" applyAlignment="0" applyProtection="0"/>
    <xf numFmtId="0" fontId="14" fillId="24" borderId="91" applyNumberFormat="0" applyAlignment="0" applyProtection="0"/>
    <xf numFmtId="0" fontId="11" fillId="26" borderId="93" applyNumberFormat="0" applyFont="0" applyAlignment="0" applyProtection="0"/>
    <xf numFmtId="0" fontId="14" fillId="24" borderId="91" applyNumberFormat="0" applyAlignment="0" applyProtection="0"/>
    <xf numFmtId="0" fontId="15" fillId="11" borderId="91" applyNumberFormat="0" applyAlignment="0" applyProtection="0"/>
    <xf numFmtId="0" fontId="14" fillId="24" borderId="91" applyNumberFormat="0" applyAlignment="0" applyProtection="0"/>
    <xf numFmtId="0" fontId="13" fillId="24" borderId="90" applyNumberFormat="0" applyAlignment="0" applyProtection="0"/>
    <xf numFmtId="0" fontId="15" fillId="11" borderId="91" applyNumberFormat="0" applyAlignment="0" applyProtection="0"/>
    <xf numFmtId="0" fontId="14" fillId="24" borderId="91" applyNumberFormat="0" applyAlignment="0" applyProtection="0"/>
    <xf numFmtId="0" fontId="9" fillId="26" borderId="93" applyNumberFormat="0" applyFont="0" applyAlignment="0" applyProtection="0"/>
    <xf numFmtId="0" fontId="11" fillId="26" borderId="93" applyNumberFormat="0" applyFont="0" applyAlignment="0" applyProtection="0"/>
    <xf numFmtId="0" fontId="67" fillId="0" borderId="92" applyNumberFormat="0" applyFill="0" applyAlignment="0" applyProtection="0"/>
    <xf numFmtId="0" fontId="9" fillId="26" borderId="93" applyNumberFormat="0" applyFont="0" applyAlignment="0" applyProtection="0"/>
    <xf numFmtId="0" fontId="9" fillId="26" borderId="93" applyNumberFormat="0" applyFon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4" fillId="24" borderId="91" applyNumberFormat="0" applyAlignment="0" applyProtection="0"/>
    <xf numFmtId="0" fontId="16" fillId="0" borderId="92" applyNumberFormat="0" applyFill="0" applyAlignment="0" applyProtection="0"/>
    <xf numFmtId="0" fontId="11" fillId="26" borderId="93" applyNumberFormat="0" applyFont="0" applyAlignment="0" applyProtection="0"/>
    <xf numFmtId="0" fontId="14" fillId="24" borderId="91" applyNumberFormat="0" applyAlignment="0" applyProtection="0"/>
    <xf numFmtId="0" fontId="14" fillId="24" borderId="91" applyNumberFormat="0" applyAlignment="0" applyProtection="0"/>
    <xf numFmtId="0" fontId="13" fillId="24" borderId="90" applyNumberFormat="0" applyAlignment="0" applyProtection="0"/>
    <xf numFmtId="0" fontId="11" fillId="26" borderId="93" applyNumberFormat="0" applyFont="0" applyAlignment="0" applyProtection="0"/>
    <xf numFmtId="0" fontId="16" fillId="0" borderId="92" applyNumberFormat="0" applyFill="0" applyAlignment="0" applyProtection="0"/>
    <xf numFmtId="0" fontId="13" fillId="24" borderId="90" applyNumberFormat="0" applyAlignment="0" applyProtection="0"/>
    <xf numFmtId="0" fontId="16" fillId="0" borderId="92" applyNumberFormat="0" applyFill="0" applyAlignment="0" applyProtection="0"/>
    <xf numFmtId="0" fontId="9" fillId="26" borderId="93" applyNumberFormat="0" applyFont="0" applyAlignment="0" applyProtection="0"/>
    <xf numFmtId="0" fontId="14" fillId="24" borderId="91" applyNumberFormat="0" applyAlignment="0" applyProtection="0"/>
    <xf numFmtId="0" fontId="15" fillId="11" borderId="91" applyNumberFormat="0" applyAlignment="0" applyProtection="0"/>
    <xf numFmtId="0" fontId="14" fillId="24" borderId="91" applyNumberFormat="0" applyAlignment="0" applyProtection="0"/>
    <xf numFmtId="0" fontId="11" fillId="26" borderId="93" applyNumberFormat="0" applyFont="0" applyAlignment="0" applyProtection="0"/>
    <xf numFmtId="0" fontId="13" fillId="24" borderId="90" applyNumberFormat="0" applyAlignment="0" applyProtection="0"/>
    <xf numFmtId="0" fontId="14" fillId="24"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1" fillId="24" borderId="91" applyNumberFormat="0" applyAlignment="0" applyProtection="0"/>
    <xf numFmtId="0" fontId="14" fillId="24" borderId="91" applyNumberFormat="0" applyAlignment="0" applyProtection="0"/>
    <xf numFmtId="0" fontId="13" fillId="24" borderId="90" applyNumberFormat="0" applyAlignment="0" applyProtection="0"/>
    <xf numFmtId="0" fontId="11" fillId="26" borderId="93" applyNumberFormat="0" applyFont="0" applyAlignment="0" applyProtection="0"/>
    <xf numFmtId="0" fontId="16" fillId="0" borderId="92" applyNumberFormat="0" applyFill="0" applyAlignment="0" applyProtection="0"/>
    <xf numFmtId="0" fontId="14" fillId="24" borderId="91" applyNumberFormat="0" applyAlignment="0" applyProtection="0"/>
    <xf numFmtId="0" fontId="9" fillId="26" borderId="93" applyNumberFormat="0" applyFont="0" applyAlignment="0" applyProtection="0"/>
    <xf numFmtId="0" fontId="13" fillId="24" borderId="90" applyNumberFormat="0" applyAlignment="0" applyProtection="0"/>
    <xf numFmtId="0" fontId="11" fillId="26" borderId="93" applyNumberFormat="0" applyFont="0" applyAlignment="0" applyProtection="0"/>
    <xf numFmtId="0" fontId="13" fillId="24" borderId="90" applyNumberFormat="0" applyAlignment="0" applyProtection="0"/>
    <xf numFmtId="0" fontId="16" fillId="0" borderId="92" applyNumberFormat="0" applyFill="0" applyAlignment="0" applyProtection="0"/>
    <xf numFmtId="0" fontId="15" fillId="11" borderId="91" applyNumberFormat="0" applyAlignment="0" applyProtection="0"/>
    <xf numFmtId="0" fontId="9" fillId="26" borderId="93" applyNumberFormat="0" applyFont="0" applyAlignment="0" applyProtection="0"/>
    <xf numFmtId="0" fontId="14" fillId="24" borderId="91" applyNumberFormat="0" applyAlignment="0" applyProtection="0"/>
    <xf numFmtId="0" fontId="13" fillId="24" borderId="90" applyNumberFormat="0" applyAlignment="0" applyProtection="0"/>
    <xf numFmtId="0" fontId="14" fillId="24" borderId="91" applyNumberFormat="0" applyAlignment="0" applyProtection="0"/>
    <xf numFmtId="0" fontId="13" fillId="24" borderId="90" applyNumberFormat="0" applyAlignment="0" applyProtection="0"/>
    <xf numFmtId="0" fontId="14" fillId="24"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1" fillId="26" borderId="93" applyNumberFormat="0" applyFont="0" applyAlignment="0" applyProtection="0"/>
    <xf numFmtId="0" fontId="9" fillId="26" borderId="93" applyNumberFormat="0" applyFon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1" fillId="26" borderId="93" applyNumberFormat="0" applyFont="0" applyAlignment="0" applyProtection="0"/>
    <xf numFmtId="0" fontId="14" fillId="24" borderId="91" applyNumberFormat="0" applyAlignment="0" applyProtection="0"/>
    <xf numFmtId="0" fontId="16" fillId="0" borderId="92" applyNumberFormat="0" applyFill="0" applyAlignment="0" applyProtection="0"/>
    <xf numFmtId="0" fontId="11" fillId="26" borderId="93" applyNumberFormat="0" applyFont="0" applyAlignment="0" applyProtection="0"/>
    <xf numFmtId="0" fontId="14" fillId="24" borderId="91" applyNumberFormat="0" applyAlignment="0" applyProtection="0"/>
    <xf numFmtId="0" fontId="14" fillId="24" borderId="91" applyNumberFormat="0" applyAlignment="0" applyProtection="0"/>
    <xf numFmtId="0" fontId="15" fillId="11" borderId="91" applyNumberFormat="0" applyAlignment="0" applyProtection="0"/>
    <xf numFmtId="0" fontId="11" fillId="26" borderId="93" applyNumberFormat="0" applyFont="0" applyAlignment="0" applyProtection="0"/>
    <xf numFmtId="0" fontId="14" fillId="24" borderId="91" applyNumberFormat="0" applyAlignment="0" applyProtection="0"/>
    <xf numFmtId="0" fontId="11" fillId="26" borderId="93" applyNumberFormat="0" applyFont="0" applyAlignment="0" applyProtection="0"/>
    <xf numFmtId="0" fontId="16" fillId="0" borderId="92" applyNumberFormat="0" applyFill="0" applyAlignment="0" applyProtection="0"/>
    <xf numFmtId="0" fontId="9" fillId="26" borderId="93" applyNumberFormat="0" applyFont="0" applyAlignment="0" applyProtection="0"/>
    <xf numFmtId="0" fontId="11" fillId="26" borderId="93" applyNumberFormat="0" applyFont="0" applyAlignment="0" applyProtection="0"/>
    <xf numFmtId="0" fontId="15" fillId="11" borderId="91" applyNumberFormat="0" applyAlignment="0" applyProtection="0"/>
    <xf numFmtId="0" fontId="9" fillId="26" borderId="93" applyNumberFormat="0" applyFont="0" applyAlignment="0" applyProtection="0"/>
    <xf numFmtId="0" fontId="14" fillId="24" borderId="91" applyNumberFormat="0" applyAlignment="0" applyProtection="0"/>
    <xf numFmtId="0" fontId="16" fillId="0" borderId="92" applyNumberFormat="0" applyFill="0" applyAlignment="0" applyProtection="0"/>
    <xf numFmtId="0" fontId="13" fillId="24" borderId="90" applyNumberFormat="0" applyAlignment="0" applyProtection="0"/>
    <xf numFmtId="0" fontId="16" fillId="0" borderId="92" applyNumberFormat="0" applyFill="0" applyAlignment="0" applyProtection="0"/>
    <xf numFmtId="0" fontId="13" fillId="24" borderId="90" applyNumberFormat="0" applyAlignment="0" applyProtection="0"/>
    <xf numFmtId="0" fontId="11" fillId="26" borderId="93" applyNumberFormat="0" applyFont="0" applyAlignment="0" applyProtection="0"/>
    <xf numFmtId="0" fontId="14" fillId="24" borderId="91"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16" fillId="0" borderId="92" applyNumberFormat="0" applyFill="0" applyAlignment="0" applyProtection="0"/>
    <xf numFmtId="0" fontId="9" fillId="26" borderId="93" applyNumberFormat="0" applyFont="0" applyAlignment="0" applyProtection="0"/>
    <xf numFmtId="0" fontId="14" fillId="24" borderId="91" applyNumberFormat="0" applyAlignment="0" applyProtection="0"/>
    <xf numFmtId="0" fontId="9" fillId="26" borderId="93" applyNumberFormat="0" applyFont="0" applyAlignment="0" applyProtection="0"/>
    <xf numFmtId="0" fontId="14" fillId="24" borderId="91" applyNumberFormat="0" applyAlignment="0" applyProtection="0"/>
    <xf numFmtId="0" fontId="11" fillId="26" borderId="93" applyNumberFormat="0" applyFont="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9" fillId="26" borderId="93" applyNumberFormat="0" applyFont="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1" fillId="26" borderId="93" applyNumberFormat="0" applyFont="0" applyAlignment="0" applyProtection="0"/>
    <xf numFmtId="0" fontId="15" fillId="11" borderId="91" applyNumberFormat="0" applyAlignment="0" applyProtection="0"/>
    <xf numFmtId="0" fontId="11" fillId="26" borderId="93" applyNumberFormat="0" applyFont="0" applyAlignment="0" applyProtection="0"/>
    <xf numFmtId="0" fontId="9" fillId="26" borderId="93" applyNumberFormat="0" applyFont="0" applyAlignment="0" applyProtection="0"/>
    <xf numFmtId="0" fontId="13" fillId="24" borderId="90" applyNumberFormat="0" applyAlignment="0" applyProtection="0"/>
    <xf numFmtId="0" fontId="9" fillId="26" borderId="93" applyNumberFormat="0" applyFont="0" applyAlignment="0" applyProtection="0"/>
    <xf numFmtId="0" fontId="15" fillId="11" borderId="91" applyNumberFormat="0" applyAlignment="0" applyProtection="0"/>
    <xf numFmtId="0" fontId="15" fillId="11" borderId="91" applyNumberFormat="0" applyAlignment="0" applyProtection="0"/>
    <xf numFmtId="0" fontId="14" fillId="24" borderId="91" applyNumberFormat="0" applyAlignment="0" applyProtection="0"/>
    <xf numFmtId="0" fontId="9" fillId="26" borderId="93" applyNumberFormat="0" applyFont="0" applyAlignment="0" applyProtection="0"/>
    <xf numFmtId="0" fontId="16" fillId="0" borderId="92" applyNumberFormat="0" applyFill="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9" fillId="26" borderId="93" applyNumberFormat="0" applyFont="0" applyAlignment="0" applyProtection="0"/>
    <xf numFmtId="0" fontId="11" fillId="26" borderId="93" applyNumberFormat="0" applyFont="0" applyAlignment="0" applyProtection="0"/>
    <xf numFmtId="0" fontId="16" fillId="0" borderId="92" applyNumberFormat="0" applyFill="0" applyAlignment="0" applyProtection="0"/>
    <xf numFmtId="0" fontId="11" fillId="26" borderId="93" applyNumberFormat="0" applyFont="0" applyAlignment="0" applyProtection="0"/>
    <xf numFmtId="0" fontId="13" fillId="24" borderId="90" applyNumberFormat="0" applyAlignment="0" applyProtection="0"/>
    <xf numFmtId="0" fontId="11" fillId="26" borderId="93" applyNumberFormat="0" applyFont="0" applyAlignment="0" applyProtection="0"/>
    <xf numFmtId="0" fontId="15" fillId="11" borderId="91" applyNumberFormat="0" applyAlignment="0" applyProtection="0"/>
    <xf numFmtId="0" fontId="11" fillId="26" borderId="93" applyNumberFormat="0" applyFont="0" applyAlignment="0" applyProtection="0"/>
    <xf numFmtId="0" fontId="13" fillId="24" borderId="90" applyNumberFormat="0" applyAlignment="0" applyProtection="0"/>
    <xf numFmtId="0" fontId="13" fillId="24" borderId="90"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14" fillId="24" borderId="91"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15" fillId="11" borderId="91" applyNumberFormat="0" applyAlignment="0" applyProtection="0"/>
    <xf numFmtId="0" fontId="9"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3" fillId="24" borderId="90" applyNumberFormat="0" applyAlignment="0" applyProtection="0"/>
    <xf numFmtId="0" fontId="13" fillId="24" borderId="90" applyNumberFormat="0" applyAlignment="0" applyProtection="0"/>
    <xf numFmtId="0" fontId="11" fillId="26" borderId="93" applyNumberFormat="0" applyFont="0" applyAlignment="0" applyProtection="0"/>
    <xf numFmtId="0" fontId="16" fillId="0" borderId="92" applyNumberFormat="0" applyFill="0" applyAlignment="0" applyProtection="0"/>
    <xf numFmtId="0" fontId="11" fillId="26" borderId="93" applyNumberFormat="0" applyFont="0" applyAlignment="0" applyProtection="0"/>
    <xf numFmtId="0" fontId="14" fillId="24" borderId="91" applyNumberFormat="0" applyAlignment="0" applyProtection="0"/>
    <xf numFmtId="0" fontId="9" fillId="26" borderId="93" applyNumberFormat="0" applyFont="0" applyAlignment="0" applyProtection="0"/>
    <xf numFmtId="0" fontId="11" fillId="26" borderId="93" applyNumberFormat="0" applyFont="0" applyAlignment="0" applyProtection="0"/>
    <xf numFmtId="0" fontId="16" fillId="0" borderId="92" applyNumberFormat="0" applyFill="0" applyAlignment="0" applyProtection="0"/>
    <xf numFmtId="0" fontId="16" fillId="0" borderId="92" applyNumberFormat="0" applyFill="0" applyAlignment="0" applyProtection="0"/>
    <xf numFmtId="0" fontId="11" fillId="26" borderId="93" applyNumberFormat="0" applyFont="0" applyAlignment="0" applyProtection="0"/>
    <xf numFmtId="0" fontId="14" fillId="24" borderId="91" applyNumberFormat="0" applyAlignment="0" applyProtection="0"/>
    <xf numFmtId="0" fontId="11" fillId="26" borderId="93" applyNumberFormat="0" applyFont="0" applyAlignment="0" applyProtection="0"/>
    <xf numFmtId="0" fontId="16" fillId="0" borderId="92" applyNumberFormat="0" applyFill="0" applyAlignment="0" applyProtection="0"/>
    <xf numFmtId="0" fontId="9" fillId="26" borderId="93" applyNumberFormat="0" applyFont="0" applyAlignment="0" applyProtection="0"/>
    <xf numFmtId="0" fontId="15" fillId="11" borderId="91" applyNumberFormat="0" applyAlignment="0" applyProtection="0"/>
    <xf numFmtId="0" fontId="11" fillId="26" borderId="93" applyNumberFormat="0" applyFont="0" applyAlignment="0" applyProtection="0"/>
    <xf numFmtId="0" fontId="9" fillId="26" borderId="93" applyNumberFormat="0" applyFont="0" applyAlignment="0" applyProtection="0"/>
    <xf numFmtId="0" fontId="15" fillId="11" borderId="91" applyNumberFormat="0" applyAlignment="0" applyProtection="0"/>
    <xf numFmtId="0" fontId="13" fillId="24" borderId="90" applyNumberFormat="0" applyAlignment="0" applyProtection="0"/>
    <xf numFmtId="0" fontId="14" fillId="24"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72" fillId="11" borderId="91" applyNumberFormat="0" applyAlignment="0" applyProtection="0"/>
    <xf numFmtId="0" fontId="15" fillId="11" borderId="91" applyNumberFormat="0" applyAlignment="0" applyProtection="0"/>
    <xf numFmtId="0" fontId="70" fillId="24" borderId="90" applyNumberFormat="0" applyAlignment="0" applyProtection="0"/>
    <xf numFmtId="0" fontId="71" fillId="24" borderId="91" applyNumberFormat="0" applyAlignment="0" applyProtection="0"/>
    <xf numFmtId="0" fontId="72" fillId="11" borderId="91" applyNumberFormat="0" applyAlignment="0" applyProtection="0"/>
    <xf numFmtId="0" fontId="67" fillId="0" borderId="92" applyNumberFormat="0" applyFill="0" applyAlignment="0" applyProtection="0"/>
    <xf numFmtId="0" fontId="14" fillId="24" borderId="91" applyNumberFormat="0" applyAlignment="0" applyProtection="0"/>
    <xf numFmtId="0" fontId="14" fillId="24" borderId="91" applyNumberFormat="0" applyAlignment="0" applyProtection="0"/>
    <xf numFmtId="0" fontId="13" fillId="24" borderId="90" applyNumberFormat="0" applyAlignment="0" applyProtection="0"/>
    <xf numFmtId="0" fontId="14" fillId="24" borderId="91" applyNumberFormat="0" applyAlignment="0" applyProtection="0"/>
    <xf numFmtId="0" fontId="9" fillId="26" borderId="93" applyNumberFormat="0" applyFont="0" applyAlignment="0" applyProtection="0"/>
    <xf numFmtId="0" fontId="13" fillId="24" borderId="90" applyNumberFormat="0" applyAlignment="0" applyProtection="0"/>
    <xf numFmtId="0" fontId="9" fillId="26" borderId="93" applyNumberFormat="0" applyFont="0" applyAlignment="0" applyProtection="0"/>
    <xf numFmtId="0" fontId="13" fillId="24" borderId="90" applyNumberFormat="0" applyAlignment="0" applyProtection="0"/>
    <xf numFmtId="0" fontId="13" fillId="24" borderId="90" applyNumberFormat="0" applyAlignment="0" applyProtection="0"/>
    <xf numFmtId="0" fontId="15" fillId="11" borderId="91" applyNumberFormat="0" applyAlignment="0" applyProtection="0"/>
    <xf numFmtId="0" fontId="14" fillId="24" borderId="91" applyNumberFormat="0" applyAlignment="0" applyProtection="0"/>
    <xf numFmtId="0" fontId="16" fillId="0" borderId="92" applyNumberFormat="0" applyFill="0" applyAlignment="0" applyProtection="0"/>
    <xf numFmtId="0" fontId="9" fillId="26" borderId="93" applyNumberFormat="0" applyFont="0" applyAlignment="0" applyProtection="0"/>
    <xf numFmtId="0" fontId="15" fillId="11" borderId="91" applyNumberFormat="0" applyAlignment="0" applyProtection="0"/>
    <xf numFmtId="0" fontId="16" fillId="0" borderId="92" applyNumberFormat="0" applyFill="0" applyAlignment="0" applyProtection="0"/>
    <xf numFmtId="0" fontId="11" fillId="26" borderId="93" applyNumberFormat="0" applyFont="0" applyAlignment="0" applyProtection="0"/>
    <xf numFmtId="0" fontId="13" fillId="24" borderId="90" applyNumberFormat="0" applyAlignment="0" applyProtection="0"/>
    <xf numFmtId="0" fontId="14" fillId="24" borderId="91" applyNumberFormat="0" applyAlignment="0" applyProtection="0"/>
    <xf numFmtId="0" fontId="11" fillId="26" borderId="93" applyNumberFormat="0" applyFont="0" applyAlignment="0" applyProtection="0"/>
    <xf numFmtId="0" fontId="70" fillId="24" borderId="90" applyNumberFormat="0" applyAlignment="0" applyProtection="0"/>
    <xf numFmtId="0" fontId="71" fillId="24" borderId="91" applyNumberFormat="0" applyAlignment="0" applyProtection="0"/>
    <xf numFmtId="0" fontId="72" fillId="11" borderId="91" applyNumberFormat="0" applyAlignment="0" applyProtection="0"/>
    <xf numFmtId="0" fontId="67" fillId="0" borderId="92" applyNumberFormat="0" applyFill="0" applyAlignment="0" applyProtection="0"/>
    <xf numFmtId="0" fontId="11" fillId="26" borderId="93" applyNumberFormat="0" applyFont="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7" fillId="0" borderId="92" applyNumberFormat="0" applyFill="0" applyAlignment="0" applyProtection="0"/>
    <xf numFmtId="0" fontId="67"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2" fillId="11" borderId="91" applyNumberFormat="0" applyAlignment="0" applyProtection="0"/>
    <xf numFmtId="0" fontId="72"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1" fillId="24" borderId="91" applyNumberFormat="0" applyAlignment="0" applyProtection="0"/>
    <xf numFmtId="0" fontId="71"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70" fillId="24" borderId="90" applyNumberFormat="0" applyAlignment="0" applyProtection="0"/>
    <xf numFmtId="0" fontId="70"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70" fillId="24" borderId="90" applyNumberFormat="0" applyAlignment="0" applyProtection="0"/>
    <xf numFmtId="0" fontId="71" fillId="24" borderId="91" applyNumberFormat="0" applyAlignment="0" applyProtection="0"/>
    <xf numFmtId="0" fontId="72" fillId="11" borderId="91" applyNumberFormat="0" applyAlignment="0" applyProtection="0"/>
    <xf numFmtId="0" fontId="67" fillId="0" borderId="92" applyNumberFormat="0" applyFill="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70" fillId="24" borderId="90" applyNumberFormat="0" applyAlignment="0" applyProtection="0"/>
    <xf numFmtId="0" fontId="70"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1" fillId="26" borderId="93" applyNumberFormat="0" applyFon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1" fillId="24" borderId="91" applyNumberFormat="0" applyAlignment="0" applyProtection="0"/>
    <xf numFmtId="0" fontId="71"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2" fillId="11" borderId="91" applyNumberFormat="0" applyAlignment="0" applyProtection="0"/>
    <xf numFmtId="0" fontId="72" fillId="11" borderId="91" applyNumberFormat="0" applyAlignment="0" applyProtection="0"/>
    <xf numFmtId="0" fontId="16" fillId="0" borderId="92" applyNumberFormat="0" applyFill="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7" fillId="0" borderId="92" applyNumberFormat="0" applyFill="0" applyAlignment="0" applyProtection="0"/>
    <xf numFmtId="0" fontId="67"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7" fillId="0" borderId="92" applyNumberFormat="0" applyFill="0" applyAlignment="0" applyProtection="0"/>
    <xf numFmtId="0" fontId="67"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2" fillId="11" borderId="91" applyNumberFormat="0" applyAlignment="0" applyProtection="0"/>
    <xf numFmtId="0" fontId="72"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1" fillId="24" borderId="91" applyNumberFormat="0" applyAlignment="0" applyProtection="0"/>
    <xf numFmtId="0" fontId="71"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70" fillId="24" borderId="90" applyNumberFormat="0" applyAlignment="0" applyProtection="0"/>
    <xf numFmtId="0" fontId="70"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70" fillId="24" borderId="90" applyNumberFormat="0" applyAlignment="0" applyProtection="0"/>
    <xf numFmtId="0" fontId="70"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1" fillId="24" borderId="91" applyNumberFormat="0" applyAlignment="0" applyProtection="0"/>
    <xf numFmtId="0" fontId="71"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2" fillId="11" borderId="91" applyNumberFormat="0" applyAlignment="0" applyProtection="0"/>
    <xf numFmtId="0" fontId="72" fillId="11" borderId="91" applyNumberFormat="0" applyAlignment="0" applyProtection="0"/>
    <xf numFmtId="0" fontId="16" fillId="0" borderId="92" applyNumberFormat="0" applyFill="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7" fillId="0" borderId="92" applyNumberFormat="0" applyFill="0" applyAlignment="0" applyProtection="0"/>
    <xf numFmtId="0" fontId="67"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3" fillId="24" borderId="90" applyNumberFormat="0" applyAlignment="0" applyProtection="0"/>
    <xf numFmtId="0" fontId="14" fillId="24"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7" fillId="0" borderId="92" applyNumberFormat="0" applyFill="0" applyAlignment="0" applyProtection="0"/>
    <xf numFmtId="0" fontId="67"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2" fillId="11" borderId="91" applyNumberFormat="0" applyAlignment="0" applyProtection="0"/>
    <xf numFmtId="0" fontId="72"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1" fillId="24" borderId="91" applyNumberFormat="0" applyAlignment="0" applyProtection="0"/>
    <xf numFmtId="0" fontId="71"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0" fillId="24" borderId="90"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1" fillId="24" borderId="91" applyNumberFormat="0" applyAlignment="0" applyProtection="0"/>
    <xf numFmtId="0" fontId="71"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2" fillId="11" borderId="91" applyNumberFormat="0" applyAlignment="0" applyProtection="0"/>
    <xf numFmtId="0" fontId="72" fillId="11" borderId="91" applyNumberFormat="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7" fillId="0" borderId="92" applyNumberFormat="0" applyFill="0" applyAlignment="0" applyProtection="0"/>
    <xf numFmtId="0" fontId="67"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3" fillId="24" borderId="90" applyNumberFormat="0" applyAlignment="0" applyProtection="0"/>
    <xf numFmtId="0" fontId="16" fillId="0" borderId="92" applyNumberFormat="0" applyFill="0" applyAlignment="0" applyProtection="0"/>
    <xf numFmtId="0" fontId="13" fillId="24" borderId="90" applyNumberFormat="0" applyAlignment="0" applyProtection="0"/>
    <xf numFmtId="0" fontId="11" fillId="26" borderId="93" applyNumberFormat="0" applyFont="0" applyAlignment="0" applyProtection="0"/>
    <xf numFmtId="0" fontId="14" fillId="24" borderId="91"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16" fillId="0" borderId="92" applyNumberFormat="0" applyFill="0" applyAlignment="0" applyProtection="0"/>
    <xf numFmtId="0" fontId="9" fillId="26" borderId="93" applyNumberFormat="0" applyFont="0" applyAlignment="0" applyProtection="0"/>
    <xf numFmtId="0" fontId="14" fillId="24" borderId="91" applyNumberFormat="0" applyAlignment="0" applyProtection="0"/>
    <xf numFmtId="0" fontId="9" fillId="26" borderId="93" applyNumberFormat="0" applyFont="0" applyAlignment="0" applyProtection="0"/>
    <xf numFmtId="0" fontId="14" fillId="24" borderId="91" applyNumberFormat="0" applyAlignment="0" applyProtection="0"/>
    <xf numFmtId="0" fontId="11" fillId="26" borderId="93" applyNumberFormat="0" applyFont="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9" fillId="26" borderId="93" applyNumberFormat="0" applyFont="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1" fillId="26" borderId="93" applyNumberFormat="0" applyFont="0" applyAlignment="0" applyProtection="0"/>
    <xf numFmtId="0" fontId="15" fillId="11" borderId="91" applyNumberFormat="0" applyAlignment="0" applyProtection="0"/>
    <xf numFmtId="0" fontId="11" fillId="26" borderId="93" applyNumberFormat="0" applyFont="0" applyAlignment="0" applyProtection="0"/>
    <xf numFmtId="0" fontId="9" fillId="26" borderId="93" applyNumberFormat="0" applyFont="0" applyAlignment="0" applyProtection="0"/>
    <xf numFmtId="0" fontId="13" fillId="24" borderId="90" applyNumberFormat="0" applyAlignment="0" applyProtection="0"/>
    <xf numFmtId="0" fontId="9" fillId="26" borderId="93" applyNumberFormat="0" applyFont="0" applyAlignment="0" applyProtection="0"/>
    <xf numFmtId="0" fontId="15" fillId="11" borderId="91" applyNumberFormat="0" applyAlignment="0" applyProtection="0"/>
    <xf numFmtId="0" fontId="15" fillId="11" borderId="91" applyNumberFormat="0" applyAlignment="0" applyProtection="0"/>
    <xf numFmtId="0" fontId="14" fillId="24" borderId="91" applyNumberFormat="0" applyAlignment="0" applyProtection="0"/>
    <xf numFmtId="0" fontId="9" fillId="26" borderId="93" applyNumberFormat="0" applyFont="0" applyAlignment="0" applyProtection="0"/>
    <xf numFmtId="0" fontId="16" fillId="0" borderId="92" applyNumberFormat="0" applyFill="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9" fillId="26" borderId="93" applyNumberFormat="0" applyFont="0" applyAlignment="0" applyProtection="0"/>
    <xf numFmtId="0" fontId="11" fillId="26" borderId="93" applyNumberFormat="0" applyFont="0" applyAlignment="0" applyProtection="0"/>
    <xf numFmtId="0" fontId="16" fillId="0" borderId="92" applyNumberFormat="0" applyFill="0" applyAlignment="0" applyProtection="0"/>
    <xf numFmtId="0" fontId="11" fillId="26" borderId="93" applyNumberFormat="0" applyFont="0" applyAlignment="0" applyProtection="0"/>
    <xf numFmtId="0" fontId="13" fillId="24" borderId="90" applyNumberFormat="0" applyAlignment="0" applyProtection="0"/>
    <xf numFmtId="0" fontId="11" fillId="26" borderId="93" applyNumberFormat="0" applyFont="0" applyAlignment="0" applyProtection="0"/>
    <xf numFmtId="0" fontId="15" fillId="11" borderId="91" applyNumberFormat="0" applyAlignment="0" applyProtection="0"/>
    <xf numFmtId="0" fontId="11" fillId="26" borderId="93" applyNumberFormat="0" applyFont="0" applyAlignment="0" applyProtection="0"/>
    <xf numFmtId="0" fontId="13" fillId="24" borderId="90" applyNumberFormat="0" applyAlignment="0" applyProtection="0"/>
    <xf numFmtId="0" fontId="13" fillId="24" borderId="90"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14" fillId="24" borderId="91"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15" fillId="11" borderId="91" applyNumberFormat="0" applyAlignment="0" applyProtection="0"/>
    <xf numFmtId="0" fontId="9" fillId="26" borderId="93" applyNumberFormat="0" applyFont="0" applyAlignment="0" applyProtection="0"/>
    <xf numFmtId="0" fontId="15" fillId="11" borderId="91" applyNumberFormat="0" applyAlignment="0" applyProtection="0"/>
    <xf numFmtId="0" fontId="14" fillId="24" borderId="91" applyNumberFormat="0" applyAlignment="0" applyProtection="0"/>
    <xf numFmtId="0" fontId="16" fillId="0" borderId="92" applyNumberFormat="0" applyFill="0" applyAlignment="0" applyProtection="0"/>
    <xf numFmtId="0" fontId="15" fillId="11" borderId="91" applyNumberFormat="0" applyAlignment="0" applyProtection="0"/>
    <xf numFmtId="0" fontId="9" fillId="26" borderId="93" applyNumberFormat="0" applyFont="0" applyAlignment="0" applyProtection="0"/>
    <xf numFmtId="0" fontId="14" fillId="24" borderId="91" applyNumberFormat="0" applyAlignment="0" applyProtection="0"/>
    <xf numFmtId="0" fontId="15" fillId="11" borderId="91" applyNumberFormat="0" applyAlignment="0" applyProtection="0"/>
    <xf numFmtId="0" fontId="14" fillId="24" borderId="91" applyNumberFormat="0" applyAlignment="0" applyProtection="0"/>
    <xf numFmtId="0" fontId="11" fillId="26" borderId="93" applyNumberFormat="0" applyFont="0" applyAlignment="0" applyProtection="0"/>
    <xf numFmtId="0" fontId="13" fillId="24" borderId="90" applyNumberFormat="0" applyAlignment="0" applyProtection="0"/>
    <xf numFmtId="0" fontId="14" fillId="24" borderId="91" applyNumberFormat="0" applyAlignment="0" applyProtection="0"/>
    <xf numFmtId="0" fontId="13" fillId="24" borderId="90" applyNumberFormat="0" applyAlignment="0" applyProtection="0"/>
    <xf numFmtId="0" fontId="14" fillId="24" borderId="91" applyNumberFormat="0" applyAlignment="0" applyProtection="0"/>
    <xf numFmtId="0" fontId="15" fillId="11" borderId="91" applyNumberFormat="0" applyAlignment="0" applyProtection="0"/>
    <xf numFmtId="0" fontId="13" fillId="24" borderId="90" applyNumberFormat="0" applyAlignment="0" applyProtection="0"/>
    <xf numFmtId="0" fontId="14" fillId="24" borderId="91" applyNumberFormat="0" applyAlignment="0" applyProtection="0"/>
    <xf numFmtId="0" fontId="11" fillId="26" borderId="93" applyNumberFormat="0" applyFont="0" applyAlignment="0" applyProtection="0"/>
    <xf numFmtId="0" fontId="15" fillId="11" borderId="91" applyNumberFormat="0" applyAlignment="0" applyProtection="0"/>
    <xf numFmtId="0" fontId="13" fillId="24" borderId="90" applyNumberFormat="0" applyAlignment="0" applyProtection="0"/>
    <xf numFmtId="0" fontId="15" fillId="11" borderId="91" applyNumberFormat="0" applyAlignment="0" applyProtection="0"/>
    <xf numFmtId="0" fontId="11" fillId="26" borderId="93" applyNumberFormat="0" applyFont="0" applyAlignment="0" applyProtection="0"/>
    <xf numFmtId="0" fontId="9" fillId="26" borderId="93" applyNumberFormat="0" applyFont="0" applyAlignment="0" applyProtection="0"/>
    <xf numFmtId="0" fontId="16" fillId="0" borderId="92" applyNumberFormat="0" applyFill="0" applyAlignment="0" applyProtection="0"/>
    <xf numFmtId="0" fontId="16" fillId="0" borderId="92" applyNumberFormat="0" applyFill="0" applyAlignment="0" applyProtection="0"/>
    <xf numFmtId="0" fontId="14" fillId="24"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1" fillId="26" borderId="93" applyNumberFormat="0" applyFont="0" applyAlignment="0" applyProtection="0"/>
    <xf numFmtId="0" fontId="70" fillId="24" borderId="90" applyNumberFormat="0" applyAlignment="0" applyProtection="0"/>
    <xf numFmtId="0" fontId="71" fillId="24" borderId="91" applyNumberFormat="0" applyAlignment="0" applyProtection="0"/>
    <xf numFmtId="0" fontId="72" fillId="11" borderId="91" applyNumberFormat="0" applyAlignment="0" applyProtection="0"/>
    <xf numFmtId="0" fontId="67" fillId="0" borderId="92" applyNumberFormat="0" applyFill="0" applyAlignment="0" applyProtection="0"/>
    <xf numFmtId="0" fontId="71" fillId="24" borderId="91" applyNumberFormat="0" applyAlignment="0" applyProtection="0"/>
    <xf numFmtId="0" fontId="13" fillId="24" borderId="90" applyNumberFormat="0" applyAlignment="0" applyProtection="0"/>
    <xf numFmtId="0" fontId="11" fillId="26" borderId="93" applyNumberFormat="0" applyFont="0" applyAlignment="0" applyProtection="0"/>
    <xf numFmtId="0" fontId="9" fillId="26" borderId="93" applyNumberFormat="0" applyFont="0" applyAlignment="0" applyProtection="0"/>
    <xf numFmtId="0" fontId="15" fillId="11" borderId="91" applyNumberFormat="0" applyAlignment="0" applyProtection="0"/>
    <xf numFmtId="0" fontId="16" fillId="0" borderId="92" applyNumberFormat="0" applyFill="0" applyAlignment="0" applyProtection="0"/>
    <xf numFmtId="0" fontId="13" fillId="24" borderId="90" applyNumberFormat="0" applyAlignment="0" applyProtection="0"/>
    <xf numFmtId="0" fontId="9" fillId="26" borderId="93" applyNumberFormat="0" applyFont="0" applyAlignment="0" applyProtection="0"/>
    <xf numFmtId="0" fontId="13" fillId="24" borderId="90" applyNumberFormat="0" applyAlignment="0" applyProtection="0"/>
    <xf numFmtId="0" fontId="14" fillId="24" borderId="91" applyNumberFormat="0" applyAlignment="0" applyProtection="0"/>
    <xf numFmtId="0" fontId="11" fillId="26" borderId="93" applyNumberFormat="0" applyFont="0" applyAlignment="0" applyProtection="0"/>
    <xf numFmtId="0" fontId="11" fillId="26" borderId="93" applyNumberFormat="0" applyFont="0" applyAlignment="0" applyProtection="0"/>
    <xf numFmtId="0" fontId="16" fillId="0" borderId="92" applyNumberFormat="0" applyFill="0" applyAlignment="0" applyProtection="0"/>
    <xf numFmtId="0" fontId="9" fillId="26" borderId="93" applyNumberFormat="0" applyFont="0" applyAlignment="0" applyProtection="0"/>
    <xf numFmtId="0" fontId="15" fillId="11" borderId="91" applyNumberFormat="0" applyAlignment="0" applyProtection="0"/>
    <xf numFmtId="0" fontId="11" fillId="26" borderId="93" applyNumberFormat="0" applyFont="0" applyAlignment="0" applyProtection="0"/>
    <xf numFmtId="0" fontId="14" fillId="24" borderId="91" applyNumberFormat="0" applyAlignment="0" applyProtection="0"/>
    <xf numFmtId="0" fontId="13" fillId="24" borderId="90" applyNumberFormat="0" applyAlignment="0" applyProtection="0"/>
    <xf numFmtId="0" fontId="14" fillId="24" borderId="91" applyNumberFormat="0" applyAlignment="0" applyProtection="0"/>
    <xf numFmtId="0" fontId="11" fillId="26" borderId="93" applyNumberFormat="0" applyFont="0" applyAlignment="0" applyProtection="0"/>
    <xf numFmtId="0" fontId="70" fillId="24" borderId="90" applyNumberFormat="0" applyAlignment="0" applyProtection="0"/>
    <xf numFmtId="0" fontId="71" fillId="24" borderId="91" applyNumberFormat="0" applyAlignment="0" applyProtection="0"/>
    <xf numFmtId="0" fontId="72" fillId="11" borderId="91" applyNumberFormat="0" applyAlignment="0" applyProtection="0"/>
    <xf numFmtId="0" fontId="67" fillId="0" borderId="92" applyNumberFormat="0" applyFill="0" applyAlignment="0" applyProtection="0"/>
    <xf numFmtId="0" fontId="11" fillId="26" borderId="93" applyNumberFormat="0" applyFont="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7" fillId="0" borderId="92" applyNumberFormat="0" applyFill="0" applyAlignment="0" applyProtection="0"/>
    <xf numFmtId="0" fontId="67"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2" fillId="11" borderId="91" applyNumberFormat="0" applyAlignment="0" applyProtection="0"/>
    <xf numFmtId="0" fontId="72"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1" fillId="24" borderId="91" applyNumberFormat="0" applyAlignment="0" applyProtection="0"/>
    <xf numFmtId="0" fontId="71"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70" fillId="24" borderId="90" applyNumberFormat="0" applyAlignment="0" applyProtection="0"/>
    <xf numFmtId="0" fontId="70"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70" fillId="24" borderId="90" applyNumberFormat="0" applyAlignment="0" applyProtection="0"/>
    <xf numFmtId="0" fontId="71" fillId="24" borderId="91" applyNumberFormat="0" applyAlignment="0" applyProtection="0"/>
    <xf numFmtId="0" fontId="72" fillId="11" borderId="91" applyNumberFormat="0" applyAlignment="0" applyProtection="0"/>
    <xf numFmtId="0" fontId="67" fillId="0" borderId="92" applyNumberFormat="0" applyFill="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70" fillId="24" borderId="90" applyNumberFormat="0" applyAlignment="0" applyProtection="0"/>
    <xf numFmtId="0" fontId="70"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1" fillId="26" borderId="93" applyNumberFormat="0" applyFon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1" fillId="24" borderId="91" applyNumberFormat="0" applyAlignment="0" applyProtection="0"/>
    <xf numFmtId="0" fontId="71"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2" fillId="11" borderId="91" applyNumberFormat="0" applyAlignment="0" applyProtection="0"/>
    <xf numFmtId="0" fontId="72" fillId="11" borderId="91" applyNumberFormat="0" applyAlignment="0" applyProtection="0"/>
    <xf numFmtId="0" fontId="16" fillId="0" borderId="92" applyNumberFormat="0" applyFill="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7" fillId="0" borderId="92" applyNumberFormat="0" applyFill="0" applyAlignment="0" applyProtection="0"/>
    <xf numFmtId="0" fontId="67"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7" fillId="0" borderId="92" applyNumberFormat="0" applyFill="0" applyAlignment="0" applyProtection="0"/>
    <xf numFmtId="0" fontId="67"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2" fillId="11" borderId="91" applyNumberFormat="0" applyAlignment="0" applyProtection="0"/>
    <xf numFmtId="0" fontId="72"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1" fillId="24" borderId="91" applyNumberFormat="0" applyAlignment="0" applyProtection="0"/>
    <xf numFmtId="0" fontId="71"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70" fillId="24" borderId="90" applyNumberFormat="0" applyAlignment="0" applyProtection="0"/>
    <xf numFmtId="0" fontId="70"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70" fillId="24" borderId="90" applyNumberFormat="0" applyAlignment="0" applyProtection="0"/>
    <xf numFmtId="0" fontId="70"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1" fillId="24" borderId="91" applyNumberFormat="0" applyAlignment="0" applyProtection="0"/>
    <xf numFmtId="0" fontId="71"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2" fillId="11" borderId="91" applyNumberFormat="0" applyAlignment="0" applyProtection="0"/>
    <xf numFmtId="0" fontId="72" fillId="11" borderId="91" applyNumberFormat="0" applyAlignment="0" applyProtection="0"/>
    <xf numFmtId="0" fontId="16" fillId="0" borderId="92" applyNumberFormat="0" applyFill="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7" fillId="0" borderId="92" applyNumberFormat="0" applyFill="0" applyAlignment="0" applyProtection="0"/>
    <xf numFmtId="0" fontId="67"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3" fillId="24" borderId="90" applyNumberFormat="0" applyAlignment="0" applyProtection="0"/>
    <xf numFmtId="0" fontId="14" fillId="24"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7" fillId="0" borderId="92" applyNumberFormat="0" applyFill="0" applyAlignment="0" applyProtection="0"/>
    <xf numFmtId="0" fontId="67"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2" fillId="11" borderId="91" applyNumberFormat="0" applyAlignment="0" applyProtection="0"/>
    <xf numFmtId="0" fontId="72"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1" fillId="24" borderId="91" applyNumberFormat="0" applyAlignment="0" applyProtection="0"/>
    <xf numFmtId="0" fontId="71"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0" fillId="24" borderId="90"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1" fillId="24" borderId="91" applyNumberFormat="0" applyAlignment="0" applyProtection="0"/>
    <xf numFmtId="0" fontId="71"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2" fillId="11" borderId="91" applyNumberFormat="0" applyAlignment="0" applyProtection="0"/>
    <xf numFmtId="0" fontId="72" fillId="11" borderId="91" applyNumberFormat="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7" fillId="0" borderId="92" applyNumberFormat="0" applyFill="0" applyAlignment="0" applyProtection="0"/>
    <xf numFmtId="0" fontId="67"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3" fillId="24" borderId="90" applyNumberFormat="0" applyAlignment="0" applyProtection="0"/>
    <xf numFmtId="0" fontId="11" fillId="26" borderId="93" applyNumberFormat="0" applyFont="0" applyAlignment="0" applyProtection="0"/>
    <xf numFmtId="0" fontId="14" fillId="24" borderId="91"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16" fillId="0" borderId="92" applyNumberFormat="0" applyFill="0" applyAlignment="0" applyProtection="0"/>
    <xf numFmtId="0" fontId="9" fillId="26" borderId="93" applyNumberFormat="0" applyFont="0" applyAlignment="0" applyProtection="0"/>
    <xf numFmtId="0" fontId="14" fillId="24" borderId="91" applyNumberFormat="0" applyAlignment="0" applyProtection="0"/>
    <xf numFmtId="0" fontId="9" fillId="26" borderId="93" applyNumberFormat="0" applyFont="0" applyAlignment="0" applyProtection="0"/>
    <xf numFmtId="0" fontId="14" fillId="24" borderId="91" applyNumberFormat="0" applyAlignment="0" applyProtection="0"/>
    <xf numFmtId="0" fontId="11" fillId="26" borderId="93" applyNumberFormat="0" applyFont="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9" fillId="26" borderId="93" applyNumberFormat="0" applyFont="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1" fillId="26" borderId="93" applyNumberFormat="0" applyFont="0" applyAlignment="0" applyProtection="0"/>
    <xf numFmtId="0" fontId="15" fillId="11" borderId="91" applyNumberFormat="0" applyAlignment="0" applyProtection="0"/>
    <xf numFmtId="0" fontId="11" fillId="26" borderId="93" applyNumberFormat="0" applyFont="0" applyAlignment="0" applyProtection="0"/>
    <xf numFmtId="0" fontId="9" fillId="26" borderId="93" applyNumberFormat="0" applyFont="0" applyAlignment="0" applyProtection="0"/>
    <xf numFmtId="0" fontId="13" fillId="24" borderId="90" applyNumberFormat="0" applyAlignment="0" applyProtection="0"/>
    <xf numFmtId="0" fontId="9" fillId="26" borderId="93" applyNumberFormat="0" applyFont="0" applyAlignment="0" applyProtection="0"/>
    <xf numFmtId="0" fontId="15" fillId="11" borderId="91" applyNumberFormat="0" applyAlignment="0" applyProtection="0"/>
    <xf numFmtId="0" fontId="15" fillId="11" borderId="91" applyNumberFormat="0" applyAlignment="0" applyProtection="0"/>
    <xf numFmtId="0" fontId="14" fillId="24" borderId="91" applyNumberFormat="0" applyAlignment="0" applyProtection="0"/>
    <xf numFmtId="0" fontId="9" fillId="26" borderId="93" applyNumberFormat="0" applyFont="0" applyAlignment="0" applyProtection="0"/>
    <xf numFmtId="0" fontId="16" fillId="0" borderId="92" applyNumberFormat="0" applyFill="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9" fillId="26" borderId="93" applyNumberFormat="0" applyFont="0" applyAlignment="0" applyProtection="0"/>
    <xf numFmtId="0" fontId="11" fillId="26" borderId="93" applyNumberFormat="0" applyFont="0" applyAlignment="0" applyProtection="0"/>
    <xf numFmtId="0" fontId="16" fillId="0" borderId="92" applyNumberFormat="0" applyFill="0" applyAlignment="0" applyProtection="0"/>
    <xf numFmtId="0" fontId="11" fillId="26" borderId="93" applyNumberFormat="0" applyFont="0" applyAlignment="0" applyProtection="0"/>
    <xf numFmtId="0" fontId="13" fillId="24" borderId="90" applyNumberFormat="0" applyAlignment="0" applyProtection="0"/>
    <xf numFmtId="0" fontId="11" fillId="26" borderId="93" applyNumberFormat="0" applyFont="0" applyAlignment="0" applyProtection="0"/>
    <xf numFmtId="0" fontId="15" fillId="11" borderId="91" applyNumberFormat="0" applyAlignment="0" applyProtection="0"/>
    <xf numFmtId="0" fontId="11" fillId="26" borderId="93" applyNumberFormat="0" applyFont="0" applyAlignment="0" applyProtection="0"/>
    <xf numFmtId="0" fontId="13" fillId="24" borderId="90" applyNumberFormat="0" applyAlignment="0" applyProtection="0"/>
    <xf numFmtId="0" fontId="13" fillId="24" borderId="90"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14" fillId="24" borderId="91"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15" fillId="11" borderId="91" applyNumberFormat="0" applyAlignment="0" applyProtection="0"/>
    <xf numFmtId="0" fontId="9" fillId="26" borderId="93" applyNumberFormat="0" applyFont="0" applyAlignment="0" applyProtection="0"/>
    <xf numFmtId="0" fontId="11" fillId="26" borderId="93" applyNumberFormat="0" applyFont="0" applyAlignment="0" applyProtection="0"/>
    <xf numFmtId="0" fontId="13" fillId="24" borderId="90" applyNumberFormat="0" applyAlignment="0" applyProtection="0"/>
    <xf numFmtId="0" fontId="14" fillId="24" borderId="91" applyNumberFormat="0" applyAlignment="0" applyProtection="0"/>
    <xf numFmtId="0" fontId="9" fillId="26" borderId="93" applyNumberFormat="0" applyFont="0" applyAlignment="0" applyProtection="0"/>
    <xf numFmtId="0" fontId="14" fillId="24" borderId="91" applyNumberFormat="0" applyAlignment="0" applyProtection="0"/>
    <xf numFmtId="0" fontId="15" fillId="11" borderId="91" applyNumberFormat="0" applyAlignment="0" applyProtection="0"/>
    <xf numFmtId="0" fontId="14" fillId="24" borderId="91" applyNumberFormat="0" applyAlignment="0" applyProtection="0"/>
    <xf numFmtId="0" fontId="11" fillId="26" borderId="93" applyNumberFormat="0" applyFont="0" applyAlignment="0" applyProtection="0"/>
    <xf numFmtId="0" fontId="14" fillId="24" borderId="91" applyNumberFormat="0" applyAlignment="0" applyProtection="0"/>
    <xf numFmtId="0" fontId="11" fillId="26" borderId="93" applyNumberFormat="0" applyFont="0" applyAlignment="0" applyProtection="0"/>
    <xf numFmtId="0" fontId="11" fillId="26" borderId="93" applyNumberFormat="0" applyFont="0" applyAlignment="0" applyProtection="0"/>
    <xf numFmtId="0" fontId="14" fillId="24" borderId="91" applyNumberFormat="0" applyAlignment="0" applyProtection="0"/>
    <xf numFmtId="0" fontId="15" fillId="11" borderId="91" applyNumberFormat="0" applyAlignment="0" applyProtection="0"/>
    <xf numFmtId="0" fontId="13" fillId="24" borderId="90" applyNumberFormat="0" applyAlignment="0" applyProtection="0"/>
    <xf numFmtId="0" fontId="11" fillId="26" borderId="93" applyNumberFormat="0" applyFont="0" applyAlignment="0" applyProtection="0"/>
    <xf numFmtId="0" fontId="16" fillId="0" borderId="92" applyNumberFormat="0" applyFill="0" applyAlignment="0" applyProtection="0"/>
    <xf numFmtId="0" fontId="16" fillId="0" borderId="92" applyNumberFormat="0" applyFill="0" applyAlignment="0" applyProtection="0"/>
    <xf numFmtId="0" fontId="13" fillId="24" borderId="90" applyNumberFormat="0" applyAlignment="0" applyProtection="0"/>
    <xf numFmtId="0" fontId="15" fillId="11" borderId="91" applyNumberFormat="0" applyAlignment="0" applyProtection="0"/>
    <xf numFmtId="0" fontId="11" fillId="26" borderId="93" applyNumberFormat="0" applyFont="0" applyAlignment="0" applyProtection="0"/>
    <xf numFmtId="0" fontId="11" fillId="26" borderId="93" applyNumberFormat="0" applyFont="0" applyAlignment="0" applyProtection="0"/>
    <xf numFmtId="0" fontId="15" fillId="11" borderId="91" applyNumberFormat="0" applyAlignment="0" applyProtection="0"/>
    <xf numFmtId="0" fontId="11"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70" fillId="24" borderId="90" applyNumberFormat="0" applyAlignment="0" applyProtection="0"/>
    <xf numFmtId="0" fontId="71" fillId="24" borderId="91" applyNumberFormat="0" applyAlignment="0" applyProtection="0"/>
    <xf numFmtId="0" fontId="72" fillId="11" borderId="91" applyNumberFormat="0" applyAlignment="0" applyProtection="0"/>
    <xf numFmtId="0" fontId="67" fillId="0" borderId="92" applyNumberFormat="0" applyFill="0" applyAlignment="0" applyProtection="0"/>
    <xf numFmtId="0" fontId="9" fillId="26" borderId="93" applyNumberFormat="0" applyFont="0" applyAlignment="0" applyProtection="0"/>
    <xf numFmtId="0" fontId="9" fillId="26" borderId="93" applyNumberFormat="0" applyFont="0" applyAlignment="0" applyProtection="0"/>
    <xf numFmtId="0" fontId="15" fillId="11" borderId="91" applyNumberFormat="0" applyAlignment="0" applyProtection="0"/>
    <xf numFmtId="0" fontId="13" fillId="24" borderId="90" applyNumberFormat="0" applyAlignment="0" applyProtection="0"/>
    <xf numFmtId="0" fontId="16" fillId="0" borderId="92" applyNumberFormat="0" applyFill="0" applyAlignment="0" applyProtection="0"/>
    <xf numFmtId="0" fontId="14" fillId="24" borderId="91" applyNumberFormat="0" applyAlignment="0" applyProtection="0"/>
    <xf numFmtId="0" fontId="14" fillId="24" borderId="91" applyNumberFormat="0" applyAlignment="0" applyProtection="0"/>
    <xf numFmtId="0" fontId="16" fillId="0" borderId="92" applyNumberFormat="0" applyFill="0" applyAlignment="0" applyProtection="0"/>
    <xf numFmtId="0" fontId="14" fillId="24" borderId="91" applyNumberFormat="0" applyAlignment="0" applyProtection="0"/>
    <xf numFmtId="0" fontId="15" fillId="11" borderId="91" applyNumberFormat="0" applyAlignment="0" applyProtection="0"/>
    <xf numFmtId="0" fontId="72" fillId="11" borderId="91" applyNumberFormat="0" applyAlignment="0" applyProtection="0"/>
    <xf numFmtId="0" fontId="13" fillId="24" borderId="90"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70" fillId="24" borderId="90" applyNumberFormat="0" applyAlignment="0" applyProtection="0"/>
    <xf numFmtId="0" fontId="13" fillId="24" borderId="90" applyNumberFormat="0" applyAlignment="0" applyProtection="0"/>
    <xf numFmtId="0" fontId="15" fillId="11" borderId="91" applyNumberFormat="0" applyAlignment="0" applyProtection="0"/>
    <xf numFmtId="0" fontId="70" fillId="24" borderId="90" applyNumberFormat="0" applyAlignment="0" applyProtection="0"/>
    <xf numFmtId="0" fontId="11" fillId="26" borderId="93" applyNumberFormat="0" applyFont="0" applyAlignment="0" applyProtection="0"/>
    <xf numFmtId="0" fontId="13" fillId="24" borderId="90" applyNumberFormat="0" applyAlignment="0" applyProtection="0"/>
    <xf numFmtId="0" fontId="14" fillId="24" borderId="91" applyNumberFormat="0" applyAlignment="0" applyProtection="0"/>
    <xf numFmtId="0" fontId="11" fillId="26" borderId="93" applyNumberFormat="0" applyFont="0" applyAlignment="0" applyProtection="0"/>
    <xf numFmtId="0" fontId="70" fillId="24" borderId="90" applyNumberFormat="0" applyAlignment="0" applyProtection="0"/>
    <xf numFmtId="0" fontId="71" fillId="24" borderId="91" applyNumberFormat="0" applyAlignment="0" applyProtection="0"/>
    <xf numFmtId="0" fontId="72" fillId="11" borderId="91" applyNumberFormat="0" applyAlignment="0" applyProtection="0"/>
    <xf numFmtId="0" fontId="67" fillId="0" borderId="92" applyNumberFormat="0" applyFill="0" applyAlignment="0" applyProtection="0"/>
    <xf numFmtId="0" fontId="11" fillId="26" borderId="93" applyNumberFormat="0" applyFont="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7" fillId="0" borderId="92" applyNumberFormat="0" applyFill="0" applyAlignment="0" applyProtection="0"/>
    <xf numFmtId="0" fontId="67"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2" fillId="11" borderId="91" applyNumberFormat="0" applyAlignment="0" applyProtection="0"/>
    <xf numFmtId="0" fontId="72"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1" fillId="24" borderId="91" applyNumberFormat="0" applyAlignment="0" applyProtection="0"/>
    <xf numFmtId="0" fontId="71"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70" fillId="24" borderId="90" applyNumberFormat="0" applyAlignment="0" applyProtection="0"/>
    <xf numFmtId="0" fontId="70"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70" fillId="24" borderId="90" applyNumberFormat="0" applyAlignment="0" applyProtection="0"/>
    <xf numFmtId="0" fontId="71" fillId="24" borderId="91" applyNumberFormat="0" applyAlignment="0" applyProtection="0"/>
    <xf numFmtId="0" fontId="72" fillId="11" borderId="91" applyNumberFormat="0" applyAlignment="0" applyProtection="0"/>
    <xf numFmtId="0" fontId="67" fillId="0" borderId="92" applyNumberFormat="0" applyFill="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70" fillId="24" borderId="90" applyNumberFormat="0" applyAlignment="0" applyProtection="0"/>
    <xf numFmtId="0" fontId="70"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1" fillId="26" borderId="93" applyNumberFormat="0" applyFon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1" fillId="24" borderId="91" applyNumberFormat="0" applyAlignment="0" applyProtection="0"/>
    <xf numFmtId="0" fontId="71"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2" fillId="11" borderId="91" applyNumberFormat="0" applyAlignment="0" applyProtection="0"/>
    <xf numFmtId="0" fontId="72" fillId="11" borderId="91" applyNumberFormat="0" applyAlignment="0" applyProtection="0"/>
    <xf numFmtId="0" fontId="16" fillId="0" borderId="92" applyNumberFormat="0" applyFill="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7" fillId="0" borderId="92" applyNumberFormat="0" applyFill="0" applyAlignment="0" applyProtection="0"/>
    <xf numFmtId="0" fontId="67"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7" fillId="0" borderId="92" applyNumberFormat="0" applyFill="0" applyAlignment="0" applyProtection="0"/>
    <xf numFmtId="0" fontId="67"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2" fillId="11" borderId="91" applyNumberFormat="0" applyAlignment="0" applyProtection="0"/>
    <xf numFmtId="0" fontId="72"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1" fillId="24" borderId="91" applyNumberFormat="0" applyAlignment="0" applyProtection="0"/>
    <xf numFmtId="0" fontId="71"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70" fillId="24" borderId="90" applyNumberFormat="0" applyAlignment="0" applyProtection="0"/>
    <xf numFmtId="0" fontId="70"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70" fillId="24" borderId="90" applyNumberFormat="0" applyAlignment="0" applyProtection="0"/>
    <xf numFmtId="0" fontId="70"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1" fillId="24" borderId="91" applyNumberFormat="0" applyAlignment="0" applyProtection="0"/>
    <xf numFmtId="0" fontId="71"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2" fillId="11" borderId="91" applyNumberFormat="0" applyAlignment="0" applyProtection="0"/>
    <xf numFmtId="0" fontId="72" fillId="11" borderId="91" applyNumberFormat="0" applyAlignment="0" applyProtection="0"/>
    <xf numFmtId="0" fontId="16" fillId="0" borderId="92" applyNumberFormat="0" applyFill="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7" fillId="0" borderId="92" applyNumberFormat="0" applyFill="0" applyAlignment="0" applyProtection="0"/>
    <xf numFmtId="0" fontId="67"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3" fillId="24" borderId="90" applyNumberFormat="0" applyAlignment="0" applyProtection="0"/>
    <xf numFmtId="0" fontId="14" fillId="24"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7" fillId="0" borderId="92" applyNumberFormat="0" applyFill="0" applyAlignment="0" applyProtection="0"/>
    <xf numFmtId="0" fontId="67"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2" fillId="11" borderId="91" applyNumberFormat="0" applyAlignment="0" applyProtection="0"/>
    <xf numFmtId="0" fontId="72"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1" fillId="24" borderId="91" applyNumberFormat="0" applyAlignment="0" applyProtection="0"/>
    <xf numFmtId="0" fontId="71"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0" fillId="24" borderId="90"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1" fillId="24" borderId="91" applyNumberFormat="0" applyAlignment="0" applyProtection="0"/>
    <xf numFmtId="0" fontId="71"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2" fillId="11" borderId="91" applyNumberFormat="0" applyAlignment="0" applyProtection="0"/>
    <xf numFmtId="0" fontId="72" fillId="11" borderId="91" applyNumberFormat="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7" fillId="0" borderId="92" applyNumberFormat="0" applyFill="0" applyAlignment="0" applyProtection="0"/>
    <xf numFmtId="0" fontId="67"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3" fillId="24" borderId="90" applyNumberFormat="0" applyAlignment="0" applyProtection="0"/>
    <xf numFmtId="0" fontId="11" fillId="26" borderId="93" applyNumberFormat="0" applyFont="0" applyAlignment="0" applyProtection="0"/>
    <xf numFmtId="0" fontId="14" fillId="24" borderId="91"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16" fillId="0" borderId="92" applyNumberFormat="0" applyFill="0" applyAlignment="0" applyProtection="0"/>
    <xf numFmtId="0" fontId="9" fillId="26" borderId="93" applyNumberFormat="0" applyFont="0" applyAlignment="0" applyProtection="0"/>
    <xf numFmtId="0" fontId="14" fillId="24" borderId="91" applyNumberFormat="0" applyAlignment="0" applyProtection="0"/>
    <xf numFmtId="0" fontId="9" fillId="26" borderId="93" applyNumberFormat="0" applyFont="0" applyAlignment="0" applyProtection="0"/>
    <xf numFmtId="0" fontId="14" fillId="24" borderId="91" applyNumberFormat="0" applyAlignment="0" applyProtection="0"/>
    <xf numFmtId="0" fontId="11" fillId="26" borderId="93" applyNumberFormat="0" applyFont="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9" fillId="26" borderId="93" applyNumberFormat="0" applyFont="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1" fillId="26" borderId="93" applyNumberFormat="0" applyFont="0" applyAlignment="0" applyProtection="0"/>
    <xf numFmtId="0" fontId="15" fillId="11" borderId="91" applyNumberFormat="0" applyAlignment="0" applyProtection="0"/>
    <xf numFmtId="0" fontId="11" fillId="26" borderId="93" applyNumberFormat="0" applyFont="0" applyAlignment="0" applyProtection="0"/>
    <xf numFmtId="0" fontId="9" fillId="26" borderId="93" applyNumberFormat="0" applyFont="0" applyAlignment="0" applyProtection="0"/>
    <xf numFmtId="0" fontId="13" fillId="24" borderId="90" applyNumberFormat="0" applyAlignment="0" applyProtection="0"/>
    <xf numFmtId="0" fontId="9" fillId="26" borderId="93" applyNumberFormat="0" applyFont="0" applyAlignment="0" applyProtection="0"/>
    <xf numFmtId="0" fontId="15" fillId="11" borderId="91" applyNumberFormat="0" applyAlignment="0" applyProtection="0"/>
    <xf numFmtId="0" fontId="15" fillId="11" borderId="91" applyNumberFormat="0" applyAlignment="0" applyProtection="0"/>
    <xf numFmtId="0" fontId="14" fillId="24" borderId="91" applyNumberFormat="0" applyAlignment="0" applyProtection="0"/>
    <xf numFmtId="0" fontId="9" fillId="26" borderId="93" applyNumberFormat="0" applyFont="0" applyAlignment="0" applyProtection="0"/>
    <xf numFmtId="0" fontId="16" fillId="0" borderId="92" applyNumberFormat="0" applyFill="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9" fillId="26" borderId="93" applyNumberFormat="0" applyFont="0" applyAlignment="0" applyProtection="0"/>
    <xf numFmtId="0" fontId="11" fillId="26" borderId="93" applyNumberFormat="0" applyFont="0" applyAlignment="0" applyProtection="0"/>
    <xf numFmtId="0" fontId="16" fillId="0" borderId="92" applyNumberFormat="0" applyFill="0" applyAlignment="0" applyProtection="0"/>
    <xf numFmtId="0" fontId="11" fillId="26" borderId="93" applyNumberFormat="0" applyFont="0" applyAlignment="0" applyProtection="0"/>
    <xf numFmtId="0" fontId="13" fillId="24" borderId="90" applyNumberFormat="0" applyAlignment="0" applyProtection="0"/>
    <xf numFmtId="0" fontId="11" fillId="26" borderId="93" applyNumberFormat="0" applyFont="0" applyAlignment="0" applyProtection="0"/>
    <xf numFmtId="0" fontId="15" fillId="11" borderId="91" applyNumberFormat="0" applyAlignment="0" applyProtection="0"/>
    <xf numFmtId="0" fontId="11" fillId="26" borderId="93" applyNumberFormat="0" applyFont="0" applyAlignment="0" applyProtection="0"/>
    <xf numFmtId="0" fontId="13" fillId="24" borderId="90" applyNumberFormat="0" applyAlignment="0" applyProtection="0"/>
    <xf numFmtId="0" fontId="13" fillId="24" borderId="90"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14" fillId="24" borderId="91"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15" fillId="11" borderId="91" applyNumberFormat="0" applyAlignment="0" applyProtection="0"/>
    <xf numFmtId="0" fontId="9" fillId="26" borderId="93" applyNumberFormat="0" applyFont="0" applyAlignment="0" applyProtection="0"/>
    <xf numFmtId="0" fontId="13" fillId="24" borderId="90" applyNumberFormat="0" applyAlignment="0" applyProtection="0"/>
    <xf numFmtId="0" fontId="13" fillId="24" borderId="90" applyNumberFormat="0" applyAlignment="0" applyProtection="0"/>
    <xf numFmtId="0" fontId="16" fillId="0" borderId="92" applyNumberFormat="0" applyFill="0" applyAlignment="0" applyProtection="0"/>
    <xf numFmtId="0" fontId="11" fillId="26" borderId="93" applyNumberFormat="0" applyFont="0" applyAlignment="0" applyProtection="0"/>
    <xf numFmtId="0" fontId="11" fillId="26" borderId="93" applyNumberFormat="0" applyFont="0" applyAlignment="0" applyProtection="0"/>
    <xf numFmtId="0" fontId="16" fillId="0" borderId="92" applyNumberFormat="0" applyFill="0" applyAlignment="0" applyProtection="0"/>
    <xf numFmtId="0" fontId="11" fillId="26" borderId="93" applyNumberFormat="0" applyFont="0" applyAlignment="0" applyProtection="0"/>
    <xf numFmtId="0" fontId="14" fillId="24" borderId="91" applyNumberFormat="0" applyAlignment="0" applyProtection="0"/>
    <xf numFmtId="0" fontId="9" fillId="26" borderId="93" applyNumberFormat="0" applyFont="0" applyAlignment="0" applyProtection="0"/>
    <xf numFmtId="0" fontId="11" fillId="26" borderId="93" applyNumberFormat="0" applyFont="0" applyAlignment="0" applyProtection="0"/>
    <xf numFmtId="0" fontId="16" fillId="0" borderId="92" applyNumberFormat="0" applyFill="0" applyAlignment="0" applyProtection="0"/>
    <xf numFmtId="0" fontId="14" fillId="24" borderId="91" applyNumberFormat="0" applyAlignment="0" applyProtection="0"/>
    <xf numFmtId="0" fontId="14" fillId="24" borderId="91" applyNumberFormat="0" applyAlignment="0" applyProtection="0"/>
    <xf numFmtId="0" fontId="15" fillId="11" borderId="91" applyNumberFormat="0" applyAlignment="0" applyProtection="0"/>
    <xf numFmtId="0" fontId="14" fillId="24" borderId="91" applyNumberFormat="0" applyAlignment="0" applyProtection="0"/>
    <xf numFmtId="0" fontId="11" fillId="26" borderId="93" applyNumberFormat="0" applyFont="0" applyAlignment="0" applyProtection="0"/>
    <xf numFmtId="0" fontId="16" fillId="0" borderId="92" applyNumberFormat="0" applyFill="0" applyAlignment="0" applyProtection="0"/>
    <xf numFmtId="0" fontId="15" fillId="11" borderId="91" applyNumberFormat="0" applyAlignment="0" applyProtection="0"/>
    <xf numFmtId="0" fontId="11" fillId="26" borderId="93" applyNumberFormat="0" applyFont="0" applyAlignment="0" applyProtection="0"/>
    <xf numFmtId="0" fontId="9" fillId="26" borderId="93" applyNumberFormat="0" applyFont="0" applyAlignment="0" applyProtection="0"/>
    <xf numFmtId="0" fontId="11" fillId="26" borderId="93" applyNumberFormat="0" applyFont="0" applyAlignment="0" applyProtection="0"/>
    <xf numFmtId="0" fontId="14" fillId="24"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4" fillId="24" borderId="91" applyNumberFormat="0" applyAlignment="0" applyProtection="0"/>
    <xf numFmtId="0" fontId="67" fillId="0" borderId="92" applyNumberFormat="0" applyFill="0" applyAlignment="0" applyProtection="0"/>
    <xf numFmtId="0" fontId="70" fillId="24" borderId="90" applyNumberFormat="0" applyAlignment="0" applyProtection="0"/>
    <xf numFmtId="0" fontId="71" fillId="24" borderId="91" applyNumberFormat="0" applyAlignment="0" applyProtection="0"/>
    <xf numFmtId="0" fontId="72" fillId="11" borderId="91" applyNumberFormat="0" applyAlignment="0" applyProtection="0"/>
    <xf numFmtId="0" fontId="67" fillId="0" borderId="92" applyNumberFormat="0" applyFill="0" applyAlignment="0" applyProtection="0"/>
    <xf numFmtId="0" fontId="11" fillId="26" borderId="93" applyNumberFormat="0" applyFont="0" applyAlignment="0" applyProtection="0"/>
    <xf numFmtId="0" fontId="9" fillId="26" borderId="93" applyNumberFormat="0" applyFont="0" applyAlignment="0" applyProtection="0"/>
    <xf numFmtId="0" fontId="67" fillId="0" borderId="92" applyNumberFormat="0" applyFill="0" applyAlignment="0" applyProtection="0"/>
    <xf numFmtId="0" fontId="14" fillId="24" borderId="91" applyNumberFormat="0" applyAlignment="0" applyProtection="0"/>
    <xf numFmtId="0" fontId="15" fillId="11" borderId="91" applyNumberFormat="0" applyAlignment="0" applyProtection="0"/>
    <xf numFmtId="0" fontId="14" fillId="24" borderId="91" applyNumberFormat="0" applyAlignment="0" applyProtection="0"/>
    <xf numFmtId="0" fontId="13" fillId="24" borderId="90" applyNumberFormat="0" applyAlignment="0" applyProtection="0"/>
    <xf numFmtId="0" fontId="9" fillId="26" borderId="93" applyNumberFormat="0" applyFont="0" applyAlignment="0" applyProtection="0"/>
    <xf numFmtId="0" fontId="13" fillId="24" borderId="90" applyNumberFormat="0" applyAlignment="0" applyProtection="0"/>
    <xf numFmtId="0" fontId="9" fillId="26" borderId="93" applyNumberFormat="0" applyFont="0" applyAlignment="0" applyProtection="0"/>
    <xf numFmtId="0" fontId="14" fillId="24" borderId="91" applyNumberFormat="0" applyAlignment="0" applyProtection="0"/>
    <xf numFmtId="0" fontId="16" fillId="0" borderId="92" applyNumberFormat="0" applyFill="0" applyAlignment="0" applyProtection="0"/>
    <xf numFmtId="0" fontId="15" fillId="11" borderId="91" applyNumberFormat="0" applyAlignment="0" applyProtection="0"/>
    <xf numFmtId="0" fontId="16" fillId="0" borderId="92" applyNumberFormat="0" applyFill="0" applyAlignment="0" applyProtection="0"/>
    <xf numFmtId="0" fontId="15" fillId="11" borderId="91" applyNumberFormat="0" applyAlignment="0" applyProtection="0"/>
    <xf numFmtId="0" fontId="9"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3" fillId="24" borderId="90" applyNumberFormat="0" applyAlignment="0" applyProtection="0"/>
    <xf numFmtId="0" fontId="14" fillId="24" borderId="91" applyNumberFormat="0" applyAlignment="0" applyProtection="0"/>
    <xf numFmtId="0" fontId="70" fillId="24" borderId="90" applyNumberFormat="0" applyAlignment="0" applyProtection="0"/>
    <xf numFmtId="0" fontId="70" fillId="24" borderId="90" applyNumberFormat="0" applyAlignment="0" applyProtection="0"/>
    <xf numFmtId="0" fontId="71" fillId="24" borderId="91" applyNumberFormat="0" applyAlignment="0" applyProtection="0"/>
    <xf numFmtId="0" fontId="72" fillId="11" borderId="91" applyNumberFormat="0" applyAlignment="0" applyProtection="0"/>
    <xf numFmtId="0" fontId="67" fillId="0" borderId="92" applyNumberFormat="0" applyFill="0" applyAlignment="0" applyProtection="0"/>
    <xf numFmtId="0" fontId="11" fillId="26" borderId="93" applyNumberFormat="0" applyFont="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7" fillId="0" borderId="92" applyNumberFormat="0" applyFill="0" applyAlignment="0" applyProtection="0"/>
    <xf numFmtId="0" fontId="67"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2" fillId="11" borderId="91" applyNumberFormat="0" applyAlignment="0" applyProtection="0"/>
    <xf numFmtId="0" fontId="72"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1" fillId="24" borderId="91" applyNumberFormat="0" applyAlignment="0" applyProtection="0"/>
    <xf numFmtId="0" fontId="71"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70" fillId="24" borderId="90" applyNumberFormat="0" applyAlignment="0" applyProtection="0"/>
    <xf numFmtId="0" fontId="70"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70" fillId="24" borderId="90" applyNumberFormat="0" applyAlignment="0" applyProtection="0"/>
    <xf numFmtId="0" fontId="71" fillId="24" borderId="91" applyNumberFormat="0" applyAlignment="0" applyProtection="0"/>
    <xf numFmtId="0" fontId="72" fillId="11" borderId="91" applyNumberFormat="0" applyAlignment="0" applyProtection="0"/>
    <xf numFmtId="0" fontId="67" fillId="0" borderId="92" applyNumberFormat="0" applyFill="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70" fillId="24" borderId="90" applyNumberFormat="0" applyAlignment="0" applyProtection="0"/>
    <xf numFmtId="0" fontId="70"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1" fillId="26" borderId="93" applyNumberFormat="0" applyFon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1" fillId="24" borderId="91" applyNumberFormat="0" applyAlignment="0" applyProtection="0"/>
    <xf numFmtId="0" fontId="71"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2" fillId="11" borderId="91" applyNumberFormat="0" applyAlignment="0" applyProtection="0"/>
    <xf numFmtId="0" fontId="72" fillId="11" borderId="91" applyNumberFormat="0" applyAlignment="0" applyProtection="0"/>
    <xf numFmtId="0" fontId="16" fillId="0" borderId="92" applyNumberFormat="0" applyFill="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7" fillId="0" borderId="92" applyNumberFormat="0" applyFill="0" applyAlignment="0" applyProtection="0"/>
    <xf numFmtId="0" fontId="67"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7" fillId="0" borderId="92" applyNumberFormat="0" applyFill="0" applyAlignment="0" applyProtection="0"/>
    <xf numFmtId="0" fontId="67"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2" fillId="11" borderId="91" applyNumberFormat="0" applyAlignment="0" applyProtection="0"/>
    <xf numFmtId="0" fontId="72"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1" fillId="24" borderId="91" applyNumberFormat="0" applyAlignment="0" applyProtection="0"/>
    <xf numFmtId="0" fontId="71"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70" fillId="24" borderId="90" applyNumberFormat="0" applyAlignment="0" applyProtection="0"/>
    <xf numFmtId="0" fontId="70"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70" fillId="24" borderId="90" applyNumberFormat="0" applyAlignment="0" applyProtection="0"/>
    <xf numFmtId="0" fontId="70"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1" fillId="24" borderId="91" applyNumberFormat="0" applyAlignment="0" applyProtection="0"/>
    <xf numFmtId="0" fontId="71"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2" fillId="11" borderId="91" applyNumberFormat="0" applyAlignment="0" applyProtection="0"/>
    <xf numFmtId="0" fontId="72" fillId="11" borderId="91" applyNumberFormat="0" applyAlignment="0" applyProtection="0"/>
    <xf numFmtId="0" fontId="16" fillId="0" borderId="92" applyNumberFormat="0" applyFill="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7" fillId="0" borderId="92" applyNumberFormat="0" applyFill="0" applyAlignment="0" applyProtection="0"/>
    <xf numFmtId="0" fontId="67"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3" fillId="24" borderId="90" applyNumberFormat="0" applyAlignment="0" applyProtection="0"/>
    <xf numFmtId="0" fontId="14" fillId="24"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7" fillId="0" borderId="92" applyNumberFormat="0" applyFill="0" applyAlignment="0" applyProtection="0"/>
    <xf numFmtId="0" fontId="67"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2" fillId="11" borderId="91" applyNumberFormat="0" applyAlignment="0" applyProtection="0"/>
    <xf numFmtId="0" fontId="72"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1" fillId="24" borderId="91" applyNumberFormat="0" applyAlignment="0" applyProtection="0"/>
    <xf numFmtId="0" fontId="71"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0" fillId="24" borderId="90"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1" fillId="24" borderId="91" applyNumberFormat="0" applyAlignment="0" applyProtection="0"/>
    <xf numFmtId="0" fontId="71"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2" fillId="11" borderId="91" applyNumberFormat="0" applyAlignment="0" applyProtection="0"/>
    <xf numFmtId="0" fontId="72" fillId="11" borderId="91" applyNumberFormat="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7" fillId="0" borderId="92" applyNumberFormat="0" applyFill="0" applyAlignment="0" applyProtection="0"/>
    <xf numFmtId="0" fontId="67"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3" fillId="24" borderId="90" applyNumberFormat="0" applyAlignment="0" applyProtection="0"/>
    <xf numFmtId="0" fontId="16" fillId="0" borderId="92" applyNumberFormat="0" applyFill="0" applyAlignment="0" applyProtection="0"/>
    <xf numFmtId="0" fontId="13" fillId="24" borderId="90" applyNumberFormat="0" applyAlignment="0" applyProtection="0"/>
    <xf numFmtId="0" fontId="11" fillId="26" borderId="93" applyNumberFormat="0" applyFont="0" applyAlignment="0" applyProtection="0"/>
    <xf numFmtId="0" fontId="14" fillId="24" borderId="91"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16" fillId="0" borderId="92" applyNumberFormat="0" applyFill="0" applyAlignment="0" applyProtection="0"/>
    <xf numFmtId="0" fontId="9" fillId="26" borderId="93" applyNumberFormat="0" applyFont="0" applyAlignment="0" applyProtection="0"/>
    <xf numFmtId="0" fontId="14" fillId="24" borderId="91" applyNumberFormat="0" applyAlignment="0" applyProtection="0"/>
    <xf numFmtId="0" fontId="9" fillId="26" borderId="93" applyNumberFormat="0" applyFont="0" applyAlignment="0" applyProtection="0"/>
    <xf numFmtId="0" fontId="14" fillId="24" borderId="91" applyNumberFormat="0" applyAlignment="0" applyProtection="0"/>
    <xf numFmtId="0" fontId="11" fillId="26" borderId="93" applyNumberFormat="0" applyFont="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9" fillId="26" borderId="93" applyNumberFormat="0" applyFont="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1" fillId="26" borderId="93" applyNumberFormat="0" applyFont="0" applyAlignment="0" applyProtection="0"/>
    <xf numFmtId="0" fontId="15" fillId="11" borderId="91" applyNumberFormat="0" applyAlignment="0" applyProtection="0"/>
    <xf numFmtId="0" fontId="11" fillId="26" borderId="93" applyNumberFormat="0" applyFont="0" applyAlignment="0" applyProtection="0"/>
    <xf numFmtId="0" fontId="9" fillId="26" borderId="93" applyNumberFormat="0" applyFont="0" applyAlignment="0" applyProtection="0"/>
    <xf numFmtId="0" fontId="13" fillId="24" borderId="90" applyNumberFormat="0" applyAlignment="0" applyProtection="0"/>
    <xf numFmtId="0" fontId="9" fillId="26" borderId="93" applyNumberFormat="0" applyFont="0" applyAlignment="0" applyProtection="0"/>
    <xf numFmtId="0" fontId="15" fillId="11" borderId="91" applyNumberFormat="0" applyAlignment="0" applyProtection="0"/>
    <xf numFmtId="0" fontId="15" fillId="11" borderId="91" applyNumberFormat="0" applyAlignment="0" applyProtection="0"/>
    <xf numFmtId="0" fontId="14" fillId="24" borderId="91" applyNumberFormat="0" applyAlignment="0" applyProtection="0"/>
    <xf numFmtId="0" fontId="9" fillId="26" borderId="93" applyNumberFormat="0" applyFont="0" applyAlignment="0" applyProtection="0"/>
    <xf numFmtId="0" fontId="16" fillId="0" borderId="92" applyNumberFormat="0" applyFill="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9" fillId="26" borderId="93" applyNumberFormat="0" applyFont="0" applyAlignment="0" applyProtection="0"/>
    <xf numFmtId="0" fontId="11" fillId="26" borderId="93" applyNumberFormat="0" applyFont="0" applyAlignment="0" applyProtection="0"/>
    <xf numFmtId="0" fontId="16" fillId="0" borderId="92" applyNumberFormat="0" applyFill="0" applyAlignment="0" applyProtection="0"/>
    <xf numFmtId="0" fontId="11" fillId="26" borderId="93" applyNumberFormat="0" applyFont="0" applyAlignment="0" applyProtection="0"/>
    <xf numFmtId="0" fontId="13" fillId="24" borderId="90" applyNumberFormat="0" applyAlignment="0" applyProtection="0"/>
    <xf numFmtId="0" fontId="11" fillId="26" borderId="93" applyNumberFormat="0" applyFont="0" applyAlignment="0" applyProtection="0"/>
    <xf numFmtId="0" fontId="15" fillId="11" borderId="91" applyNumberFormat="0" applyAlignment="0" applyProtection="0"/>
    <xf numFmtId="0" fontId="11" fillId="26" borderId="93" applyNumberFormat="0" applyFont="0" applyAlignment="0" applyProtection="0"/>
    <xf numFmtId="0" fontId="13" fillId="24" borderId="90" applyNumberFormat="0" applyAlignment="0" applyProtection="0"/>
    <xf numFmtId="0" fontId="13" fillId="24" borderId="90"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14" fillId="24" borderId="91"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15" fillId="11" borderId="91" applyNumberFormat="0" applyAlignment="0" applyProtection="0"/>
    <xf numFmtId="0" fontId="9" fillId="26" borderId="93" applyNumberFormat="0" applyFont="0" applyAlignment="0" applyProtection="0"/>
    <xf numFmtId="0" fontId="15" fillId="11" borderId="91"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4" fillId="24" borderId="91" applyNumberFormat="0" applyAlignment="0" applyProtection="0"/>
    <xf numFmtId="0" fontId="15" fillId="11" borderId="91" applyNumberFormat="0" applyAlignment="0" applyProtection="0"/>
    <xf numFmtId="0" fontId="14" fillId="24" borderId="91" applyNumberFormat="0" applyAlignment="0" applyProtection="0"/>
    <xf numFmtId="0" fontId="11" fillId="26" borderId="93" applyNumberFormat="0" applyFont="0" applyAlignment="0" applyProtection="0"/>
    <xf numFmtId="0" fontId="11" fillId="26" borderId="93" applyNumberFormat="0" applyFont="0" applyAlignment="0" applyProtection="0"/>
    <xf numFmtId="0" fontId="14" fillId="24" borderId="91" applyNumberFormat="0" applyAlignment="0" applyProtection="0"/>
    <xf numFmtId="0" fontId="9" fillId="26" borderId="93" applyNumberFormat="0" applyFont="0" applyAlignment="0" applyProtection="0"/>
    <xf numFmtId="0" fontId="15" fillId="11"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3" fillId="24" borderId="90" applyNumberFormat="0" applyAlignment="0" applyProtection="0"/>
    <xf numFmtId="0" fontId="11" fillId="26" borderId="93" applyNumberFormat="0" applyFont="0" applyAlignment="0" applyProtection="0"/>
    <xf numFmtId="0" fontId="67" fillId="0" borderId="92" applyNumberFormat="0" applyFill="0" applyAlignment="0" applyProtection="0"/>
    <xf numFmtId="0" fontId="15" fillId="11" borderId="91" applyNumberFormat="0" applyAlignment="0" applyProtection="0"/>
    <xf numFmtId="0" fontId="14" fillId="24" borderId="91" applyNumberFormat="0" applyAlignment="0" applyProtection="0"/>
    <xf numFmtId="0" fontId="70" fillId="24" borderId="90" applyNumberFormat="0" applyAlignment="0" applyProtection="0"/>
    <xf numFmtId="0" fontId="13" fillId="24" borderId="90" applyNumberFormat="0" applyAlignment="0" applyProtection="0"/>
    <xf numFmtId="0" fontId="16" fillId="0" borderId="92" applyNumberFormat="0" applyFill="0" applyAlignment="0" applyProtection="0"/>
    <xf numFmtId="0" fontId="15" fillId="11" borderId="91" applyNumberFormat="0" applyAlignment="0" applyProtection="0"/>
    <xf numFmtId="0" fontId="14" fillId="24" borderId="91" applyNumberFormat="0" applyAlignment="0" applyProtection="0"/>
    <xf numFmtId="0" fontId="13" fillId="24" borderId="90" applyNumberFormat="0" applyAlignment="0" applyProtection="0"/>
    <xf numFmtId="0" fontId="13" fillId="24" borderId="90" applyNumberFormat="0" applyAlignment="0" applyProtection="0"/>
    <xf numFmtId="0" fontId="9" fillId="26" borderId="93" applyNumberFormat="0" applyFont="0" applyAlignment="0" applyProtection="0"/>
    <xf numFmtId="0" fontId="70" fillId="24" borderId="90" applyNumberFormat="0" applyAlignment="0" applyProtection="0"/>
    <xf numFmtId="0" fontId="71" fillId="24" borderId="91" applyNumberFormat="0" applyAlignment="0" applyProtection="0"/>
    <xf numFmtId="0" fontId="72" fillId="11" borderId="91" applyNumberFormat="0" applyAlignment="0" applyProtection="0"/>
    <xf numFmtId="0" fontId="67" fillId="0" borderId="92" applyNumberFormat="0" applyFill="0" applyAlignment="0" applyProtection="0"/>
    <xf numFmtId="0" fontId="11" fillId="26" borderId="93" applyNumberFormat="0" applyFont="0" applyAlignment="0" applyProtection="0"/>
    <xf numFmtId="0" fontId="15" fillId="11" borderId="91" applyNumberFormat="0" applyAlignment="0" applyProtection="0"/>
    <xf numFmtId="0" fontId="9" fillId="26" borderId="93" applyNumberFormat="0" applyFont="0" applyAlignment="0" applyProtection="0"/>
    <xf numFmtId="0" fontId="16" fillId="0" borderId="92" applyNumberFormat="0" applyFill="0" applyAlignment="0" applyProtection="0"/>
    <xf numFmtId="0" fontId="15" fillId="11" borderId="91" applyNumberFormat="0" applyAlignment="0" applyProtection="0"/>
    <xf numFmtId="0" fontId="71" fillId="24" borderId="91" applyNumberFormat="0" applyAlignment="0" applyProtection="0"/>
    <xf numFmtId="0" fontId="13" fillId="24" borderId="90" applyNumberFormat="0" applyAlignment="0" applyProtection="0"/>
    <xf numFmtId="0" fontId="13" fillId="24" borderId="90" applyNumberFormat="0" applyAlignment="0" applyProtection="0"/>
    <xf numFmtId="0" fontId="14" fillId="24" borderId="91" applyNumberFormat="0" applyAlignment="0" applyProtection="0"/>
    <xf numFmtId="0" fontId="13" fillId="24" borderId="90" applyNumberFormat="0" applyAlignment="0" applyProtection="0"/>
    <xf numFmtId="0" fontId="16" fillId="0" borderId="92" applyNumberFormat="0" applyFill="0" applyAlignment="0" applyProtection="0"/>
    <xf numFmtId="0" fontId="11" fillId="26" borderId="93" applyNumberFormat="0" applyFont="0" applyAlignment="0" applyProtection="0"/>
    <xf numFmtId="0" fontId="15" fillId="11" borderId="91" applyNumberFormat="0" applyAlignment="0" applyProtection="0"/>
    <xf numFmtId="0" fontId="15" fillId="11" borderId="91" applyNumberFormat="0" applyAlignment="0" applyProtection="0"/>
    <xf numFmtId="0" fontId="13" fillId="24" borderId="90" applyNumberFormat="0" applyAlignment="0" applyProtection="0"/>
    <xf numFmtId="0" fontId="14" fillId="24" borderId="91" applyNumberFormat="0" applyAlignment="0" applyProtection="0"/>
    <xf numFmtId="0" fontId="70" fillId="24" borderId="90" applyNumberFormat="0" applyAlignment="0" applyProtection="0"/>
    <xf numFmtId="0" fontId="71" fillId="24" borderId="91" applyNumberFormat="0" applyAlignment="0" applyProtection="0"/>
    <xf numFmtId="0" fontId="72" fillId="11" borderId="91" applyNumberFormat="0" applyAlignment="0" applyProtection="0"/>
    <xf numFmtId="0" fontId="67" fillId="0" borderId="92" applyNumberFormat="0" applyFill="0" applyAlignment="0" applyProtection="0"/>
    <xf numFmtId="0" fontId="11" fillId="26" borderId="93" applyNumberFormat="0" applyFont="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7" fillId="0" borderId="92" applyNumberFormat="0" applyFill="0" applyAlignment="0" applyProtection="0"/>
    <xf numFmtId="0" fontId="67"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2" fillId="11" borderId="91" applyNumberFormat="0" applyAlignment="0" applyProtection="0"/>
    <xf numFmtId="0" fontId="72"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1" fillId="24" borderId="91" applyNumberFormat="0" applyAlignment="0" applyProtection="0"/>
    <xf numFmtId="0" fontId="71"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70" fillId="24" borderId="90" applyNumberFormat="0" applyAlignment="0" applyProtection="0"/>
    <xf numFmtId="0" fontId="70"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70" fillId="24" borderId="90" applyNumberFormat="0" applyAlignment="0" applyProtection="0"/>
    <xf numFmtId="0" fontId="71" fillId="24" borderId="91" applyNumberFormat="0" applyAlignment="0" applyProtection="0"/>
    <xf numFmtId="0" fontId="72" fillId="11" borderId="91" applyNumberFormat="0" applyAlignment="0" applyProtection="0"/>
    <xf numFmtId="0" fontId="67" fillId="0" borderId="92" applyNumberFormat="0" applyFill="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70" fillId="24" borderId="90" applyNumberFormat="0" applyAlignment="0" applyProtection="0"/>
    <xf numFmtId="0" fontId="70"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1" fillId="26" borderId="93" applyNumberFormat="0" applyFon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1" fillId="24" borderId="91" applyNumberFormat="0" applyAlignment="0" applyProtection="0"/>
    <xf numFmtId="0" fontId="71"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2" fillId="11" borderId="91" applyNumberFormat="0" applyAlignment="0" applyProtection="0"/>
    <xf numFmtId="0" fontId="72" fillId="11" borderId="91" applyNumberFormat="0" applyAlignment="0" applyProtection="0"/>
    <xf numFmtId="0" fontId="16" fillId="0" borderId="92" applyNumberFormat="0" applyFill="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7" fillId="0" borderId="92" applyNumberFormat="0" applyFill="0" applyAlignment="0" applyProtection="0"/>
    <xf numFmtId="0" fontId="67"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7" fillId="0" borderId="92" applyNumberFormat="0" applyFill="0" applyAlignment="0" applyProtection="0"/>
    <xf numFmtId="0" fontId="67"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2" fillId="11" borderId="91" applyNumberFormat="0" applyAlignment="0" applyProtection="0"/>
    <xf numFmtId="0" fontId="72"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1" fillId="24" borderId="91" applyNumberFormat="0" applyAlignment="0" applyProtection="0"/>
    <xf numFmtId="0" fontId="71"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70" fillId="24" borderId="90" applyNumberFormat="0" applyAlignment="0" applyProtection="0"/>
    <xf numFmtId="0" fontId="70"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70" fillId="24" borderId="90" applyNumberFormat="0" applyAlignment="0" applyProtection="0"/>
    <xf numFmtId="0" fontId="70"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1" fillId="24" borderId="91" applyNumberFormat="0" applyAlignment="0" applyProtection="0"/>
    <xf numFmtId="0" fontId="71"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2" fillId="11" borderId="91" applyNumberFormat="0" applyAlignment="0" applyProtection="0"/>
    <xf numFmtId="0" fontId="72" fillId="11" borderId="91" applyNumberFormat="0" applyAlignment="0" applyProtection="0"/>
    <xf numFmtId="0" fontId="16" fillId="0" borderId="92" applyNumberFormat="0" applyFill="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7" fillId="0" borderId="92" applyNumberFormat="0" applyFill="0" applyAlignment="0" applyProtection="0"/>
    <xf numFmtId="0" fontId="67"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3" fillId="24" borderId="90" applyNumberFormat="0" applyAlignment="0" applyProtection="0"/>
    <xf numFmtId="0" fontId="14" fillId="24"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7" fillId="0" borderId="92" applyNumberFormat="0" applyFill="0" applyAlignment="0" applyProtection="0"/>
    <xf numFmtId="0" fontId="67"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2" fillId="11" borderId="91" applyNumberFormat="0" applyAlignment="0" applyProtection="0"/>
    <xf numFmtId="0" fontId="72"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1" fillId="24" borderId="91" applyNumberFormat="0" applyAlignment="0" applyProtection="0"/>
    <xf numFmtId="0" fontId="71"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0" fillId="24" borderId="90"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1" fillId="24" borderId="91" applyNumberFormat="0" applyAlignment="0" applyProtection="0"/>
    <xf numFmtId="0" fontId="71"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2" fillId="11" borderId="91" applyNumberFormat="0" applyAlignment="0" applyProtection="0"/>
    <xf numFmtId="0" fontId="72" fillId="11" borderId="91" applyNumberFormat="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7" fillId="0" borderId="92" applyNumberFormat="0" applyFill="0" applyAlignment="0" applyProtection="0"/>
    <xf numFmtId="0" fontId="67"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3" fillId="24" borderId="90" applyNumberFormat="0" applyAlignment="0" applyProtection="0"/>
    <xf numFmtId="0" fontId="11" fillId="26" borderId="93" applyNumberFormat="0" applyFont="0" applyAlignment="0" applyProtection="0"/>
    <xf numFmtId="0" fontId="14" fillId="24" borderId="91"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16" fillId="0" borderId="92" applyNumberFormat="0" applyFill="0" applyAlignment="0" applyProtection="0"/>
    <xf numFmtId="0" fontId="9" fillId="26" borderId="93" applyNumberFormat="0" applyFont="0" applyAlignment="0" applyProtection="0"/>
    <xf numFmtId="0" fontId="14" fillId="24" borderId="91" applyNumberFormat="0" applyAlignment="0" applyProtection="0"/>
    <xf numFmtId="0" fontId="9" fillId="26" borderId="93" applyNumberFormat="0" applyFont="0" applyAlignment="0" applyProtection="0"/>
    <xf numFmtId="0" fontId="14" fillId="24" borderId="91" applyNumberFormat="0" applyAlignment="0" applyProtection="0"/>
    <xf numFmtId="0" fontId="11" fillId="26" borderId="93" applyNumberFormat="0" applyFont="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9" fillId="26" borderId="93" applyNumberFormat="0" applyFont="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1" fillId="26" borderId="93" applyNumberFormat="0" applyFont="0" applyAlignment="0" applyProtection="0"/>
    <xf numFmtId="0" fontId="15" fillId="11" borderId="91" applyNumberFormat="0" applyAlignment="0" applyProtection="0"/>
    <xf numFmtId="0" fontId="11" fillId="26" borderId="93" applyNumberFormat="0" applyFont="0" applyAlignment="0" applyProtection="0"/>
    <xf numFmtId="0" fontId="9" fillId="26" borderId="93" applyNumberFormat="0" applyFont="0" applyAlignment="0" applyProtection="0"/>
    <xf numFmtId="0" fontId="13" fillId="24" borderId="90" applyNumberFormat="0" applyAlignment="0" applyProtection="0"/>
    <xf numFmtId="0" fontId="9" fillId="26" borderId="93" applyNumberFormat="0" applyFont="0" applyAlignment="0" applyProtection="0"/>
    <xf numFmtId="0" fontId="15" fillId="11" borderId="91" applyNumberFormat="0" applyAlignment="0" applyProtection="0"/>
    <xf numFmtId="0" fontId="15" fillId="11" borderId="91" applyNumberFormat="0" applyAlignment="0" applyProtection="0"/>
    <xf numFmtId="0" fontId="14" fillId="24" borderId="91" applyNumberFormat="0" applyAlignment="0" applyProtection="0"/>
    <xf numFmtId="0" fontId="9" fillId="26" borderId="93" applyNumberFormat="0" applyFont="0" applyAlignment="0" applyProtection="0"/>
    <xf numFmtId="0" fontId="16" fillId="0" borderId="92" applyNumberFormat="0" applyFill="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9" fillId="26" borderId="93" applyNumberFormat="0" applyFont="0" applyAlignment="0" applyProtection="0"/>
    <xf numFmtId="0" fontId="11" fillId="26" borderId="93" applyNumberFormat="0" applyFont="0" applyAlignment="0" applyProtection="0"/>
    <xf numFmtId="0" fontId="16" fillId="0" borderId="92" applyNumberFormat="0" applyFill="0" applyAlignment="0" applyProtection="0"/>
    <xf numFmtId="0" fontId="11" fillId="26" borderId="93" applyNumberFormat="0" applyFont="0" applyAlignment="0" applyProtection="0"/>
    <xf numFmtId="0" fontId="13" fillId="24" borderId="90" applyNumberFormat="0" applyAlignment="0" applyProtection="0"/>
    <xf numFmtId="0" fontId="11" fillId="26" borderId="93" applyNumberFormat="0" applyFont="0" applyAlignment="0" applyProtection="0"/>
    <xf numFmtId="0" fontId="15" fillId="11" borderId="91" applyNumberFormat="0" applyAlignment="0" applyProtection="0"/>
    <xf numFmtId="0" fontId="11" fillId="26" borderId="93" applyNumberFormat="0" applyFont="0" applyAlignment="0" applyProtection="0"/>
    <xf numFmtId="0" fontId="13" fillId="24" borderId="90" applyNumberFormat="0" applyAlignment="0" applyProtection="0"/>
    <xf numFmtId="0" fontId="13" fillId="24" borderId="90"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14" fillId="24" borderId="91"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15" fillId="11" borderId="91" applyNumberFormat="0" applyAlignment="0" applyProtection="0"/>
    <xf numFmtId="0" fontId="9" fillId="26" borderId="93" applyNumberFormat="0" applyFont="0" applyAlignment="0" applyProtection="0"/>
    <xf numFmtId="0" fontId="72" fillId="11" borderId="91" applyNumberFormat="0" applyAlignment="0" applyProtection="0"/>
    <xf numFmtId="0" fontId="13" fillId="24" borderId="90" applyNumberFormat="0" applyAlignment="0" applyProtection="0"/>
    <xf numFmtId="0" fontId="13" fillId="24" borderId="90"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5" fillId="11"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3" fillId="24" borderId="90" applyNumberFormat="0" applyAlignment="0" applyProtection="0"/>
    <xf numFmtId="0" fontId="15" fillId="11" borderId="91" applyNumberFormat="0" applyAlignment="0" applyProtection="0"/>
    <xf numFmtId="0" fontId="16" fillId="0" borderId="92" applyNumberFormat="0" applyFill="0" applyAlignment="0" applyProtection="0"/>
    <xf numFmtId="0" fontId="70" fillId="24" borderId="90" applyNumberFormat="0" applyAlignment="0" applyProtection="0"/>
    <xf numFmtId="0" fontId="71" fillId="24" borderId="91" applyNumberFormat="0" applyAlignment="0" applyProtection="0"/>
    <xf numFmtId="0" fontId="72" fillId="11" borderId="91" applyNumberFormat="0" applyAlignment="0" applyProtection="0"/>
    <xf numFmtId="0" fontId="67" fillId="0" borderId="92" applyNumberFormat="0" applyFill="0" applyAlignment="0" applyProtection="0"/>
    <xf numFmtId="0" fontId="11" fillId="26" borderId="93" applyNumberFormat="0" applyFont="0" applyAlignment="0" applyProtection="0"/>
    <xf numFmtId="0" fontId="13" fillId="24" borderId="90" applyNumberFormat="0" applyAlignment="0" applyProtection="0"/>
    <xf numFmtId="0" fontId="14" fillId="24" borderId="91" applyNumberFormat="0" applyAlignment="0" applyProtection="0"/>
    <xf numFmtId="0" fontId="16" fillId="0" borderId="92" applyNumberFormat="0" applyFill="0" applyAlignment="0" applyProtection="0"/>
    <xf numFmtId="0" fontId="14" fillId="24" borderId="91" applyNumberFormat="0" applyAlignment="0" applyProtection="0"/>
    <xf numFmtId="0" fontId="16" fillId="0" borderId="92" applyNumberFormat="0" applyFill="0" applyAlignment="0" applyProtection="0"/>
    <xf numFmtId="0" fontId="15" fillId="11" borderId="91" applyNumberFormat="0" applyAlignment="0" applyProtection="0"/>
    <xf numFmtId="0" fontId="13" fillId="24" borderId="90" applyNumberFormat="0" applyAlignment="0" applyProtection="0"/>
    <xf numFmtId="0" fontId="14" fillId="24" borderId="91" applyNumberFormat="0" applyAlignment="0" applyProtection="0"/>
    <xf numFmtId="0" fontId="13" fillId="24" borderId="90" applyNumberFormat="0" applyAlignment="0" applyProtection="0"/>
    <xf numFmtId="0" fontId="11" fillId="26" borderId="93" applyNumberFormat="0" applyFont="0" applyAlignment="0" applyProtection="0"/>
    <xf numFmtId="0" fontId="9" fillId="26" borderId="93" applyNumberFormat="0" applyFont="0" applyAlignment="0" applyProtection="0"/>
    <xf numFmtId="0" fontId="16" fillId="0" borderId="92" applyNumberFormat="0" applyFill="0" applyAlignment="0" applyProtection="0"/>
    <xf numFmtId="0" fontId="15" fillId="11" borderId="91" applyNumberFormat="0" applyAlignment="0" applyProtection="0"/>
    <xf numFmtId="0" fontId="14" fillId="24" borderId="91" applyNumberFormat="0" applyAlignment="0" applyProtection="0"/>
    <xf numFmtId="0" fontId="16" fillId="0" borderId="92" applyNumberFormat="0" applyFill="0" applyAlignment="0" applyProtection="0"/>
    <xf numFmtId="0" fontId="11" fillId="26" borderId="93" applyNumberFormat="0" applyFont="0" applyAlignment="0" applyProtection="0"/>
    <xf numFmtId="0" fontId="9" fillId="26" borderId="93" applyNumberFormat="0" applyFont="0" applyAlignment="0" applyProtection="0"/>
    <xf numFmtId="0" fontId="13" fillId="24" borderId="90" applyNumberFormat="0" applyAlignment="0" applyProtection="0"/>
    <xf numFmtId="0" fontId="11" fillId="26" borderId="93" applyNumberFormat="0" applyFont="0" applyAlignment="0" applyProtection="0"/>
    <xf numFmtId="0" fontId="11" fillId="26" borderId="93" applyNumberFormat="0" applyFont="0" applyAlignment="0" applyProtection="0"/>
    <xf numFmtId="0" fontId="15" fillId="11" borderId="91" applyNumberFormat="0" applyAlignment="0" applyProtection="0"/>
    <xf numFmtId="0" fontId="9" fillId="26" borderId="93" applyNumberFormat="0" applyFont="0" applyAlignment="0" applyProtection="0"/>
    <xf numFmtId="0" fontId="13" fillId="24" borderId="90" applyNumberFormat="0" applyAlignment="0" applyProtection="0"/>
    <xf numFmtId="0" fontId="16" fillId="0" borderId="92" applyNumberFormat="0" applyFill="0" applyAlignment="0" applyProtection="0"/>
    <xf numFmtId="0" fontId="9" fillId="26" borderId="93" applyNumberFormat="0" applyFont="0" applyAlignment="0" applyProtection="0"/>
    <xf numFmtId="0" fontId="13" fillId="24" borderId="90" applyNumberFormat="0" applyAlignment="0" applyProtection="0"/>
    <xf numFmtId="0" fontId="13" fillId="24" borderId="90"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4" fillId="24" borderId="91" applyNumberFormat="0" applyAlignment="0" applyProtection="0"/>
    <xf numFmtId="0" fontId="14" fillId="24" borderId="91" applyNumberFormat="0" applyAlignment="0" applyProtection="0"/>
    <xf numFmtId="0" fontId="15" fillId="11" borderId="91" applyNumberFormat="0" applyAlignment="0" applyProtection="0"/>
    <xf numFmtId="0" fontId="11" fillId="26" borderId="93" applyNumberFormat="0" applyFont="0" applyAlignment="0" applyProtection="0"/>
    <xf numFmtId="0" fontId="9" fillId="26" borderId="93" applyNumberFormat="0" applyFont="0" applyAlignment="0" applyProtection="0"/>
    <xf numFmtId="0" fontId="13" fillId="24" borderId="90" applyNumberFormat="0" applyAlignment="0" applyProtection="0"/>
    <xf numFmtId="0" fontId="9" fillId="26" borderId="93" applyNumberFormat="0" applyFont="0" applyAlignment="0" applyProtection="0"/>
    <xf numFmtId="0" fontId="13" fillId="24" borderId="90" applyNumberFormat="0" applyAlignment="0" applyProtection="0"/>
    <xf numFmtId="0" fontId="13" fillId="24" borderId="90" applyNumberFormat="0" applyAlignment="0" applyProtection="0"/>
    <xf numFmtId="0" fontId="15" fillId="11" borderId="91" applyNumberFormat="0" applyAlignment="0" applyProtection="0"/>
    <xf numFmtId="0" fontId="11" fillId="26" borderId="93" applyNumberFormat="0" applyFont="0" applyAlignment="0" applyProtection="0"/>
    <xf numFmtId="0" fontId="15" fillId="11" borderId="91" applyNumberFormat="0" applyAlignment="0" applyProtection="0"/>
    <xf numFmtId="0" fontId="15" fillId="11" borderId="91" applyNumberFormat="0" applyAlignment="0" applyProtection="0"/>
    <xf numFmtId="0" fontId="14" fillId="24" borderId="91" applyNumberFormat="0" applyAlignment="0" applyProtection="0"/>
    <xf numFmtId="0" fontId="13" fillId="24" borderId="90" applyNumberFormat="0" applyAlignment="0" applyProtection="0"/>
    <xf numFmtId="0" fontId="11" fillId="26" borderId="93" applyNumberFormat="0" applyFont="0" applyAlignment="0" applyProtection="0"/>
    <xf numFmtId="0" fontId="14" fillId="24" borderId="91" applyNumberFormat="0" applyAlignment="0" applyProtection="0"/>
    <xf numFmtId="0" fontId="11" fillId="26" borderId="93" applyNumberFormat="0" applyFont="0" applyAlignment="0" applyProtection="0"/>
    <xf numFmtId="0" fontId="11" fillId="26" borderId="93" applyNumberFormat="0" applyFont="0" applyAlignment="0" applyProtection="0"/>
    <xf numFmtId="0" fontId="9" fillId="26" borderId="93" applyNumberFormat="0" applyFont="0" applyAlignment="0" applyProtection="0"/>
    <xf numFmtId="0" fontId="15" fillId="11" borderId="91" applyNumberFormat="0" applyAlignment="0" applyProtection="0"/>
    <xf numFmtId="0" fontId="14" fillId="24" borderId="91" applyNumberFormat="0" applyAlignment="0" applyProtection="0"/>
    <xf numFmtId="0" fontId="16" fillId="0" borderId="92" applyNumberFormat="0" applyFill="0" applyAlignment="0" applyProtection="0"/>
    <xf numFmtId="0" fontId="14" fillId="24" borderId="91" applyNumberFormat="0" applyAlignment="0" applyProtection="0"/>
    <xf numFmtId="0" fontId="16" fillId="0" borderId="92" applyNumberFormat="0" applyFill="0" applyAlignment="0" applyProtection="0"/>
    <xf numFmtId="0" fontId="14" fillId="24" borderId="91" applyNumberFormat="0" applyAlignment="0" applyProtection="0"/>
    <xf numFmtId="0" fontId="14" fillId="24" borderId="91" applyNumberFormat="0" applyAlignment="0" applyProtection="0"/>
    <xf numFmtId="0" fontId="16" fillId="0" borderId="92" applyNumberFormat="0" applyFill="0" applyAlignment="0" applyProtection="0"/>
    <xf numFmtId="0" fontId="15" fillId="11" borderId="91" applyNumberFormat="0" applyAlignment="0" applyProtection="0"/>
    <xf numFmtId="0" fontId="16" fillId="0" borderId="92" applyNumberFormat="0" applyFill="0" applyAlignment="0" applyProtection="0"/>
    <xf numFmtId="0" fontId="15" fillId="11" borderId="91" applyNumberFormat="0" applyAlignment="0" applyProtection="0"/>
    <xf numFmtId="0" fontId="13" fillId="24" borderId="90" applyNumberFormat="0" applyAlignment="0" applyProtection="0"/>
    <xf numFmtId="0" fontId="13" fillId="24" borderId="90" applyNumberFormat="0" applyAlignment="0" applyProtection="0"/>
    <xf numFmtId="0" fontId="11" fillId="26" borderId="93" applyNumberFormat="0" applyFont="0" applyAlignment="0" applyProtection="0"/>
    <xf numFmtId="0" fontId="11" fillId="26" borderId="93" applyNumberFormat="0" applyFont="0" applyAlignment="0" applyProtection="0"/>
    <xf numFmtId="0" fontId="13" fillId="24" borderId="90" applyNumberFormat="0" applyAlignment="0" applyProtection="0"/>
    <xf numFmtId="0" fontId="15" fillId="11" borderId="91" applyNumberFormat="0" applyAlignment="0" applyProtection="0"/>
    <xf numFmtId="0" fontId="14" fillId="24" borderId="91" applyNumberFormat="0" applyAlignment="0" applyProtection="0"/>
    <xf numFmtId="0" fontId="16" fillId="0" borderId="92" applyNumberFormat="0" applyFill="0" applyAlignment="0" applyProtection="0"/>
    <xf numFmtId="0" fontId="11" fillId="26" borderId="93" applyNumberFormat="0" applyFont="0" applyAlignment="0" applyProtection="0"/>
    <xf numFmtId="0" fontId="11" fillId="26" borderId="93" applyNumberFormat="0" applyFont="0" applyAlignment="0" applyProtection="0"/>
    <xf numFmtId="0" fontId="13" fillId="24" borderId="90" applyNumberFormat="0" applyAlignment="0" applyProtection="0"/>
    <xf numFmtId="0" fontId="11" fillId="26" borderId="93" applyNumberFormat="0" applyFont="0" applyAlignment="0" applyProtection="0"/>
    <xf numFmtId="0" fontId="13" fillId="24" borderId="90"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15" fillId="11" borderId="91" applyNumberFormat="0" applyAlignment="0" applyProtection="0"/>
    <xf numFmtId="0" fontId="11" fillId="26" borderId="93" applyNumberFormat="0" applyFont="0" applyAlignment="0" applyProtection="0"/>
    <xf numFmtId="0" fontId="16" fillId="0" borderId="92" applyNumberFormat="0" applyFill="0" applyAlignment="0" applyProtection="0"/>
    <xf numFmtId="0" fontId="11" fillId="26" borderId="93" applyNumberFormat="0" applyFont="0" applyAlignment="0" applyProtection="0"/>
    <xf numFmtId="0" fontId="9" fillId="26" borderId="93" applyNumberFormat="0" applyFont="0" applyAlignment="0" applyProtection="0"/>
    <xf numFmtId="0" fontId="16" fillId="0" borderId="92" applyNumberFormat="0" applyFill="0" applyAlignment="0" applyProtection="0"/>
    <xf numFmtId="0" fontId="71" fillId="24" borderId="91" applyNumberFormat="0" applyAlignment="0" applyProtection="0"/>
    <xf numFmtId="0" fontId="67" fillId="0" borderId="92" applyNumberFormat="0" applyFill="0" applyAlignment="0" applyProtection="0"/>
    <xf numFmtId="0" fontId="70" fillId="24" borderId="90" applyNumberFormat="0" applyAlignment="0" applyProtection="0"/>
    <xf numFmtId="0" fontId="71" fillId="24" borderId="91" applyNumberFormat="0" applyAlignment="0" applyProtection="0"/>
    <xf numFmtId="0" fontId="72" fillId="11" borderId="91" applyNumberFormat="0" applyAlignment="0" applyProtection="0"/>
    <xf numFmtId="0" fontId="67" fillId="0" borderId="92" applyNumberFormat="0" applyFill="0" applyAlignment="0" applyProtection="0"/>
    <xf numFmtId="0" fontId="72" fillId="11" borderId="91" applyNumberFormat="0" applyAlignment="0" applyProtection="0"/>
    <xf numFmtId="0" fontId="70" fillId="24" borderId="90" applyNumberFormat="0" applyAlignment="0" applyProtection="0"/>
    <xf numFmtId="0" fontId="9" fillId="26" borderId="93" applyNumberFormat="0" applyFont="0" applyAlignment="0" applyProtection="0"/>
    <xf numFmtId="0" fontId="13" fillId="24" borderId="90" applyNumberFormat="0" applyAlignment="0" applyProtection="0"/>
    <xf numFmtId="0" fontId="11" fillId="26" borderId="93" applyNumberFormat="0" applyFont="0" applyAlignment="0" applyProtection="0"/>
    <xf numFmtId="0" fontId="14" fillId="24" borderId="91" applyNumberFormat="0" applyAlignment="0" applyProtection="0"/>
    <xf numFmtId="0" fontId="14" fillId="24" borderId="91" applyNumberFormat="0" applyAlignment="0" applyProtection="0"/>
    <xf numFmtId="0" fontId="16" fillId="0" borderId="92" applyNumberFormat="0" applyFill="0" applyAlignment="0" applyProtection="0"/>
    <xf numFmtId="0" fontId="11"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4" fillId="24" borderId="91" applyNumberFormat="0" applyAlignment="0" applyProtection="0"/>
    <xf numFmtId="0" fontId="9" fillId="26" borderId="93" applyNumberFormat="0" applyFont="0" applyAlignment="0" applyProtection="0"/>
    <xf numFmtId="0" fontId="13" fillId="24" borderId="90" applyNumberFormat="0" applyAlignment="0" applyProtection="0"/>
    <xf numFmtId="0" fontId="15" fillId="11" borderId="91" applyNumberFormat="0" applyAlignment="0" applyProtection="0"/>
    <xf numFmtId="0" fontId="11" fillId="26" borderId="93" applyNumberFormat="0" applyFont="0" applyAlignment="0" applyProtection="0"/>
    <xf numFmtId="0" fontId="9" fillId="26" borderId="93" applyNumberFormat="0" applyFont="0" applyAlignment="0" applyProtection="0"/>
    <xf numFmtId="0" fontId="11" fillId="26" borderId="93" applyNumberFormat="0" applyFont="0" applyAlignment="0" applyProtection="0"/>
    <xf numFmtId="0" fontId="9" fillId="26" borderId="93" applyNumberFormat="0" applyFont="0" applyAlignment="0" applyProtection="0"/>
    <xf numFmtId="0" fontId="15" fillId="11" borderId="91"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15" fillId="11" borderId="91" applyNumberFormat="0" applyAlignment="0" applyProtection="0"/>
    <xf numFmtId="0" fontId="13" fillId="24" borderId="90" applyNumberFormat="0" applyAlignment="0" applyProtection="0"/>
    <xf numFmtId="0" fontId="16" fillId="0" borderId="92" applyNumberFormat="0" applyFill="0" applyAlignment="0" applyProtection="0"/>
    <xf numFmtId="0" fontId="13" fillId="24" borderId="90" applyNumberFormat="0" applyAlignment="0" applyProtection="0"/>
    <xf numFmtId="0" fontId="16" fillId="0" borderId="92" applyNumberFormat="0" applyFill="0" applyAlignment="0" applyProtection="0"/>
    <xf numFmtId="0" fontId="9" fillId="26" borderId="93" applyNumberFormat="0" applyFont="0" applyAlignment="0" applyProtection="0"/>
    <xf numFmtId="0" fontId="16" fillId="0" borderId="92" applyNumberFormat="0" applyFill="0" applyAlignment="0" applyProtection="0"/>
    <xf numFmtId="0" fontId="11"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1" fillId="26" borderId="93" applyNumberFormat="0" applyFont="0" applyAlignment="0" applyProtection="0"/>
    <xf numFmtId="0" fontId="9" fillId="26" borderId="93" applyNumberFormat="0" applyFont="0" applyAlignment="0" applyProtection="0"/>
    <xf numFmtId="0" fontId="15" fillId="11" borderId="91" applyNumberFormat="0" applyAlignment="0" applyProtection="0"/>
    <xf numFmtId="0" fontId="11"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5" fillId="11" borderId="91" applyNumberFormat="0" applyAlignment="0" applyProtection="0"/>
    <xf numFmtId="0" fontId="14" fillId="24"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1" fillId="26" borderId="93" applyNumberFormat="0" applyFont="0" applyAlignment="0" applyProtection="0"/>
    <xf numFmtId="0" fontId="16" fillId="0" borderId="92" applyNumberFormat="0" applyFill="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5" fillId="11" borderId="91" applyNumberFormat="0" applyAlignment="0" applyProtection="0"/>
    <xf numFmtId="0" fontId="11" fillId="26" borderId="93" applyNumberFormat="0" applyFont="0" applyAlignment="0" applyProtection="0"/>
    <xf numFmtId="0" fontId="14" fillId="24" borderId="91" applyNumberFormat="0" applyAlignment="0" applyProtection="0"/>
    <xf numFmtId="0" fontId="13" fillId="24" borderId="90" applyNumberFormat="0" applyAlignment="0" applyProtection="0"/>
    <xf numFmtId="0" fontId="11" fillId="26" borderId="93" applyNumberFormat="0" applyFont="0" applyAlignment="0" applyProtection="0"/>
    <xf numFmtId="0" fontId="15" fillId="11" borderId="91" applyNumberFormat="0" applyAlignment="0" applyProtection="0"/>
    <xf numFmtId="0" fontId="9" fillId="26" borderId="93" applyNumberFormat="0" applyFont="0" applyAlignment="0" applyProtection="0"/>
    <xf numFmtId="0" fontId="16" fillId="0" borderId="92" applyNumberFormat="0" applyFill="0" applyAlignment="0" applyProtection="0"/>
    <xf numFmtId="0" fontId="11" fillId="26" borderId="93" applyNumberFormat="0" applyFont="0" applyAlignment="0" applyProtection="0"/>
    <xf numFmtId="0" fontId="15" fillId="11" borderId="91" applyNumberFormat="0" applyAlignment="0" applyProtection="0"/>
    <xf numFmtId="0" fontId="14" fillId="24" borderId="91" applyNumberFormat="0" applyAlignment="0" applyProtection="0"/>
    <xf numFmtId="0" fontId="13" fillId="24" borderId="90" applyNumberFormat="0" applyAlignment="0" applyProtection="0"/>
    <xf numFmtId="0" fontId="11" fillId="26" borderId="93" applyNumberFormat="0" applyFont="0" applyAlignment="0" applyProtection="0"/>
    <xf numFmtId="0" fontId="16" fillId="0" borderId="92" applyNumberFormat="0" applyFill="0" applyAlignment="0" applyProtection="0"/>
    <xf numFmtId="0" fontId="16" fillId="0" borderId="92" applyNumberFormat="0" applyFill="0" applyAlignment="0" applyProtection="0"/>
    <xf numFmtId="0" fontId="9" fillId="26" borderId="93" applyNumberFormat="0" applyFont="0" applyAlignment="0" applyProtection="0"/>
    <xf numFmtId="0" fontId="13" fillId="24" borderId="90" applyNumberFormat="0" applyAlignment="0" applyProtection="0"/>
    <xf numFmtId="0" fontId="13" fillId="24" borderId="90" applyNumberFormat="0" applyAlignment="0" applyProtection="0"/>
    <xf numFmtId="0" fontId="14" fillId="24"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5" fillId="11" borderId="91" applyNumberFormat="0" applyAlignment="0" applyProtection="0"/>
    <xf numFmtId="0" fontId="11" fillId="26" borderId="93" applyNumberFormat="0" applyFont="0" applyAlignment="0" applyProtection="0"/>
    <xf numFmtId="0" fontId="13" fillId="24" borderId="90" applyNumberFormat="0" applyAlignment="0" applyProtection="0"/>
    <xf numFmtId="0" fontId="9" fillId="26" borderId="93" applyNumberFormat="0" applyFont="0" applyAlignment="0" applyProtection="0"/>
    <xf numFmtId="0" fontId="15" fillId="11" borderId="91" applyNumberFormat="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7" fillId="0" borderId="92" applyNumberFormat="0" applyFill="0" applyAlignment="0" applyProtection="0"/>
    <xf numFmtId="0" fontId="67"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2" fillId="11" borderId="91" applyNumberFormat="0" applyAlignment="0" applyProtection="0"/>
    <xf numFmtId="0" fontId="72"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1" fillId="24" borderId="91" applyNumberFormat="0" applyAlignment="0" applyProtection="0"/>
    <xf numFmtId="0" fontId="71"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70" fillId="24" borderId="90" applyNumberFormat="0" applyAlignment="0" applyProtection="0"/>
    <xf numFmtId="0" fontId="70"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70" fillId="24" borderId="90" applyNumberFormat="0" applyAlignment="0" applyProtection="0"/>
    <xf numFmtId="0" fontId="70"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1" fillId="24" borderId="91" applyNumberFormat="0" applyAlignment="0" applyProtection="0"/>
    <xf numFmtId="0" fontId="71"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2" fillId="11" borderId="91" applyNumberFormat="0" applyAlignment="0" applyProtection="0"/>
    <xf numFmtId="0" fontId="72" fillId="11" borderId="91" applyNumberFormat="0" applyAlignment="0" applyProtection="0"/>
    <xf numFmtId="0" fontId="16" fillId="0" borderId="92" applyNumberFormat="0" applyFill="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7" fillId="0" borderId="92" applyNumberFormat="0" applyFill="0" applyAlignment="0" applyProtection="0"/>
    <xf numFmtId="0" fontId="67"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3" fillId="24" borderId="90" applyNumberFormat="0" applyAlignment="0" applyProtection="0"/>
    <xf numFmtId="0" fontId="14" fillId="24"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7" fillId="0" borderId="92" applyNumberFormat="0" applyFill="0" applyAlignment="0" applyProtection="0"/>
    <xf numFmtId="0" fontId="67"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2" fillId="11" borderId="91" applyNumberFormat="0" applyAlignment="0" applyProtection="0"/>
    <xf numFmtId="0" fontId="72"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1" fillId="24" borderId="91" applyNumberFormat="0" applyAlignment="0" applyProtection="0"/>
    <xf numFmtId="0" fontId="71"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0" fillId="24" borderId="90"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1" fillId="24" borderId="91" applyNumberFormat="0" applyAlignment="0" applyProtection="0"/>
    <xf numFmtId="0" fontId="71"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2" fillId="11" borderId="91" applyNumberFormat="0" applyAlignment="0" applyProtection="0"/>
    <xf numFmtId="0" fontId="72" fillId="11" borderId="91" applyNumberFormat="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7" fillId="0" borderId="92" applyNumberFormat="0" applyFill="0" applyAlignment="0" applyProtection="0"/>
    <xf numFmtId="0" fontId="67"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70" fillId="24" borderId="90" applyNumberFormat="0" applyAlignment="0" applyProtection="0"/>
    <xf numFmtId="0" fontId="70"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1" fillId="26" borderId="93" applyNumberFormat="0" applyFon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1" fillId="24" borderId="91" applyNumberFormat="0" applyAlignment="0" applyProtection="0"/>
    <xf numFmtId="0" fontId="71"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2" fillId="11" borderId="91" applyNumberFormat="0" applyAlignment="0" applyProtection="0"/>
    <xf numFmtId="0" fontId="72" fillId="11" borderId="91" applyNumberFormat="0" applyAlignment="0" applyProtection="0"/>
    <xf numFmtId="0" fontId="16" fillId="0" borderId="92" applyNumberFormat="0" applyFill="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7" fillId="0" borderId="92" applyNumberFormat="0" applyFill="0" applyAlignment="0" applyProtection="0"/>
    <xf numFmtId="0" fontId="67"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7" fillId="0" borderId="92" applyNumberFormat="0" applyFill="0" applyAlignment="0" applyProtection="0"/>
    <xf numFmtId="0" fontId="67"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2" fillId="11" borderId="91" applyNumberFormat="0" applyAlignment="0" applyProtection="0"/>
    <xf numFmtId="0" fontId="72"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1" fillId="24" borderId="91" applyNumberFormat="0" applyAlignment="0" applyProtection="0"/>
    <xf numFmtId="0" fontId="71"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70" fillId="24" borderId="90" applyNumberFormat="0" applyAlignment="0" applyProtection="0"/>
    <xf numFmtId="0" fontId="70"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70" fillId="24" borderId="90" applyNumberFormat="0" applyAlignment="0" applyProtection="0"/>
    <xf numFmtId="0" fontId="70"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1" fillId="24" borderId="91" applyNumberFormat="0" applyAlignment="0" applyProtection="0"/>
    <xf numFmtId="0" fontId="71"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2" fillId="11" borderId="91" applyNumberFormat="0" applyAlignment="0" applyProtection="0"/>
    <xf numFmtId="0" fontId="72" fillId="11" borderId="91" applyNumberFormat="0" applyAlignment="0" applyProtection="0"/>
    <xf numFmtId="0" fontId="16" fillId="0" borderId="92" applyNumberFormat="0" applyFill="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7" fillId="0" borderId="92" applyNumberFormat="0" applyFill="0" applyAlignment="0" applyProtection="0"/>
    <xf numFmtId="0" fontId="67"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3" fillId="24" borderId="90" applyNumberFormat="0" applyAlignment="0" applyProtection="0"/>
    <xf numFmtId="0" fontId="14" fillId="24"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7" fillId="0" borderId="92" applyNumberFormat="0" applyFill="0" applyAlignment="0" applyProtection="0"/>
    <xf numFmtId="0" fontId="67"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2" fillId="11" borderId="91" applyNumberFormat="0" applyAlignment="0" applyProtection="0"/>
    <xf numFmtId="0" fontId="72"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1" fillId="24" borderId="91" applyNumberFormat="0" applyAlignment="0" applyProtection="0"/>
    <xf numFmtId="0" fontId="71"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0" fillId="24" borderId="90"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1" fillId="24" borderId="91" applyNumberFormat="0" applyAlignment="0" applyProtection="0"/>
    <xf numFmtId="0" fontId="71"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2" fillId="11" borderId="91" applyNumberFormat="0" applyAlignment="0" applyProtection="0"/>
    <xf numFmtId="0" fontId="72" fillId="11" borderId="91" applyNumberFormat="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7" fillId="0" borderId="92" applyNumberFormat="0" applyFill="0" applyAlignment="0" applyProtection="0"/>
    <xf numFmtId="0" fontId="67"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3" fillId="24" borderId="90" applyNumberFormat="0" applyAlignment="0" applyProtection="0"/>
    <xf numFmtId="0" fontId="16" fillId="0" borderId="92" applyNumberFormat="0" applyFill="0" applyAlignment="0" applyProtection="0"/>
    <xf numFmtId="0" fontId="13" fillId="24" borderId="90" applyNumberFormat="0" applyAlignment="0" applyProtection="0"/>
    <xf numFmtId="0" fontId="11" fillId="26" borderId="93" applyNumberFormat="0" applyFont="0" applyAlignment="0" applyProtection="0"/>
    <xf numFmtId="0" fontId="14" fillId="24" borderId="91"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16" fillId="0" borderId="92" applyNumberFormat="0" applyFill="0" applyAlignment="0" applyProtection="0"/>
    <xf numFmtId="0" fontId="9" fillId="26" borderId="93" applyNumberFormat="0" applyFont="0" applyAlignment="0" applyProtection="0"/>
    <xf numFmtId="0" fontId="14" fillId="24" borderId="91" applyNumberFormat="0" applyAlignment="0" applyProtection="0"/>
    <xf numFmtId="0" fontId="9" fillId="26" borderId="93" applyNumberFormat="0" applyFont="0" applyAlignment="0" applyProtection="0"/>
    <xf numFmtId="0" fontId="14" fillId="24" borderId="91" applyNumberFormat="0" applyAlignment="0" applyProtection="0"/>
    <xf numFmtId="0" fontId="11" fillId="26" borderId="93" applyNumberFormat="0" applyFont="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9" fillId="26" borderId="93" applyNumberFormat="0" applyFont="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1" fillId="26" borderId="93" applyNumberFormat="0" applyFont="0" applyAlignment="0" applyProtection="0"/>
    <xf numFmtId="0" fontId="15" fillId="11" borderId="91" applyNumberFormat="0" applyAlignment="0" applyProtection="0"/>
    <xf numFmtId="0" fontId="11" fillId="26" borderId="93" applyNumberFormat="0" applyFont="0" applyAlignment="0" applyProtection="0"/>
    <xf numFmtId="0" fontId="9" fillId="26" borderId="93" applyNumberFormat="0" applyFont="0" applyAlignment="0" applyProtection="0"/>
    <xf numFmtId="0" fontId="13" fillId="24" borderId="90" applyNumberFormat="0" applyAlignment="0" applyProtection="0"/>
    <xf numFmtId="0" fontId="9" fillId="26" borderId="93" applyNumberFormat="0" applyFont="0" applyAlignment="0" applyProtection="0"/>
    <xf numFmtId="0" fontId="15" fillId="11" borderId="91" applyNumberFormat="0" applyAlignment="0" applyProtection="0"/>
    <xf numFmtId="0" fontId="15" fillId="11" borderId="91" applyNumberFormat="0" applyAlignment="0" applyProtection="0"/>
    <xf numFmtId="0" fontId="14" fillId="24" borderId="91" applyNumberFormat="0" applyAlignment="0" applyProtection="0"/>
    <xf numFmtId="0" fontId="9" fillId="26" borderId="93" applyNumberFormat="0" applyFont="0" applyAlignment="0" applyProtection="0"/>
    <xf numFmtId="0" fontId="16" fillId="0" borderId="92" applyNumberFormat="0" applyFill="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9" fillId="26" borderId="93" applyNumberFormat="0" applyFont="0" applyAlignment="0" applyProtection="0"/>
    <xf numFmtId="0" fontId="11" fillId="26" borderId="93" applyNumberFormat="0" applyFont="0" applyAlignment="0" applyProtection="0"/>
    <xf numFmtId="0" fontId="16" fillId="0" borderId="92" applyNumberFormat="0" applyFill="0" applyAlignment="0" applyProtection="0"/>
    <xf numFmtId="0" fontId="11" fillId="26" borderId="93" applyNumberFormat="0" applyFont="0" applyAlignment="0" applyProtection="0"/>
    <xf numFmtId="0" fontId="13" fillId="24" borderId="90" applyNumberFormat="0" applyAlignment="0" applyProtection="0"/>
    <xf numFmtId="0" fontId="11" fillId="26" borderId="93" applyNumberFormat="0" applyFont="0" applyAlignment="0" applyProtection="0"/>
    <xf numFmtId="0" fontId="15" fillId="11" borderId="91" applyNumberFormat="0" applyAlignment="0" applyProtection="0"/>
    <xf numFmtId="0" fontId="11" fillId="26" borderId="93" applyNumberFormat="0" applyFont="0" applyAlignment="0" applyProtection="0"/>
    <xf numFmtId="0" fontId="13" fillId="24" borderId="90" applyNumberFormat="0" applyAlignment="0" applyProtection="0"/>
    <xf numFmtId="0" fontId="13" fillId="24" borderId="90"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14" fillId="24" borderId="91"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15" fillId="11" borderId="91" applyNumberFormat="0" applyAlignment="0" applyProtection="0"/>
    <xf numFmtId="0" fontId="9" fillId="26" borderId="93" applyNumberFormat="0" applyFont="0" applyAlignment="0" applyProtection="0"/>
    <xf numFmtId="0" fontId="13" fillId="24" borderId="90" applyNumberFormat="0" applyAlignment="0" applyProtection="0"/>
    <xf numFmtId="0" fontId="14" fillId="24" borderId="91" applyNumberFormat="0" applyAlignment="0" applyProtection="0"/>
    <xf numFmtId="0" fontId="13" fillId="24" borderId="90" applyNumberFormat="0" applyAlignment="0" applyProtection="0"/>
    <xf numFmtId="0" fontId="15" fillId="11" borderId="91" applyNumberFormat="0" applyAlignment="0" applyProtection="0"/>
    <xf numFmtId="0" fontId="14" fillId="24" borderId="91" applyNumberFormat="0" applyAlignment="0" applyProtection="0"/>
    <xf numFmtId="0" fontId="70" fillId="24" borderId="90" applyNumberFormat="0" applyAlignment="0" applyProtection="0"/>
    <xf numFmtId="0" fontId="71" fillId="24" borderId="91" applyNumberFormat="0" applyAlignment="0" applyProtection="0"/>
    <xf numFmtId="0" fontId="72" fillId="11" borderId="91" applyNumberFormat="0" applyAlignment="0" applyProtection="0"/>
    <xf numFmtId="0" fontId="67" fillId="0" borderId="92" applyNumberFormat="0" applyFill="0" applyAlignment="0" applyProtection="0"/>
    <xf numFmtId="0" fontId="13" fillId="24" borderId="90" applyNumberFormat="0" applyAlignment="0" applyProtection="0"/>
    <xf numFmtId="0" fontId="16" fillId="0" borderId="92" applyNumberFormat="0" applyFill="0" applyAlignment="0" applyProtection="0"/>
    <xf numFmtId="0" fontId="15" fillId="11" borderId="91" applyNumberFormat="0" applyAlignment="0" applyProtection="0"/>
    <xf numFmtId="0" fontId="13" fillId="24" borderId="90" applyNumberFormat="0" applyAlignment="0" applyProtection="0"/>
    <xf numFmtId="0" fontId="13" fillId="24" borderId="90" applyNumberFormat="0" applyAlignment="0" applyProtection="0"/>
    <xf numFmtId="0" fontId="14" fillId="24" borderId="91" applyNumberFormat="0" applyAlignment="0" applyProtection="0"/>
    <xf numFmtId="0" fontId="70" fillId="24" borderId="90" applyNumberFormat="0" applyAlignment="0" applyProtection="0"/>
    <xf numFmtId="0" fontId="70" fillId="24" borderId="90" applyNumberFormat="0" applyAlignment="0" applyProtection="0"/>
    <xf numFmtId="0" fontId="71" fillId="24" borderId="91" applyNumberFormat="0" applyAlignment="0" applyProtection="0"/>
    <xf numFmtId="0" fontId="72" fillId="11" borderId="91" applyNumberFormat="0" applyAlignment="0" applyProtection="0"/>
    <xf numFmtId="0" fontId="67" fillId="0" borderId="92" applyNumberFormat="0" applyFill="0" applyAlignment="0" applyProtection="0"/>
    <xf numFmtId="0" fontId="11" fillId="26" borderId="93" applyNumberFormat="0" applyFont="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7" fillId="0" borderId="92" applyNumberFormat="0" applyFill="0" applyAlignment="0" applyProtection="0"/>
    <xf numFmtId="0" fontId="67"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2" fillId="11" borderId="91" applyNumberFormat="0" applyAlignment="0" applyProtection="0"/>
    <xf numFmtId="0" fontId="72"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1" fillId="24" borderId="91" applyNumberFormat="0" applyAlignment="0" applyProtection="0"/>
    <xf numFmtId="0" fontId="71"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70" fillId="24" borderId="90" applyNumberFormat="0" applyAlignment="0" applyProtection="0"/>
    <xf numFmtId="0" fontId="70"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70" fillId="24" borderId="90" applyNumberFormat="0" applyAlignment="0" applyProtection="0"/>
    <xf numFmtId="0" fontId="71" fillId="24" borderId="91" applyNumberFormat="0" applyAlignment="0" applyProtection="0"/>
    <xf numFmtId="0" fontId="72" fillId="11" borderId="91" applyNumberFormat="0" applyAlignment="0" applyProtection="0"/>
    <xf numFmtId="0" fontId="67" fillId="0" borderId="92" applyNumberFormat="0" applyFill="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70" fillId="24" borderId="90" applyNumberFormat="0" applyAlignment="0" applyProtection="0"/>
    <xf numFmtId="0" fontId="70"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1" fillId="26" borderId="93" applyNumberFormat="0" applyFon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1" fillId="24" borderId="91" applyNumberFormat="0" applyAlignment="0" applyProtection="0"/>
    <xf numFmtId="0" fontId="71"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2" fillId="11" borderId="91" applyNumberFormat="0" applyAlignment="0" applyProtection="0"/>
    <xf numFmtId="0" fontId="72" fillId="11" borderId="91" applyNumberFormat="0" applyAlignment="0" applyProtection="0"/>
    <xf numFmtId="0" fontId="16" fillId="0" borderId="92" applyNumberFormat="0" applyFill="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7" fillId="0" borderId="92" applyNumberFormat="0" applyFill="0" applyAlignment="0" applyProtection="0"/>
    <xf numFmtId="0" fontId="67"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7" fillId="0" borderId="92" applyNumberFormat="0" applyFill="0" applyAlignment="0" applyProtection="0"/>
    <xf numFmtId="0" fontId="67"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2" fillId="11" borderId="91" applyNumberFormat="0" applyAlignment="0" applyProtection="0"/>
    <xf numFmtId="0" fontId="72"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1" fillId="24" borderId="91" applyNumberFormat="0" applyAlignment="0" applyProtection="0"/>
    <xf numFmtId="0" fontId="71"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70" fillId="24" borderId="90" applyNumberFormat="0" applyAlignment="0" applyProtection="0"/>
    <xf numFmtId="0" fontId="70"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70" fillId="24" borderId="90" applyNumberFormat="0" applyAlignment="0" applyProtection="0"/>
    <xf numFmtId="0" fontId="70"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1" fillId="24" borderId="91" applyNumberFormat="0" applyAlignment="0" applyProtection="0"/>
    <xf numFmtId="0" fontId="71"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2" fillId="11" borderId="91" applyNumberFormat="0" applyAlignment="0" applyProtection="0"/>
    <xf numFmtId="0" fontId="72" fillId="11" borderId="91" applyNumberFormat="0" applyAlignment="0" applyProtection="0"/>
    <xf numFmtId="0" fontId="16" fillId="0" borderId="92" applyNumberFormat="0" applyFill="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7" fillId="0" borderId="92" applyNumberFormat="0" applyFill="0" applyAlignment="0" applyProtection="0"/>
    <xf numFmtId="0" fontId="67"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3" fillId="24" borderId="90" applyNumberFormat="0" applyAlignment="0" applyProtection="0"/>
    <xf numFmtId="0" fontId="14" fillId="24"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7" fillId="0" borderId="92" applyNumberFormat="0" applyFill="0" applyAlignment="0" applyProtection="0"/>
    <xf numFmtId="0" fontId="67"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2" fillId="11" borderId="91" applyNumberFormat="0" applyAlignment="0" applyProtection="0"/>
    <xf numFmtId="0" fontId="72"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1" fillId="24" borderId="91" applyNumberFormat="0" applyAlignment="0" applyProtection="0"/>
    <xf numFmtId="0" fontId="71"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0" fillId="24" borderId="90"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71" fillId="24" borderId="91" applyNumberFormat="0" applyAlignment="0" applyProtection="0"/>
    <xf numFmtId="0" fontId="71"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72" fillId="11" borderId="91" applyNumberFormat="0" applyAlignment="0" applyProtection="0"/>
    <xf numFmtId="0" fontId="72" fillId="11" borderId="91" applyNumberFormat="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67" fillId="0" borderId="92" applyNumberFormat="0" applyFill="0" applyAlignment="0" applyProtection="0"/>
    <xf numFmtId="0" fontId="67"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11" fillId="26" borderId="93" applyNumberFormat="0" applyFont="0" applyAlignment="0" applyProtection="0"/>
    <xf numFmtId="0" fontId="14" fillId="24" borderId="91" applyNumberFormat="0" applyAlignment="0" applyProtection="0"/>
    <xf numFmtId="0" fontId="16" fillId="0" borderId="92" applyNumberFormat="0" applyFill="0" applyAlignment="0" applyProtection="0"/>
    <xf numFmtId="0" fontId="72" fillId="11" borderId="91" applyNumberFormat="0" applyAlignment="0" applyProtection="0"/>
    <xf numFmtId="0" fontId="13" fillId="24" borderId="90" applyNumberFormat="0" applyAlignment="0" applyProtection="0"/>
    <xf numFmtId="0" fontId="11" fillId="26" borderId="93" applyNumberFormat="0" applyFont="0" applyAlignment="0" applyProtection="0"/>
    <xf numFmtId="0" fontId="13" fillId="24" borderId="90" applyNumberFormat="0" applyAlignment="0" applyProtection="0"/>
    <xf numFmtId="0" fontId="70" fillId="24" borderId="90" applyNumberFormat="0" applyAlignment="0" applyProtection="0"/>
    <xf numFmtId="0" fontId="11" fillId="26" borderId="93" applyNumberFormat="0" applyFon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9" fillId="26" borderId="93" applyNumberFormat="0" applyFon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70"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1" fillId="26" borderId="93" applyNumberFormat="0" applyFont="0" applyAlignment="0" applyProtection="0"/>
    <xf numFmtId="0" fontId="14" fillId="24" borderId="91" applyNumberFormat="0" applyAlignment="0" applyProtection="0"/>
    <xf numFmtId="0" fontId="13" fillId="24" borderId="90" applyNumberFormat="0" applyAlignment="0" applyProtection="0"/>
    <xf numFmtId="0" fontId="11" fillId="26" borderId="93" applyNumberFormat="0" applyFont="0" applyAlignment="0" applyProtection="0"/>
    <xf numFmtId="0" fontId="14" fillId="24" borderId="91" applyNumberFormat="0" applyAlignment="0" applyProtection="0"/>
    <xf numFmtId="0" fontId="11" fillId="26" borderId="93" applyNumberFormat="0" applyFont="0" applyAlignment="0" applyProtection="0"/>
    <xf numFmtId="0" fontId="11" fillId="26" borderId="93" applyNumberFormat="0" applyFont="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13" fillId="24" borderId="90" applyNumberFormat="0" applyAlignment="0" applyProtection="0"/>
    <xf numFmtId="0" fontId="13" fillId="24" borderId="90" applyNumberFormat="0" applyAlignment="0" applyProtection="0"/>
    <xf numFmtId="0" fontId="70" fillId="24" borderId="90" applyNumberFormat="0" applyAlignment="0" applyProtection="0"/>
    <xf numFmtId="0" fontId="71" fillId="24" borderId="91" applyNumberFormat="0" applyAlignment="0" applyProtection="0"/>
    <xf numFmtId="0" fontId="15" fillId="11" borderId="91" applyNumberFormat="0" applyAlignment="0" applyProtection="0"/>
    <xf numFmtId="0" fontId="9"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4" fillId="24" borderId="91" applyNumberFormat="0" applyAlignment="0" applyProtection="0"/>
    <xf numFmtId="0" fontId="14" fillId="24" borderId="91" applyNumberFormat="0" applyAlignment="0" applyProtection="0"/>
    <xf numFmtId="0" fontId="13" fillId="24" borderId="90" applyNumberFormat="0" applyAlignment="0" applyProtection="0"/>
    <xf numFmtId="0" fontId="70"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70" fillId="24" borderId="90" applyNumberFormat="0" applyAlignment="0" applyProtection="0"/>
    <xf numFmtId="0" fontId="13" fillId="24" borderId="90" applyNumberFormat="0" applyAlignment="0" applyProtection="0"/>
    <xf numFmtId="0" fontId="15" fillId="11"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5" fillId="11" borderId="91"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16" fillId="0" borderId="92" applyNumberFormat="0" applyFill="0" applyAlignment="0" applyProtection="0"/>
    <xf numFmtId="0" fontId="16" fillId="0" borderId="92" applyNumberFormat="0" applyFill="0" applyAlignment="0" applyProtection="0"/>
    <xf numFmtId="0" fontId="11" fillId="26" borderId="93" applyNumberFormat="0" applyFont="0" applyAlignment="0" applyProtection="0"/>
    <xf numFmtId="0" fontId="11"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1" fillId="26" borderId="93" applyNumberFormat="0" applyFon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1" fillId="26" borderId="93" applyNumberFormat="0" applyFont="0" applyAlignment="0" applyProtection="0"/>
    <xf numFmtId="0" fontId="15" fillId="11" borderId="91" applyNumberFormat="0" applyAlignment="0" applyProtection="0"/>
    <xf numFmtId="0" fontId="13" fillId="24" borderId="90" applyNumberFormat="0" applyAlignment="0" applyProtection="0"/>
    <xf numFmtId="0" fontId="13" fillId="24" borderId="90" applyNumberFormat="0" applyAlignment="0" applyProtection="0"/>
    <xf numFmtId="0" fontId="70" fillId="24" borderId="90" applyNumberFormat="0" applyAlignment="0" applyProtection="0"/>
    <xf numFmtId="0" fontId="13" fillId="24" borderId="90" applyNumberFormat="0" applyAlignment="0" applyProtection="0"/>
    <xf numFmtId="0" fontId="16" fillId="0" borderId="92" applyNumberFormat="0" applyFill="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6" fillId="0" borderId="92" applyNumberFormat="0" applyFill="0" applyAlignment="0" applyProtection="0"/>
    <xf numFmtId="0" fontId="16" fillId="0" borderId="92" applyNumberFormat="0" applyFill="0" applyAlignment="0" applyProtection="0"/>
    <xf numFmtId="0" fontId="9" fillId="26" borderId="93" applyNumberFormat="0" applyFont="0" applyAlignment="0" applyProtection="0"/>
    <xf numFmtId="0" fontId="16" fillId="0" borderId="92" applyNumberFormat="0" applyFill="0" applyAlignment="0" applyProtection="0"/>
    <xf numFmtId="0" fontId="15" fillId="11" borderId="91"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5" fillId="11" borderId="91"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4" fillId="24" borderId="91" applyNumberFormat="0" applyAlignment="0" applyProtection="0"/>
    <xf numFmtId="0" fontId="14" fillId="24" borderId="91" applyNumberFormat="0" applyAlignment="0" applyProtection="0"/>
    <xf numFmtId="0" fontId="14" fillId="24" borderId="91" applyNumberFormat="0" applyAlignment="0" applyProtection="0"/>
    <xf numFmtId="0" fontId="15" fillId="11" borderId="91" applyNumberFormat="0" applyAlignment="0" applyProtection="0"/>
    <xf numFmtId="0" fontId="16" fillId="0" borderId="92" applyNumberFormat="0" applyFill="0" applyAlignment="0" applyProtection="0"/>
    <xf numFmtId="0" fontId="11"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6" fillId="0" borderId="92" applyNumberFormat="0" applyFill="0" applyAlignment="0" applyProtection="0"/>
    <xf numFmtId="0" fontId="13" fillId="24" borderId="90" applyNumberFormat="0" applyAlignment="0" applyProtection="0"/>
    <xf numFmtId="0" fontId="9"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6" fillId="0" borderId="92" applyNumberFormat="0" applyFill="0" applyAlignment="0" applyProtection="0"/>
    <xf numFmtId="0" fontId="67" fillId="0" borderId="92" applyNumberFormat="0" applyFill="0" applyAlignment="0" applyProtection="0"/>
    <xf numFmtId="0" fontId="15" fillId="11" borderId="91" applyNumberFormat="0" applyAlignment="0" applyProtection="0"/>
    <xf numFmtId="0" fontId="13" fillId="24" borderId="90" applyNumberFormat="0" applyAlignment="0" applyProtection="0"/>
    <xf numFmtId="0" fontId="15" fillId="11" borderId="91"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4" fillId="24" borderId="91" applyNumberFormat="0" applyAlignment="0" applyProtection="0"/>
    <xf numFmtId="0" fontId="14" fillId="24" borderId="91"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72" fillId="11" borderId="91" applyNumberFormat="0" applyAlignment="0" applyProtection="0"/>
    <xf numFmtId="0" fontId="14" fillId="24" borderId="91" applyNumberFormat="0" applyAlignment="0" applyProtection="0"/>
    <xf numFmtId="0" fontId="71" fillId="24" borderId="91" applyNumberFormat="0" applyAlignment="0" applyProtection="0"/>
    <xf numFmtId="0" fontId="14" fillId="24" borderId="91" applyNumberFormat="0" applyAlignment="0" applyProtection="0"/>
    <xf numFmtId="0" fontId="15" fillId="11" borderId="91"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16" fillId="0" borderId="92" applyNumberFormat="0" applyFill="0" applyAlignment="0" applyProtection="0"/>
    <xf numFmtId="0" fontId="16" fillId="0" borderId="92" applyNumberFormat="0" applyFill="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1" fillId="26" borderId="93" applyNumberFormat="0" applyFon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70" fillId="24" borderId="90" applyNumberFormat="0" applyAlignment="0" applyProtection="0"/>
    <xf numFmtId="0" fontId="13" fillId="24" borderId="90" applyNumberFormat="0" applyAlignment="0" applyProtection="0"/>
    <xf numFmtId="0" fontId="67" fillId="0" borderId="92" applyNumberFormat="0" applyFill="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6" fillId="0" borderId="92" applyNumberFormat="0" applyFill="0" applyAlignment="0" applyProtection="0"/>
    <xf numFmtId="0" fontId="15" fillId="11" borderId="91" applyNumberFormat="0" applyAlignment="0" applyProtection="0"/>
    <xf numFmtId="0" fontId="9" fillId="26" borderId="93" applyNumberFormat="0" applyFont="0" applyAlignment="0" applyProtection="0"/>
    <xf numFmtId="0" fontId="72" fillId="11" borderId="91" applyNumberFormat="0" applyAlignment="0" applyProtection="0"/>
    <xf numFmtId="0" fontId="15" fillId="11" borderId="91" applyNumberFormat="0" applyAlignment="0" applyProtection="0"/>
    <xf numFmtId="0" fontId="14" fillId="24" borderId="91" applyNumberFormat="0" applyAlignment="0" applyProtection="0"/>
    <xf numFmtId="0" fontId="14" fillId="24" borderId="91" applyNumberFormat="0" applyAlignment="0" applyProtection="0"/>
    <xf numFmtId="0" fontId="13" fillId="24" borderId="90" applyNumberFormat="0" applyAlignment="0" applyProtection="0"/>
    <xf numFmtId="0" fontId="16" fillId="0" borderId="92" applyNumberFormat="0" applyFill="0" applyAlignment="0" applyProtection="0"/>
    <xf numFmtId="0" fontId="13" fillId="24" borderId="90" applyNumberFormat="0" applyAlignment="0" applyProtection="0"/>
    <xf numFmtId="0" fontId="13" fillId="24" borderId="90" applyNumberFormat="0" applyAlignment="0" applyProtection="0"/>
    <xf numFmtId="0" fontId="70"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4" fillId="24" borderId="91" applyNumberFormat="0" applyAlignment="0" applyProtection="0"/>
    <xf numFmtId="0" fontId="71" fillId="24" borderId="91" applyNumberFormat="0" applyAlignment="0" applyProtection="0"/>
    <xf numFmtId="0" fontId="14" fillId="24" borderId="91" applyNumberFormat="0" applyAlignment="0" applyProtection="0"/>
    <xf numFmtId="0" fontId="15" fillId="11" borderId="91" applyNumberFormat="0" applyAlignment="0" applyProtection="0"/>
    <xf numFmtId="0" fontId="15" fillId="11" borderId="91" applyNumberFormat="0" applyAlignment="0" applyProtection="0"/>
    <xf numFmtId="0" fontId="11" fillId="26" borderId="93" applyNumberFormat="0" applyFont="0" applyAlignment="0" applyProtection="0"/>
    <xf numFmtId="0" fontId="9" fillId="26" borderId="93" applyNumberFormat="0" applyFont="0" applyAlignment="0" applyProtection="0"/>
    <xf numFmtId="0" fontId="15" fillId="11" borderId="91" applyNumberFormat="0" applyAlignment="0" applyProtection="0"/>
    <xf numFmtId="0" fontId="67" fillId="0" borderId="92" applyNumberFormat="0" applyFill="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4" fillId="24" borderId="91" applyNumberFormat="0" applyAlignment="0" applyProtection="0"/>
    <xf numFmtId="0" fontId="16" fillId="0" borderId="92" applyNumberFormat="0" applyFill="0" applyAlignment="0" applyProtection="0"/>
    <xf numFmtId="0" fontId="16" fillId="0" borderId="92" applyNumberFormat="0" applyFill="0" applyAlignment="0" applyProtection="0"/>
    <xf numFmtId="0" fontId="13" fillId="24" borderId="90" applyNumberFormat="0" applyAlignment="0" applyProtection="0"/>
    <xf numFmtId="0" fontId="11" fillId="26" borderId="93" applyNumberFormat="0" applyFont="0" applyAlignment="0" applyProtection="0"/>
    <xf numFmtId="0" fontId="11" fillId="26" borderId="93" applyNumberFormat="0" applyFont="0" applyAlignment="0" applyProtection="0"/>
    <xf numFmtId="0" fontId="16" fillId="0" borderId="92" applyNumberFormat="0" applyFill="0" applyAlignment="0" applyProtection="0"/>
    <xf numFmtId="0" fontId="67" fillId="0" borderId="92" applyNumberFormat="0" applyFill="0" applyAlignment="0" applyProtection="0"/>
    <xf numFmtId="0" fontId="15" fillId="11" borderId="91" applyNumberFormat="0" applyAlignment="0" applyProtection="0"/>
    <xf numFmtId="0" fontId="70" fillId="24" borderId="90" applyNumberFormat="0" applyAlignment="0" applyProtection="0"/>
    <xf numFmtId="0" fontId="15" fillId="11" borderId="91"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6" fillId="0" borderId="92" applyNumberFormat="0" applyFill="0" applyAlignment="0" applyProtection="0"/>
    <xf numFmtId="0" fontId="16" fillId="0" borderId="92" applyNumberFormat="0" applyFill="0" applyAlignment="0" applyProtection="0"/>
    <xf numFmtId="0" fontId="15" fillId="11" borderId="91" applyNumberFormat="0" applyAlignment="0" applyProtection="0"/>
    <xf numFmtId="0" fontId="15" fillId="11" borderId="91" applyNumberFormat="0" applyAlignment="0" applyProtection="0"/>
    <xf numFmtId="0" fontId="14" fillId="24" borderId="91" applyNumberFormat="0" applyAlignment="0" applyProtection="0"/>
    <xf numFmtId="0" fontId="14" fillId="24" borderId="91" applyNumberFormat="0" applyAlignment="0" applyProtection="0"/>
    <xf numFmtId="0" fontId="13" fillId="24" borderId="90" applyNumberFormat="0" applyAlignment="0" applyProtection="0"/>
    <xf numFmtId="0" fontId="70"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72" fillId="11" borderId="91" applyNumberFormat="0" applyAlignment="0" applyProtection="0"/>
    <xf numFmtId="0" fontId="14" fillId="24" borderId="91" applyNumberFormat="0" applyAlignment="0" applyProtection="0"/>
    <xf numFmtId="0" fontId="71" fillId="24" borderId="91" applyNumberFormat="0" applyAlignment="0" applyProtection="0"/>
    <xf numFmtId="0" fontId="14" fillId="24" borderId="91" applyNumberFormat="0" applyAlignment="0" applyProtection="0"/>
    <xf numFmtId="0" fontId="15" fillId="11" borderId="91" applyNumberFormat="0" applyAlignment="0" applyProtection="0"/>
    <xf numFmtId="0" fontId="9" fillId="26" borderId="93" applyNumberFormat="0" applyFont="0" applyAlignment="0" applyProtection="0"/>
    <xf numFmtId="0" fontId="9" fillId="26" borderId="93" applyNumberFormat="0" applyFont="0" applyAlignment="0" applyProtection="0"/>
    <xf numFmtId="0" fontId="16" fillId="0" borderId="92" applyNumberFormat="0" applyFill="0" applyAlignment="0" applyProtection="0"/>
    <xf numFmtId="0" fontId="16" fillId="0" borderId="92" applyNumberFormat="0" applyFill="0" applyAlignment="0" applyProtection="0"/>
    <xf numFmtId="0" fontId="11" fillId="26" borderId="93" applyNumberFormat="0" applyFont="0" applyAlignment="0" applyProtection="0"/>
    <xf numFmtId="0" fontId="11"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1" fillId="26" borderId="93" applyNumberFormat="0" applyFont="0" applyAlignment="0" applyProtection="0"/>
    <xf numFmtId="0" fontId="67" fillId="0" borderId="92" applyNumberFormat="0" applyFill="0" applyAlignment="0" applyProtection="0"/>
    <xf numFmtId="0" fontId="9"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1" fillId="26" borderId="93" applyNumberFormat="0" applyFont="0" applyAlignment="0" applyProtection="0"/>
    <xf numFmtId="0" fontId="16" fillId="0" borderId="92" applyNumberFormat="0" applyFill="0" applyAlignment="0" applyProtection="0"/>
    <xf numFmtId="0" fontId="15" fillId="11" borderId="91" applyNumberFormat="0" applyAlignment="0" applyProtection="0"/>
    <xf numFmtId="0" fontId="9" fillId="26" borderId="93" applyNumberFormat="0" applyFont="0" applyAlignment="0" applyProtection="0"/>
    <xf numFmtId="0" fontId="72" fillId="11" borderId="91" applyNumberFormat="0" applyAlignment="0" applyProtection="0"/>
    <xf numFmtId="0" fontId="15" fillId="11" borderId="91" applyNumberFormat="0" applyAlignment="0" applyProtection="0"/>
    <xf numFmtId="0" fontId="14" fillId="24" borderId="91" applyNumberFormat="0" applyAlignment="0" applyProtection="0"/>
    <xf numFmtId="0" fontId="14" fillId="24" borderId="91" applyNumberFormat="0" applyAlignment="0" applyProtection="0"/>
    <xf numFmtId="0" fontId="13" fillId="24" borderId="90" applyNumberFormat="0" applyAlignment="0" applyProtection="0"/>
    <xf numFmtId="0" fontId="16" fillId="0" borderId="92" applyNumberFormat="0" applyFill="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14" fillId="24" borderId="91" applyNumberFormat="0" applyAlignment="0" applyProtection="0"/>
    <xf numFmtId="0" fontId="71" fillId="24" borderId="91" applyNumberFormat="0" applyAlignment="0" applyProtection="0"/>
    <xf numFmtId="0" fontId="14" fillId="24" borderId="91" applyNumberFormat="0" applyAlignment="0" applyProtection="0"/>
    <xf numFmtId="0" fontId="15" fillId="11" borderId="91" applyNumberFormat="0" applyAlignment="0" applyProtection="0"/>
    <xf numFmtId="0" fontId="11" fillId="26" borderId="93" applyNumberFormat="0" applyFont="0" applyAlignment="0" applyProtection="0"/>
    <xf numFmtId="0" fontId="9" fillId="26" borderId="93" applyNumberFormat="0" applyFont="0" applyAlignment="0" applyProtection="0"/>
    <xf numFmtId="0" fontId="9" fillId="26" borderId="93" applyNumberFormat="0" applyFont="0" applyAlignment="0" applyProtection="0"/>
    <xf numFmtId="0" fontId="11" fillId="26" borderId="93" applyNumberFormat="0" applyFont="0" applyAlignment="0" applyProtection="0"/>
    <xf numFmtId="0" fontId="13" fillId="24" borderId="90" applyNumberFormat="0" applyAlignment="0" applyProtection="0"/>
    <xf numFmtId="0" fontId="13" fillId="24" borderId="90" applyNumberFormat="0" applyAlignment="0" applyProtection="0"/>
    <xf numFmtId="0" fontId="13" fillId="24" borderId="90" applyNumberFormat="0" applyAlignment="0" applyProtection="0"/>
    <xf numFmtId="0" fontId="70" fillId="24" borderId="90" applyNumberFormat="0" applyAlignment="0" applyProtection="0"/>
    <xf numFmtId="0" fontId="14" fillId="24" borderId="79" applyNumberFormat="0" applyAlignment="0" applyProtection="0"/>
    <xf numFmtId="0" fontId="14" fillId="24" borderId="79" applyNumberFormat="0" applyAlignment="0" applyProtection="0"/>
    <xf numFmtId="0" fontId="14" fillId="24" borderId="79" applyNumberFormat="0" applyAlignment="0" applyProtection="0"/>
    <xf numFmtId="0" fontId="14" fillId="24" borderId="79" applyNumberFormat="0" applyAlignment="0" applyProtection="0"/>
    <xf numFmtId="0" fontId="14" fillId="24" borderId="79" applyNumberFormat="0" applyAlignment="0" applyProtection="0"/>
    <xf numFmtId="0" fontId="14" fillId="24" borderId="79" applyNumberFormat="0" applyAlignment="0" applyProtection="0"/>
    <xf numFmtId="0" fontId="15" fillId="11" borderId="79" applyNumberFormat="0" applyAlignment="0" applyProtection="0"/>
    <xf numFmtId="0" fontId="15" fillId="11" borderId="79" applyNumberFormat="0" applyAlignment="0" applyProtection="0"/>
    <xf numFmtId="0" fontId="15" fillId="11" borderId="79" applyNumberFormat="0" applyAlignment="0" applyProtection="0"/>
    <xf numFmtId="0" fontId="15" fillId="11" borderId="79" applyNumberFormat="0" applyAlignment="0" applyProtection="0"/>
    <xf numFmtId="0" fontId="15" fillId="11" borderId="79" applyNumberFormat="0" applyAlignment="0" applyProtection="0"/>
    <xf numFmtId="0" fontId="15" fillId="11" borderId="79" applyNumberFormat="0" applyAlignment="0" applyProtection="0"/>
    <xf numFmtId="0" fontId="15" fillId="11" borderId="79" applyNumberFormat="0" applyAlignment="0" applyProtection="0"/>
    <xf numFmtId="0" fontId="15" fillId="11" borderId="79" applyNumberFormat="0" applyAlignment="0" applyProtection="0"/>
    <xf numFmtId="0" fontId="72" fillId="11" borderId="79" applyNumberFormat="0" applyAlignment="0" applyProtection="0"/>
    <xf numFmtId="0" fontId="72" fillId="11" borderId="79" applyNumberFormat="0" applyAlignment="0" applyProtection="0"/>
    <xf numFmtId="0" fontId="16" fillId="0" borderId="80" applyNumberFormat="0" applyFill="0" applyAlignment="0" applyProtection="0"/>
    <xf numFmtId="0" fontId="15" fillId="11" borderId="79" applyNumberFormat="0" applyAlignment="0" applyProtection="0"/>
    <xf numFmtId="0" fontId="15" fillId="11" borderId="79" applyNumberFormat="0" applyAlignment="0" applyProtection="0"/>
    <xf numFmtId="0" fontId="15" fillId="11" borderId="79" applyNumberFormat="0" applyAlignment="0" applyProtection="0"/>
    <xf numFmtId="0" fontId="16" fillId="0" borderId="80" applyNumberFormat="0" applyFill="0" applyAlignment="0" applyProtection="0"/>
    <xf numFmtId="0" fontId="16" fillId="0" borderId="80" applyNumberFormat="0" applyFill="0" applyAlignment="0" applyProtection="0"/>
    <xf numFmtId="0" fontId="16" fillId="0" borderId="80" applyNumberFormat="0" applyFill="0" applyAlignment="0" applyProtection="0"/>
    <xf numFmtId="0" fontId="16" fillId="0" borderId="80" applyNumberFormat="0" applyFill="0" applyAlignment="0" applyProtection="0"/>
    <xf numFmtId="0" fontId="16" fillId="0" borderId="80" applyNumberFormat="0" applyFill="0" applyAlignment="0" applyProtection="0"/>
    <xf numFmtId="0" fontId="16" fillId="0" borderId="80" applyNumberFormat="0" applyFill="0" applyAlignment="0" applyProtection="0"/>
    <xf numFmtId="0" fontId="67" fillId="0" borderId="80" applyNumberFormat="0" applyFill="0" applyAlignment="0" applyProtection="0"/>
    <xf numFmtId="0" fontId="67" fillId="0" borderId="80" applyNumberFormat="0" applyFill="0" applyAlignment="0" applyProtection="0"/>
    <xf numFmtId="0" fontId="16" fillId="0" borderId="80" applyNumberFormat="0" applyFill="0" applyAlignment="0" applyProtection="0"/>
    <xf numFmtId="0" fontId="16" fillId="0" borderId="80" applyNumberFormat="0" applyFill="0" applyAlignment="0" applyProtection="0"/>
    <xf numFmtId="0" fontId="16" fillId="0" borderId="80" applyNumberFormat="0" applyFill="0" applyAlignment="0" applyProtection="0"/>
    <xf numFmtId="0" fontId="16" fillId="0" borderId="80" applyNumberFormat="0" applyFill="0" applyAlignment="0" applyProtection="0"/>
    <xf numFmtId="0" fontId="16" fillId="0" borderId="80" applyNumberFormat="0" applyFill="0" applyAlignment="0" applyProtection="0"/>
    <xf numFmtId="0" fontId="16" fillId="0" borderId="80" applyNumberFormat="0" applyFill="0" applyAlignment="0" applyProtection="0"/>
    <xf numFmtId="0" fontId="16" fillId="0" borderId="80" applyNumberFormat="0" applyFill="0" applyAlignment="0" applyProtection="0"/>
    <xf numFmtId="0" fontId="16" fillId="0" borderId="80" applyNumberFormat="0" applyFill="0" applyAlignment="0" applyProtection="0"/>
    <xf numFmtId="0" fontId="14" fillId="24" borderId="100" applyNumberFormat="0" applyAlignment="0" applyProtection="0"/>
    <xf numFmtId="0" fontId="13" fillId="24" borderId="99" applyNumberFormat="0" applyAlignment="0" applyProtection="0"/>
    <xf numFmtId="0" fontId="14" fillId="24" borderId="100" applyNumberFormat="0" applyAlignment="0" applyProtection="0"/>
    <xf numFmtId="0" fontId="13" fillId="24" borderId="99" applyNumberFormat="0" applyAlignment="0" applyProtection="0"/>
    <xf numFmtId="0" fontId="14" fillId="24"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1" fillId="26" borderId="102" applyNumberFormat="0" applyFont="0" applyAlignment="0" applyProtection="0"/>
    <xf numFmtId="0" fontId="9" fillId="26" borderId="102" applyNumberFormat="0" applyFon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1" fillId="26" borderId="102" applyNumberFormat="0" applyFont="0" applyAlignment="0" applyProtection="0"/>
    <xf numFmtId="0" fontId="14" fillId="24" borderId="100" applyNumberFormat="0" applyAlignment="0" applyProtection="0"/>
    <xf numFmtId="0" fontId="16" fillId="0" borderId="101" applyNumberFormat="0" applyFill="0" applyAlignment="0" applyProtection="0"/>
    <xf numFmtId="0" fontId="11" fillId="26" borderId="102" applyNumberFormat="0" applyFont="0" applyAlignment="0" applyProtection="0"/>
    <xf numFmtId="0" fontId="14" fillId="24" borderId="100" applyNumberFormat="0" applyAlignment="0" applyProtection="0"/>
    <xf numFmtId="0" fontId="14" fillId="24" borderId="100" applyNumberFormat="0" applyAlignment="0" applyProtection="0"/>
    <xf numFmtId="0" fontId="15" fillId="11" borderId="100" applyNumberFormat="0" applyAlignment="0" applyProtection="0"/>
    <xf numFmtId="0" fontId="11" fillId="26" borderId="102" applyNumberFormat="0" applyFont="0" applyAlignment="0" applyProtection="0"/>
    <xf numFmtId="0" fontId="14" fillId="24" borderId="100" applyNumberFormat="0" applyAlignment="0" applyProtection="0"/>
    <xf numFmtId="0" fontId="11" fillId="26" borderId="102" applyNumberFormat="0" applyFont="0" applyAlignment="0" applyProtection="0"/>
    <xf numFmtId="0" fontId="16" fillId="0" borderId="101" applyNumberFormat="0" applyFill="0" applyAlignment="0" applyProtection="0"/>
    <xf numFmtId="0" fontId="9" fillId="26" borderId="102" applyNumberFormat="0" applyFont="0" applyAlignment="0" applyProtection="0"/>
    <xf numFmtId="0" fontId="11" fillId="26" borderId="102" applyNumberFormat="0" applyFont="0" applyAlignment="0" applyProtection="0"/>
    <xf numFmtId="0" fontId="15" fillId="11" borderId="100" applyNumberFormat="0" applyAlignment="0" applyProtection="0"/>
    <xf numFmtId="0" fontId="9" fillId="26" borderId="102" applyNumberFormat="0" applyFont="0" applyAlignment="0" applyProtection="0"/>
    <xf numFmtId="0" fontId="14" fillId="24" borderId="100" applyNumberFormat="0" applyAlignment="0" applyProtection="0"/>
    <xf numFmtId="0" fontId="16" fillId="0" borderId="101" applyNumberFormat="0" applyFill="0" applyAlignment="0" applyProtection="0"/>
    <xf numFmtId="0" fontId="13" fillId="24" borderId="99" applyNumberFormat="0" applyAlignment="0" applyProtection="0"/>
    <xf numFmtId="0" fontId="16" fillId="0" borderId="101" applyNumberFormat="0" applyFill="0" applyAlignment="0" applyProtection="0"/>
    <xf numFmtId="0" fontId="13" fillId="24" borderId="99" applyNumberFormat="0" applyAlignment="0" applyProtection="0"/>
    <xf numFmtId="0" fontId="11" fillId="26" borderId="102" applyNumberFormat="0" applyFont="0" applyAlignment="0" applyProtection="0"/>
    <xf numFmtId="0" fontId="14" fillId="24" borderId="100"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16" fillId="0" borderId="101" applyNumberFormat="0" applyFill="0" applyAlignment="0" applyProtection="0"/>
    <xf numFmtId="0" fontId="9" fillId="26" borderId="102" applyNumberFormat="0" applyFont="0" applyAlignment="0" applyProtection="0"/>
    <xf numFmtId="0" fontId="14" fillId="24" borderId="100" applyNumberFormat="0" applyAlignment="0" applyProtection="0"/>
    <xf numFmtId="0" fontId="9" fillId="26" borderId="102" applyNumberFormat="0" applyFont="0" applyAlignment="0" applyProtection="0"/>
    <xf numFmtId="0" fontId="14" fillId="24" borderId="100" applyNumberFormat="0" applyAlignment="0" applyProtection="0"/>
    <xf numFmtId="0" fontId="11" fillId="26" borderId="102" applyNumberFormat="0" applyFont="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9" fillId="26" borderId="102" applyNumberFormat="0" applyFont="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1" fillId="26" borderId="102" applyNumberFormat="0" applyFont="0" applyAlignment="0" applyProtection="0"/>
    <xf numFmtId="0" fontId="15" fillId="11" borderId="100" applyNumberFormat="0" applyAlignment="0" applyProtection="0"/>
    <xf numFmtId="0" fontId="11" fillId="26" borderId="102" applyNumberFormat="0" applyFont="0" applyAlignment="0" applyProtection="0"/>
    <xf numFmtId="0" fontId="9" fillId="26" borderId="102" applyNumberFormat="0" applyFont="0" applyAlignment="0" applyProtection="0"/>
    <xf numFmtId="0" fontId="13" fillId="24" borderId="99" applyNumberFormat="0" applyAlignment="0" applyProtection="0"/>
    <xf numFmtId="0" fontId="9" fillId="26" borderId="102" applyNumberFormat="0" applyFont="0" applyAlignment="0" applyProtection="0"/>
    <xf numFmtId="0" fontId="15" fillId="11" borderId="100" applyNumberFormat="0" applyAlignment="0" applyProtection="0"/>
    <xf numFmtId="0" fontId="15" fillId="11" borderId="100" applyNumberFormat="0" applyAlignment="0" applyProtection="0"/>
    <xf numFmtId="0" fontId="14" fillId="24" borderId="100" applyNumberFormat="0" applyAlignment="0" applyProtection="0"/>
    <xf numFmtId="0" fontId="9" fillId="26" borderId="102" applyNumberFormat="0" applyFont="0" applyAlignment="0" applyProtection="0"/>
    <xf numFmtId="0" fontId="16" fillId="0" borderId="101" applyNumberFormat="0" applyFill="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9" fillId="26" borderId="102" applyNumberFormat="0" applyFont="0" applyAlignment="0" applyProtection="0"/>
    <xf numFmtId="0" fontId="11" fillId="26" borderId="102" applyNumberFormat="0" applyFont="0" applyAlignment="0" applyProtection="0"/>
    <xf numFmtId="0" fontId="16" fillId="0" borderId="101" applyNumberFormat="0" applyFill="0" applyAlignment="0" applyProtection="0"/>
    <xf numFmtId="0" fontId="11" fillId="26" borderId="102" applyNumberFormat="0" applyFont="0" applyAlignment="0" applyProtection="0"/>
    <xf numFmtId="0" fontId="13" fillId="24" borderId="99" applyNumberFormat="0" applyAlignment="0" applyProtection="0"/>
    <xf numFmtId="0" fontId="11" fillId="26" borderId="102" applyNumberFormat="0" applyFont="0" applyAlignment="0" applyProtection="0"/>
    <xf numFmtId="0" fontId="15" fillId="11" borderId="100" applyNumberFormat="0" applyAlignment="0" applyProtection="0"/>
    <xf numFmtId="0" fontId="11" fillId="26" borderId="102" applyNumberFormat="0" applyFont="0" applyAlignment="0" applyProtection="0"/>
    <xf numFmtId="0" fontId="13" fillId="24" borderId="99" applyNumberFormat="0" applyAlignment="0" applyProtection="0"/>
    <xf numFmtId="0" fontId="13" fillId="24" borderId="99"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14" fillId="24" borderId="100"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15" fillId="11" borderId="100" applyNumberFormat="0" applyAlignment="0" applyProtection="0"/>
    <xf numFmtId="0" fontId="9" fillId="26" borderId="102" applyNumberFormat="0" applyFont="0" applyAlignment="0" applyProtection="0"/>
    <xf numFmtId="0" fontId="70" fillId="24" borderId="99" applyNumberFormat="0" applyAlignment="0" applyProtection="0"/>
    <xf numFmtId="0" fontId="71" fillId="24" borderId="100" applyNumberFormat="0" applyAlignment="0" applyProtection="0"/>
    <xf numFmtId="0" fontId="72" fillId="11" borderId="100" applyNumberFormat="0" applyAlignment="0" applyProtection="0"/>
    <xf numFmtId="0" fontId="67" fillId="0" borderId="101" applyNumberFormat="0" applyFill="0" applyAlignment="0" applyProtection="0"/>
    <xf numFmtId="0" fontId="16" fillId="0" borderId="127" applyNumberFormat="0" applyFill="0" applyAlignment="0" applyProtection="0"/>
    <xf numFmtId="0" fontId="16" fillId="0" borderId="146" applyNumberFormat="0" applyFill="0" applyAlignment="0" applyProtection="0"/>
    <xf numFmtId="0" fontId="15" fillId="11" borderId="126" applyNumberFormat="0" applyAlignment="0" applyProtection="0"/>
    <xf numFmtId="0" fontId="70" fillId="24" borderId="99" applyNumberFormat="0" applyAlignment="0" applyProtection="0"/>
    <xf numFmtId="0" fontId="71" fillId="24" borderId="100" applyNumberFormat="0" applyAlignment="0" applyProtection="0"/>
    <xf numFmtId="0" fontId="72" fillId="11" borderId="100" applyNumberFormat="0" applyAlignment="0" applyProtection="0"/>
    <xf numFmtId="0" fontId="67" fillId="0" borderId="101" applyNumberFormat="0" applyFill="0" applyAlignment="0" applyProtection="0"/>
    <xf numFmtId="0" fontId="11" fillId="26" borderId="102" applyNumberFormat="0" applyFont="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7" fillId="0" borderId="101" applyNumberFormat="0" applyFill="0" applyAlignment="0" applyProtection="0"/>
    <xf numFmtId="0" fontId="67"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2" fillId="11" borderId="100" applyNumberFormat="0" applyAlignment="0" applyProtection="0"/>
    <xf numFmtId="0" fontId="72"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1" fillId="24" borderId="100" applyNumberFormat="0" applyAlignment="0" applyProtection="0"/>
    <xf numFmtId="0" fontId="71"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70" fillId="24" borderId="99" applyNumberFormat="0" applyAlignment="0" applyProtection="0"/>
    <xf numFmtId="0" fontId="70"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70" fillId="24" borderId="99" applyNumberFormat="0" applyAlignment="0" applyProtection="0"/>
    <xf numFmtId="0" fontId="71" fillId="24" borderId="100" applyNumberFormat="0" applyAlignment="0" applyProtection="0"/>
    <xf numFmtId="0" fontId="72" fillId="11" borderId="100" applyNumberFormat="0" applyAlignment="0" applyProtection="0"/>
    <xf numFmtId="0" fontId="67" fillId="0" borderId="101" applyNumberFormat="0" applyFill="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70" fillId="24" borderId="99" applyNumberFormat="0" applyAlignment="0" applyProtection="0"/>
    <xf numFmtId="0" fontId="70"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1" fillId="26" borderId="102" applyNumberFormat="0" applyFon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1" fillId="24" borderId="100" applyNumberFormat="0" applyAlignment="0" applyProtection="0"/>
    <xf numFmtId="0" fontId="71"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2" fillId="11" borderId="100" applyNumberFormat="0" applyAlignment="0" applyProtection="0"/>
    <xf numFmtId="0" fontId="72" fillId="11" borderId="100" applyNumberFormat="0" applyAlignment="0" applyProtection="0"/>
    <xf numFmtId="0" fontId="16" fillId="0" borderId="101" applyNumberFormat="0" applyFill="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7" fillId="0" borderId="101" applyNumberFormat="0" applyFill="0" applyAlignment="0" applyProtection="0"/>
    <xf numFmtId="0" fontId="67"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7" fillId="0" borderId="101" applyNumberFormat="0" applyFill="0" applyAlignment="0" applyProtection="0"/>
    <xf numFmtId="0" fontId="67"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2" fillId="11" borderId="100" applyNumberFormat="0" applyAlignment="0" applyProtection="0"/>
    <xf numFmtId="0" fontId="72"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1" fillId="24" borderId="100" applyNumberFormat="0" applyAlignment="0" applyProtection="0"/>
    <xf numFmtId="0" fontId="71"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70" fillId="24" borderId="99" applyNumberFormat="0" applyAlignment="0" applyProtection="0"/>
    <xf numFmtId="0" fontId="70"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70" fillId="24" borderId="99" applyNumberFormat="0" applyAlignment="0" applyProtection="0"/>
    <xf numFmtId="0" fontId="70"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1" fillId="24" borderId="100" applyNumberFormat="0" applyAlignment="0" applyProtection="0"/>
    <xf numFmtId="0" fontId="71"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2" fillId="11" borderId="100" applyNumberFormat="0" applyAlignment="0" applyProtection="0"/>
    <xf numFmtId="0" fontId="72" fillId="11" borderId="100" applyNumberFormat="0" applyAlignment="0" applyProtection="0"/>
    <xf numFmtId="0" fontId="16" fillId="0" borderId="101" applyNumberFormat="0" applyFill="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7" fillId="0" borderId="101" applyNumberFormat="0" applyFill="0" applyAlignment="0" applyProtection="0"/>
    <xf numFmtId="0" fontId="67"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3" fillId="24" borderId="99" applyNumberFormat="0" applyAlignment="0" applyProtection="0"/>
    <xf numFmtId="0" fontId="14" fillId="24"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7" fillId="0" borderId="101" applyNumberFormat="0" applyFill="0" applyAlignment="0" applyProtection="0"/>
    <xf numFmtId="0" fontId="67"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2" fillId="11" borderId="100" applyNumberFormat="0" applyAlignment="0" applyProtection="0"/>
    <xf numFmtId="0" fontId="72"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1" fillId="24" borderId="100" applyNumberFormat="0" applyAlignment="0" applyProtection="0"/>
    <xf numFmtId="0" fontId="71"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0" fillId="24" borderId="99"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1" fillId="24" borderId="100" applyNumberFormat="0" applyAlignment="0" applyProtection="0"/>
    <xf numFmtId="0" fontId="71"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2" fillId="11" borderId="100" applyNumberFormat="0" applyAlignment="0" applyProtection="0"/>
    <xf numFmtId="0" fontId="72" fillId="11" borderId="100" applyNumberFormat="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7" fillId="0" borderId="101" applyNumberFormat="0" applyFill="0" applyAlignment="0" applyProtection="0"/>
    <xf numFmtId="0" fontId="67"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11" fillId="26" borderId="102" applyNumberFormat="0" applyFont="0" applyAlignment="0" applyProtection="0"/>
    <xf numFmtId="0" fontId="71" fillId="24" borderId="100" applyNumberFormat="0" applyAlignment="0" applyProtection="0"/>
    <xf numFmtId="0" fontId="16" fillId="0" borderId="101" applyNumberFormat="0" applyFill="0" applyAlignment="0" applyProtection="0"/>
    <xf numFmtId="0" fontId="9"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6" fillId="0" borderId="101" applyNumberFormat="0" applyFill="0" applyAlignment="0" applyProtection="0"/>
    <xf numFmtId="0" fontId="14" fillId="24" borderId="100" applyNumberFormat="0" applyAlignment="0" applyProtection="0"/>
    <xf numFmtId="0" fontId="13" fillId="24" borderId="99" applyNumberFormat="0" applyAlignment="0" applyProtection="0"/>
    <xf numFmtId="0" fontId="14" fillId="24" borderId="100" applyNumberFormat="0" applyAlignment="0" applyProtection="0"/>
    <xf numFmtId="0" fontId="15" fillId="11"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3" fillId="24" borderId="99" applyNumberFormat="0" applyAlignment="0" applyProtection="0"/>
    <xf numFmtId="0" fontId="9" fillId="26" borderId="102" applyNumberFormat="0" applyFont="0" applyAlignment="0" applyProtection="0"/>
    <xf numFmtId="0" fontId="14" fillId="24" borderId="100" applyNumberForma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72" fillId="11" borderId="100" applyNumberFormat="0" applyAlignment="0" applyProtection="0"/>
    <xf numFmtId="0" fontId="14" fillId="24" borderId="100" applyNumberFormat="0" applyAlignment="0" applyProtection="0"/>
    <xf numFmtId="0" fontId="11" fillId="26" borderId="102" applyNumberFormat="0" applyFont="0" applyAlignment="0" applyProtection="0"/>
    <xf numFmtId="0" fontId="11" fillId="26" borderId="102" applyNumberFormat="0" applyFont="0" applyAlignment="0" applyProtection="0"/>
    <xf numFmtId="0" fontId="13" fillId="24" borderId="99" applyNumberFormat="0" applyAlignment="0" applyProtection="0"/>
    <xf numFmtId="0" fontId="11" fillId="26" borderId="102" applyNumberFormat="0" applyFont="0" applyAlignment="0" applyProtection="0"/>
    <xf numFmtId="0" fontId="16" fillId="0" borderId="101" applyNumberFormat="0" applyFill="0" applyAlignment="0" applyProtection="0"/>
    <xf numFmtId="0" fontId="16" fillId="0" borderId="101" applyNumberFormat="0" applyFill="0" applyAlignment="0" applyProtection="0"/>
    <xf numFmtId="0" fontId="13" fillId="24" borderId="99" applyNumberFormat="0" applyAlignment="0" applyProtection="0"/>
    <xf numFmtId="0" fontId="16" fillId="0" borderId="101" applyNumberFormat="0" applyFill="0" applyAlignment="0" applyProtection="0"/>
    <xf numFmtId="0" fontId="15" fillId="11" borderId="100" applyNumberFormat="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3" fillId="24" borderId="99" applyNumberFormat="0" applyAlignment="0" applyProtection="0"/>
    <xf numFmtId="0" fontId="14" fillId="24" borderId="100" applyNumberFormat="0" applyAlignment="0" applyProtection="0"/>
    <xf numFmtId="0" fontId="13" fillId="24" borderId="99" applyNumberFormat="0" applyAlignment="0" applyProtection="0"/>
    <xf numFmtId="0" fontId="13" fillId="24" borderId="99" applyNumberFormat="0" applyAlignment="0" applyProtection="0"/>
    <xf numFmtId="0" fontId="15" fillId="11" borderId="100" applyNumberFormat="0" applyAlignment="0" applyProtection="0"/>
    <xf numFmtId="0" fontId="15" fillId="11" borderId="100" applyNumberFormat="0" applyAlignment="0" applyProtection="0"/>
    <xf numFmtId="0" fontId="13" fillId="24" borderId="99" applyNumberFormat="0" applyAlignment="0" applyProtection="0"/>
    <xf numFmtId="0" fontId="11" fillId="26" borderId="102" applyNumberFormat="0" applyFont="0" applyAlignment="0" applyProtection="0"/>
    <xf numFmtId="0" fontId="13" fillId="24" borderId="99" applyNumberFormat="0" applyAlignment="0" applyProtection="0"/>
    <xf numFmtId="0" fontId="14" fillId="24" borderId="100" applyNumberFormat="0" applyAlignment="0" applyProtection="0"/>
    <xf numFmtId="0" fontId="13" fillId="24" borderId="99" applyNumberFormat="0" applyAlignment="0" applyProtection="0"/>
    <xf numFmtId="0" fontId="16" fillId="0" borderId="101" applyNumberFormat="0" applyFill="0" applyAlignment="0" applyProtection="0"/>
    <xf numFmtId="0" fontId="15" fillId="11" borderId="100" applyNumberFormat="0" applyAlignment="0" applyProtection="0"/>
    <xf numFmtId="0" fontId="13" fillId="24" borderId="99"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13" fillId="24" borderId="99" applyNumberFormat="0" applyAlignment="0" applyProtection="0"/>
    <xf numFmtId="0" fontId="9"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5" fillId="11"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1" fillId="26" borderId="102" applyNumberFormat="0" applyFont="0" applyAlignment="0" applyProtection="0"/>
    <xf numFmtId="0" fontId="14" fillId="24" borderId="100" applyNumberFormat="0" applyAlignment="0" applyProtection="0"/>
    <xf numFmtId="0" fontId="11" fillId="26" borderId="102" applyNumberFormat="0" applyFont="0" applyAlignment="0" applyProtection="0"/>
    <xf numFmtId="0" fontId="11" fillId="26" borderId="102" applyNumberFormat="0" applyFont="0" applyAlignment="0" applyProtection="0"/>
    <xf numFmtId="0" fontId="15" fillId="11" borderId="100" applyNumberFormat="0" applyAlignment="0" applyProtection="0"/>
    <xf numFmtId="0" fontId="13" fillId="24" borderId="99" applyNumberFormat="0" applyAlignment="0" applyProtection="0"/>
    <xf numFmtId="0" fontId="15" fillId="11" borderId="100" applyNumberFormat="0" applyAlignment="0" applyProtection="0"/>
    <xf numFmtId="0" fontId="11" fillId="26" borderId="102" applyNumberFormat="0" applyFont="0" applyAlignment="0" applyProtection="0"/>
    <xf numFmtId="0" fontId="15" fillId="11" borderId="100" applyNumberFormat="0" applyAlignment="0" applyProtection="0"/>
    <xf numFmtId="0" fontId="11" fillId="26" borderId="102" applyNumberFormat="0" applyFont="0" applyAlignment="0" applyProtection="0"/>
    <xf numFmtId="0" fontId="11" fillId="26" borderId="102" applyNumberFormat="0" applyFont="0" applyAlignment="0" applyProtection="0"/>
    <xf numFmtId="0" fontId="14" fillId="24" borderId="100" applyNumberFormat="0" applyAlignment="0" applyProtection="0"/>
    <xf numFmtId="0" fontId="15" fillId="11" borderId="100"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1" fillId="26" borderId="102" applyNumberFormat="0" applyFont="0" applyAlignment="0" applyProtection="0"/>
    <xf numFmtId="0" fontId="9" fillId="26" borderId="102" applyNumberFormat="0" applyFon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3" fillId="24" borderId="99" applyNumberFormat="0" applyAlignment="0" applyProtection="0"/>
    <xf numFmtId="0" fontId="15" fillId="11" borderId="100" applyNumberFormat="0" applyAlignment="0" applyProtection="0"/>
    <xf numFmtId="0" fontId="16" fillId="0" borderId="101" applyNumberFormat="0" applyFill="0" applyAlignment="0" applyProtection="0"/>
    <xf numFmtId="0" fontId="9" fillId="26" borderId="102" applyNumberFormat="0" applyFont="0" applyAlignment="0" applyProtection="0"/>
    <xf numFmtId="0" fontId="14" fillId="24" borderId="100" applyNumberFormat="0" applyAlignment="0" applyProtection="0"/>
    <xf numFmtId="0" fontId="15" fillId="11" borderId="100" applyNumberFormat="0" applyAlignment="0" applyProtection="0"/>
    <xf numFmtId="0" fontId="14" fillId="24" borderId="100" applyNumberFormat="0" applyAlignment="0" applyProtection="0"/>
    <xf numFmtId="0" fontId="14" fillId="24" borderId="100" applyNumberFormat="0" applyAlignment="0" applyProtection="0"/>
    <xf numFmtId="0" fontId="16" fillId="0" borderId="101" applyNumberFormat="0" applyFill="0" applyAlignment="0" applyProtection="0"/>
    <xf numFmtId="0" fontId="11" fillId="26" borderId="102" applyNumberFormat="0" applyFont="0" applyAlignment="0" applyProtection="0"/>
    <xf numFmtId="0" fontId="9" fillId="26" borderId="102" applyNumberFormat="0" applyFont="0" applyAlignment="0" applyProtection="0"/>
    <xf numFmtId="0" fontId="13" fillId="24" borderId="99" applyNumberFormat="0" applyAlignment="0" applyProtection="0"/>
    <xf numFmtId="0" fontId="13" fillId="24" borderId="99" applyNumberFormat="0" applyAlignment="0" applyProtection="0"/>
    <xf numFmtId="0" fontId="15" fillId="11" borderId="100" applyNumberFormat="0" applyAlignment="0" applyProtection="0"/>
    <xf numFmtId="0" fontId="9" fillId="26" borderId="102" applyNumberFormat="0" applyFont="0" applyAlignment="0" applyProtection="0"/>
    <xf numFmtId="0" fontId="14" fillId="24" borderId="100"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11" fillId="26" borderId="102" applyNumberFormat="0" applyFont="0" applyAlignment="0" applyProtection="0"/>
    <xf numFmtId="0" fontId="13" fillId="24" borderId="99" applyNumberFormat="0" applyAlignment="0" applyProtection="0"/>
    <xf numFmtId="0" fontId="14" fillId="24" borderId="100" applyNumberFormat="0" applyAlignment="0" applyProtection="0"/>
    <xf numFmtId="0" fontId="16" fillId="0" borderId="101" applyNumberFormat="0" applyFill="0" applyAlignment="0" applyProtection="0"/>
    <xf numFmtId="0" fontId="15" fillId="11" borderId="100" applyNumberFormat="0" applyAlignment="0" applyProtection="0"/>
    <xf numFmtId="0" fontId="16" fillId="0" borderId="101" applyNumberFormat="0" applyFill="0" applyAlignment="0" applyProtection="0"/>
    <xf numFmtId="0" fontId="11" fillId="26" borderId="102" applyNumberFormat="0" applyFont="0" applyAlignment="0" applyProtection="0"/>
    <xf numFmtId="0" fontId="14" fillId="24" borderId="100" applyNumberFormat="0" applyAlignment="0" applyProtection="0"/>
    <xf numFmtId="0" fontId="11" fillId="26" borderId="102" applyNumberFormat="0" applyFont="0" applyAlignment="0" applyProtection="0"/>
    <xf numFmtId="0" fontId="14" fillId="24" borderId="100" applyNumberFormat="0" applyAlignment="0" applyProtection="0"/>
    <xf numFmtId="0" fontId="15" fillId="11" borderId="100" applyNumberFormat="0" applyAlignment="0" applyProtection="0"/>
    <xf numFmtId="0" fontId="14" fillId="24" borderId="100" applyNumberFormat="0" applyAlignment="0" applyProtection="0"/>
    <xf numFmtId="0" fontId="13" fillId="24" borderId="99" applyNumberFormat="0" applyAlignment="0" applyProtection="0"/>
    <xf numFmtId="0" fontId="15" fillId="11" borderId="100" applyNumberFormat="0" applyAlignment="0" applyProtection="0"/>
    <xf numFmtId="0" fontId="14" fillId="24" borderId="100" applyNumberFormat="0" applyAlignment="0" applyProtection="0"/>
    <xf numFmtId="0" fontId="9" fillId="26" borderId="102" applyNumberFormat="0" applyFont="0" applyAlignment="0" applyProtection="0"/>
    <xf numFmtId="0" fontId="11" fillId="26" borderId="102" applyNumberFormat="0" applyFont="0" applyAlignment="0" applyProtection="0"/>
    <xf numFmtId="0" fontId="67" fillId="0" borderId="101" applyNumberFormat="0" applyFill="0" applyAlignment="0" applyProtection="0"/>
    <xf numFmtId="0" fontId="9" fillId="26" borderId="102" applyNumberFormat="0" applyFont="0" applyAlignment="0" applyProtection="0"/>
    <xf numFmtId="0" fontId="9" fillId="26" borderId="102" applyNumberFormat="0" applyFon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4" fillId="24" borderId="100" applyNumberFormat="0" applyAlignment="0" applyProtection="0"/>
    <xf numFmtId="0" fontId="16" fillId="0" borderId="101" applyNumberFormat="0" applyFill="0" applyAlignment="0" applyProtection="0"/>
    <xf numFmtId="0" fontId="11" fillId="26" borderId="102" applyNumberFormat="0" applyFont="0" applyAlignment="0" applyProtection="0"/>
    <xf numFmtId="0" fontId="14" fillId="24" borderId="100" applyNumberFormat="0" applyAlignment="0" applyProtection="0"/>
    <xf numFmtId="0" fontId="14" fillId="24" borderId="100" applyNumberFormat="0" applyAlignment="0" applyProtection="0"/>
    <xf numFmtId="0" fontId="13" fillId="24" borderId="99" applyNumberFormat="0" applyAlignment="0" applyProtection="0"/>
    <xf numFmtId="0" fontId="11" fillId="26" borderId="102" applyNumberFormat="0" applyFont="0" applyAlignment="0" applyProtection="0"/>
    <xf numFmtId="0" fontId="16" fillId="0" borderId="101" applyNumberFormat="0" applyFill="0" applyAlignment="0" applyProtection="0"/>
    <xf numFmtId="0" fontId="13" fillId="24" borderId="99" applyNumberFormat="0" applyAlignment="0" applyProtection="0"/>
    <xf numFmtId="0" fontId="16" fillId="0" borderId="101" applyNumberFormat="0" applyFill="0" applyAlignment="0" applyProtection="0"/>
    <xf numFmtId="0" fontId="9" fillId="26" borderId="102" applyNumberFormat="0" applyFont="0" applyAlignment="0" applyProtection="0"/>
    <xf numFmtId="0" fontId="14" fillId="24" borderId="100" applyNumberFormat="0" applyAlignment="0" applyProtection="0"/>
    <xf numFmtId="0" fontId="15" fillId="11" borderId="100" applyNumberFormat="0" applyAlignment="0" applyProtection="0"/>
    <xf numFmtId="0" fontId="14" fillId="24" borderId="100" applyNumberFormat="0" applyAlignment="0" applyProtection="0"/>
    <xf numFmtId="0" fontId="11" fillId="26" borderId="102" applyNumberFormat="0" applyFont="0" applyAlignment="0" applyProtection="0"/>
    <xf numFmtId="0" fontId="13" fillId="24" borderId="99" applyNumberFormat="0" applyAlignment="0" applyProtection="0"/>
    <xf numFmtId="0" fontId="14" fillId="24"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1" fillId="24" borderId="100" applyNumberFormat="0" applyAlignment="0" applyProtection="0"/>
    <xf numFmtId="0" fontId="14" fillId="24" borderId="100" applyNumberFormat="0" applyAlignment="0" applyProtection="0"/>
    <xf numFmtId="0" fontId="13" fillId="24" borderId="99" applyNumberFormat="0" applyAlignment="0" applyProtection="0"/>
    <xf numFmtId="0" fontId="11" fillId="26" borderId="102" applyNumberFormat="0" applyFont="0" applyAlignment="0" applyProtection="0"/>
    <xf numFmtId="0" fontId="16" fillId="0" borderId="101" applyNumberFormat="0" applyFill="0" applyAlignment="0" applyProtection="0"/>
    <xf numFmtId="0" fontId="14" fillId="24" borderId="100" applyNumberFormat="0" applyAlignment="0" applyProtection="0"/>
    <xf numFmtId="0" fontId="9" fillId="26" borderId="102" applyNumberFormat="0" applyFont="0" applyAlignment="0" applyProtection="0"/>
    <xf numFmtId="0" fontId="13" fillId="24" borderId="99" applyNumberFormat="0" applyAlignment="0" applyProtection="0"/>
    <xf numFmtId="0" fontId="11" fillId="26" borderId="102" applyNumberFormat="0" applyFont="0" applyAlignment="0" applyProtection="0"/>
    <xf numFmtId="0" fontId="13" fillId="24" borderId="99" applyNumberFormat="0" applyAlignment="0" applyProtection="0"/>
    <xf numFmtId="0" fontId="16" fillId="0" borderId="101" applyNumberFormat="0" applyFill="0" applyAlignment="0" applyProtection="0"/>
    <xf numFmtId="0" fontId="15" fillId="11" borderId="100" applyNumberFormat="0" applyAlignment="0" applyProtection="0"/>
    <xf numFmtId="0" fontId="9" fillId="26" borderId="102" applyNumberFormat="0" applyFont="0" applyAlignment="0" applyProtection="0"/>
    <xf numFmtId="0" fontId="14" fillId="24" borderId="100" applyNumberFormat="0" applyAlignment="0" applyProtection="0"/>
    <xf numFmtId="0" fontId="13" fillId="24" borderId="99" applyNumberFormat="0" applyAlignment="0" applyProtection="0"/>
    <xf numFmtId="0" fontId="14" fillId="24" borderId="100" applyNumberFormat="0" applyAlignment="0" applyProtection="0"/>
    <xf numFmtId="0" fontId="13" fillId="24" borderId="99" applyNumberFormat="0" applyAlignment="0" applyProtection="0"/>
    <xf numFmtId="0" fontId="14" fillId="24"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1" fillId="26" borderId="102" applyNumberFormat="0" applyFont="0" applyAlignment="0" applyProtection="0"/>
    <xf numFmtId="0" fontId="9" fillId="26" borderId="102" applyNumberFormat="0" applyFon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1" fillId="26" borderId="102" applyNumberFormat="0" applyFont="0" applyAlignment="0" applyProtection="0"/>
    <xf numFmtId="0" fontId="14" fillId="24" borderId="100" applyNumberFormat="0" applyAlignment="0" applyProtection="0"/>
    <xf numFmtId="0" fontId="16" fillId="0" borderId="101" applyNumberFormat="0" applyFill="0" applyAlignment="0" applyProtection="0"/>
    <xf numFmtId="0" fontId="11" fillId="26" borderId="102" applyNumberFormat="0" applyFont="0" applyAlignment="0" applyProtection="0"/>
    <xf numFmtId="0" fontId="14" fillId="24" borderId="100" applyNumberFormat="0" applyAlignment="0" applyProtection="0"/>
    <xf numFmtId="0" fontId="14" fillId="24" borderId="100" applyNumberFormat="0" applyAlignment="0" applyProtection="0"/>
    <xf numFmtId="0" fontId="15" fillId="11" borderId="100" applyNumberFormat="0" applyAlignment="0" applyProtection="0"/>
    <xf numFmtId="0" fontId="11" fillId="26" borderId="102" applyNumberFormat="0" applyFont="0" applyAlignment="0" applyProtection="0"/>
    <xf numFmtId="0" fontId="14" fillId="24" borderId="100" applyNumberFormat="0" applyAlignment="0" applyProtection="0"/>
    <xf numFmtId="0" fontId="11" fillId="26" borderId="102" applyNumberFormat="0" applyFont="0" applyAlignment="0" applyProtection="0"/>
    <xf numFmtId="0" fontId="16" fillId="0" borderId="101" applyNumberFormat="0" applyFill="0" applyAlignment="0" applyProtection="0"/>
    <xf numFmtId="0" fontId="9" fillId="26" borderId="102" applyNumberFormat="0" applyFont="0" applyAlignment="0" applyProtection="0"/>
    <xf numFmtId="0" fontId="11" fillId="26" borderId="102" applyNumberFormat="0" applyFont="0" applyAlignment="0" applyProtection="0"/>
    <xf numFmtId="0" fontId="15" fillId="11" borderId="100" applyNumberFormat="0" applyAlignment="0" applyProtection="0"/>
    <xf numFmtId="0" fontId="9" fillId="26" borderId="102" applyNumberFormat="0" applyFont="0" applyAlignment="0" applyProtection="0"/>
    <xf numFmtId="0" fontId="14" fillId="24" borderId="100" applyNumberFormat="0" applyAlignment="0" applyProtection="0"/>
    <xf numFmtId="0" fontId="16" fillId="0" borderId="101" applyNumberFormat="0" applyFill="0" applyAlignment="0" applyProtection="0"/>
    <xf numFmtId="0" fontId="13" fillId="24" borderId="99" applyNumberFormat="0" applyAlignment="0" applyProtection="0"/>
    <xf numFmtId="0" fontId="16" fillId="0" borderId="101" applyNumberFormat="0" applyFill="0" applyAlignment="0" applyProtection="0"/>
    <xf numFmtId="0" fontId="13" fillId="24" borderId="99" applyNumberFormat="0" applyAlignment="0" applyProtection="0"/>
    <xf numFmtId="0" fontId="11" fillId="26" borderId="102" applyNumberFormat="0" applyFont="0" applyAlignment="0" applyProtection="0"/>
    <xf numFmtId="0" fontId="14" fillId="24" borderId="100"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16" fillId="0" borderId="101" applyNumberFormat="0" applyFill="0" applyAlignment="0" applyProtection="0"/>
    <xf numFmtId="0" fontId="9" fillId="26" borderId="102" applyNumberFormat="0" applyFont="0" applyAlignment="0" applyProtection="0"/>
    <xf numFmtId="0" fontId="14" fillId="24" borderId="100" applyNumberFormat="0" applyAlignment="0" applyProtection="0"/>
    <xf numFmtId="0" fontId="9" fillId="26" borderId="102" applyNumberFormat="0" applyFont="0" applyAlignment="0" applyProtection="0"/>
    <xf numFmtId="0" fontId="14" fillId="24" borderId="100" applyNumberFormat="0" applyAlignment="0" applyProtection="0"/>
    <xf numFmtId="0" fontId="11" fillId="26" borderId="102" applyNumberFormat="0" applyFont="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9" fillId="26" borderId="102" applyNumberFormat="0" applyFont="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1" fillId="26" borderId="102" applyNumberFormat="0" applyFont="0" applyAlignment="0" applyProtection="0"/>
    <xf numFmtId="0" fontId="15" fillId="11" borderId="100" applyNumberFormat="0" applyAlignment="0" applyProtection="0"/>
    <xf numFmtId="0" fontId="11" fillId="26" borderId="102" applyNumberFormat="0" applyFont="0" applyAlignment="0" applyProtection="0"/>
    <xf numFmtId="0" fontId="9" fillId="26" borderId="102" applyNumberFormat="0" applyFont="0" applyAlignment="0" applyProtection="0"/>
    <xf numFmtId="0" fontId="13" fillId="24" borderId="99" applyNumberFormat="0" applyAlignment="0" applyProtection="0"/>
    <xf numFmtId="0" fontId="9" fillId="26" borderId="102" applyNumberFormat="0" applyFont="0" applyAlignment="0" applyProtection="0"/>
    <xf numFmtId="0" fontId="15" fillId="11" borderId="100" applyNumberFormat="0" applyAlignment="0" applyProtection="0"/>
    <xf numFmtId="0" fontId="15" fillId="11" borderId="100" applyNumberFormat="0" applyAlignment="0" applyProtection="0"/>
    <xf numFmtId="0" fontId="14" fillId="24" borderId="100" applyNumberFormat="0" applyAlignment="0" applyProtection="0"/>
    <xf numFmtId="0" fontId="9" fillId="26" borderId="102" applyNumberFormat="0" applyFont="0" applyAlignment="0" applyProtection="0"/>
    <xf numFmtId="0" fontId="16" fillId="0" borderId="101" applyNumberFormat="0" applyFill="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9" fillId="26" borderId="102" applyNumberFormat="0" applyFont="0" applyAlignment="0" applyProtection="0"/>
    <xf numFmtId="0" fontId="11" fillId="26" borderId="102" applyNumberFormat="0" applyFont="0" applyAlignment="0" applyProtection="0"/>
    <xf numFmtId="0" fontId="16" fillId="0" borderId="101" applyNumberFormat="0" applyFill="0" applyAlignment="0" applyProtection="0"/>
    <xf numFmtId="0" fontId="11" fillId="26" borderId="102" applyNumberFormat="0" applyFont="0" applyAlignment="0" applyProtection="0"/>
    <xf numFmtId="0" fontId="13" fillId="24" borderId="99" applyNumberFormat="0" applyAlignment="0" applyProtection="0"/>
    <xf numFmtId="0" fontId="11" fillId="26" borderId="102" applyNumberFormat="0" applyFont="0" applyAlignment="0" applyProtection="0"/>
    <xf numFmtId="0" fontId="15" fillId="11" borderId="100" applyNumberFormat="0" applyAlignment="0" applyProtection="0"/>
    <xf numFmtId="0" fontId="11" fillId="26" borderId="102" applyNumberFormat="0" applyFont="0" applyAlignment="0" applyProtection="0"/>
    <xf numFmtId="0" fontId="13" fillId="24" borderId="99" applyNumberFormat="0" applyAlignment="0" applyProtection="0"/>
    <xf numFmtId="0" fontId="13" fillId="24" borderId="99"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14" fillId="24" borderId="100"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15" fillId="11" borderId="100" applyNumberFormat="0" applyAlignment="0" applyProtection="0"/>
    <xf numFmtId="0" fontId="9"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3" fillId="24" borderId="99" applyNumberFormat="0" applyAlignment="0" applyProtection="0"/>
    <xf numFmtId="0" fontId="13" fillId="24" borderId="99" applyNumberFormat="0" applyAlignment="0" applyProtection="0"/>
    <xf numFmtId="0" fontId="11" fillId="26" borderId="102" applyNumberFormat="0" applyFont="0" applyAlignment="0" applyProtection="0"/>
    <xf numFmtId="0" fontId="16" fillId="0" borderId="101" applyNumberFormat="0" applyFill="0" applyAlignment="0" applyProtection="0"/>
    <xf numFmtId="0" fontId="11" fillId="26" borderId="102" applyNumberFormat="0" applyFont="0" applyAlignment="0" applyProtection="0"/>
    <xf numFmtId="0" fontId="14" fillId="24" borderId="100" applyNumberFormat="0" applyAlignment="0" applyProtection="0"/>
    <xf numFmtId="0" fontId="9" fillId="26" borderId="102" applyNumberFormat="0" applyFont="0" applyAlignment="0" applyProtection="0"/>
    <xf numFmtId="0" fontId="11" fillId="26" borderId="102" applyNumberFormat="0" applyFont="0" applyAlignment="0" applyProtection="0"/>
    <xf numFmtId="0" fontId="16" fillId="0" borderId="101" applyNumberFormat="0" applyFill="0" applyAlignment="0" applyProtection="0"/>
    <xf numFmtId="0" fontId="16" fillId="0" borderId="101" applyNumberFormat="0" applyFill="0" applyAlignment="0" applyProtection="0"/>
    <xf numFmtId="0" fontId="11" fillId="26" borderId="102" applyNumberFormat="0" applyFont="0" applyAlignment="0" applyProtection="0"/>
    <xf numFmtId="0" fontId="14" fillId="24" borderId="100" applyNumberFormat="0" applyAlignment="0" applyProtection="0"/>
    <xf numFmtId="0" fontId="11" fillId="26" borderId="102" applyNumberFormat="0" applyFont="0" applyAlignment="0" applyProtection="0"/>
    <xf numFmtId="0" fontId="16" fillId="0" borderId="101" applyNumberFormat="0" applyFill="0" applyAlignment="0" applyProtection="0"/>
    <xf numFmtId="0" fontId="9" fillId="26" borderId="102" applyNumberFormat="0" applyFont="0" applyAlignment="0" applyProtection="0"/>
    <xf numFmtId="0" fontId="15" fillId="11" borderId="100" applyNumberFormat="0" applyAlignment="0" applyProtection="0"/>
    <xf numFmtId="0" fontId="11" fillId="26" borderId="102" applyNumberFormat="0" applyFont="0" applyAlignment="0" applyProtection="0"/>
    <xf numFmtId="0" fontId="9" fillId="26" borderId="102" applyNumberFormat="0" applyFont="0" applyAlignment="0" applyProtection="0"/>
    <xf numFmtId="0" fontId="15" fillId="11" borderId="100" applyNumberFormat="0" applyAlignment="0" applyProtection="0"/>
    <xf numFmtId="0" fontId="13" fillId="24" borderId="99" applyNumberFormat="0" applyAlignment="0" applyProtection="0"/>
    <xf numFmtId="0" fontId="14" fillId="24"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72" fillId="11" borderId="100" applyNumberFormat="0" applyAlignment="0" applyProtection="0"/>
    <xf numFmtId="0" fontId="15" fillId="11" borderId="100" applyNumberFormat="0" applyAlignment="0" applyProtection="0"/>
    <xf numFmtId="0" fontId="70" fillId="24" borderId="99" applyNumberFormat="0" applyAlignment="0" applyProtection="0"/>
    <xf numFmtId="0" fontId="71" fillId="24" borderId="100" applyNumberFormat="0" applyAlignment="0" applyProtection="0"/>
    <xf numFmtId="0" fontId="72" fillId="11" borderId="100" applyNumberFormat="0" applyAlignment="0" applyProtection="0"/>
    <xf numFmtId="0" fontId="67" fillId="0" borderId="101" applyNumberFormat="0" applyFill="0" applyAlignment="0" applyProtection="0"/>
    <xf numFmtId="0" fontId="14" fillId="24" borderId="100" applyNumberFormat="0" applyAlignment="0" applyProtection="0"/>
    <xf numFmtId="0" fontId="14" fillId="24" borderId="100" applyNumberFormat="0" applyAlignment="0" applyProtection="0"/>
    <xf numFmtId="0" fontId="13" fillId="24" borderId="99" applyNumberFormat="0" applyAlignment="0" applyProtection="0"/>
    <xf numFmtId="0" fontId="14" fillId="24" borderId="100" applyNumberFormat="0" applyAlignment="0" applyProtection="0"/>
    <xf numFmtId="0" fontId="9" fillId="26" borderId="102" applyNumberFormat="0" applyFont="0" applyAlignment="0" applyProtection="0"/>
    <xf numFmtId="0" fontId="13" fillId="24" borderId="99" applyNumberFormat="0" applyAlignment="0" applyProtection="0"/>
    <xf numFmtId="0" fontId="9" fillId="26" borderId="102" applyNumberFormat="0" applyFont="0" applyAlignment="0" applyProtection="0"/>
    <xf numFmtId="0" fontId="13" fillId="24" borderId="99" applyNumberFormat="0" applyAlignment="0" applyProtection="0"/>
    <xf numFmtId="0" fontId="13" fillId="24" borderId="99" applyNumberFormat="0" applyAlignment="0" applyProtection="0"/>
    <xf numFmtId="0" fontId="15" fillId="11" borderId="100" applyNumberFormat="0" applyAlignment="0" applyProtection="0"/>
    <xf numFmtId="0" fontId="14" fillId="24" borderId="100" applyNumberFormat="0" applyAlignment="0" applyProtection="0"/>
    <xf numFmtId="0" fontId="16" fillId="0" borderId="101" applyNumberFormat="0" applyFill="0" applyAlignment="0" applyProtection="0"/>
    <xf numFmtId="0" fontId="9" fillId="26" borderId="102" applyNumberFormat="0" applyFont="0" applyAlignment="0" applyProtection="0"/>
    <xf numFmtId="0" fontId="15" fillId="11" borderId="100" applyNumberFormat="0" applyAlignment="0" applyProtection="0"/>
    <xf numFmtId="0" fontId="16" fillId="0" borderId="101" applyNumberFormat="0" applyFill="0" applyAlignment="0" applyProtection="0"/>
    <xf numFmtId="0" fontId="11" fillId="26" borderId="102" applyNumberFormat="0" applyFont="0" applyAlignment="0" applyProtection="0"/>
    <xf numFmtId="0" fontId="13" fillId="24" borderId="99" applyNumberFormat="0" applyAlignment="0" applyProtection="0"/>
    <xf numFmtId="0" fontId="14" fillId="24" borderId="100" applyNumberFormat="0" applyAlignment="0" applyProtection="0"/>
    <xf numFmtId="0" fontId="11" fillId="26" borderId="102" applyNumberFormat="0" applyFont="0" applyAlignment="0" applyProtection="0"/>
    <xf numFmtId="0" fontId="70" fillId="24" borderId="99" applyNumberFormat="0" applyAlignment="0" applyProtection="0"/>
    <xf numFmtId="0" fontId="71" fillId="24" borderId="100" applyNumberFormat="0" applyAlignment="0" applyProtection="0"/>
    <xf numFmtId="0" fontId="72" fillId="11" borderId="100" applyNumberFormat="0" applyAlignment="0" applyProtection="0"/>
    <xf numFmtId="0" fontId="67" fillId="0" borderId="101" applyNumberFormat="0" applyFill="0" applyAlignment="0" applyProtection="0"/>
    <xf numFmtId="0" fontId="11" fillId="26" borderId="102" applyNumberFormat="0" applyFont="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7" fillId="0" borderId="101" applyNumberFormat="0" applyFill="0" applyAlignment="0" applyProtection="0"/>
    <xf numFmtId="0" fontId="67"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2" fillId="11" borderId="100" applyNumberFormat="0" applyAlignment="0" applyProtection="0"/>
    <xf numFmtId="0" fontId="72"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1" fillId="24" borderId="100" applyNumberFormat="0" applyAlignment="0" applyProtection="0"/>
    <xf numFmtId="0" fontId="71"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70" fillId="24" borderId="99" applyNumberFormat="0" applyAlignment="0" applyProtection="0"/>
    <xf numFmtId="0" fontId="70"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70" fillId="24" borderId="99" applyNumberFormat="0" applyAlignment="0" applyProtection="0"/>
    <xf numFmtId="0" fontId="71" fillId="24" borderId="100" applyNumberFormat="0" applyAlignment="0" applyProtection="0"/>
    <xf numFmtId="0" fontId="72" fillId="11" borderId="100" applyNumberFormat="0" applyAlignment="0" applyProtection="0"/>
    <xf numFmtId="0" fontId="67" fillId="0" borderId="101" applyNumberFormat="0" applyFill="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70" fillId="24" borderId="99" applyNumberFormat="0" applyAlignment="0" applyProtection="0"/>
    <xf numFmtId="0" fontId="70"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1" fillId="26" borderId="102" applyNumberFormat="0" applyFon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1" fillId="24" borderId="100" applyNumberFormat="0" applyAlignment="0" applyProtection="0"/>
    <xf numFmtId="0" fontId="71"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2" fillId="11" borderId="100" applyNumberFormat="0" applyAlignment="0" applyProtection="0"/>
    <xf numFmtId="0" fontId="72" fillId="11" borderId="100" applyNumberFormat="0" applyAlignment="0" applyProtection="0"/>
    <xf numFmtId="0" fontId="16" fillId="0" borderId="101" applyNumberFormat="0" applyFill="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7" fillId="0" borderId="101" applyNumberFormat="0" applyFill="0" applyAlignment="0" applyProtection="0"/>
    <xf numFmtId="0" fontId="67"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7" fillId="0" borderId="101" applyNumberFormat="0" applyFill="0" applyAlignment="0" applyProtection="0"/>
    <xf numFmtId="0" fontId="67"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2" fillId="11" borderId="100" applyNumberFormat="0" applyAlignment="0" applyProtection="0"/>
    <xf numFmtId="0" fontId="72"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1" fillId="24" borderId="100" applyNumberFormat="0" applyAlignment="0" applyProtection="0"/>
    <xf numFmtId="0" fontId="71"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70" fillId="24" borderId="99" applyNumberFormat="0" applyAlignment="0" applyProtection="0"/>
    <xf numFmtId="0" fontId="70"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70" fillId="24" borderId="99" applyNumberFormat="0" applyAlignment="0" applyProtection="0"/>
    <xf numFmtId="0" fontId="70"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1" fillId="24" borderId="100" applyNumberFormat="0" applyAlignment="0" applyProtection="0"/>
    <xf numFmtId="0" fontId="71"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2" fillId="11" borderId="100" applyNumberFormat="0" applyAlignment="0" applyProtection="0"/>
    <xf numFmtId="0" fontId="72" fillId="11" borderId="100" applyNumberFormat="0" applyAlignment="0" applyProtection="0"/>
    <xf numFmtId="0" fontId="16" fillId="0" borderId="101" applyNumberFormat="0" applyFill="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7" fillId="0" borderId="101" applyNumberFormat="0" applyFill="0" applyAlignment="0" applyProtection="0"/>
    <xf numFmtId="0" fontId="67"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3" fillId="24" borderId="99" applyNumberFormat="0" applyAlignment="0" applyProtection="0"/>
    <xf numFmtId="0" fontId="14" fillId="24"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7" fillId="0" borderId="101" applyNumberFormat="0" applyFill="0" applyAlignment="0" applyProtection="0"/>
    <xf numFmtId="0" fontId="67"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2" fillId="11" borderId="100" applyNumberFormat="0" applyAlignment="0" applyProtection="0"/>
    <xf numFmtId="0" fontId="72"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1" fillId="24" borderId="100" applyNumberFormat="0" applyAlignment="0" applyProtection="0"/>
    <xf numFmtId="0" fontId="71"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0" fillId="24" borderId="99"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1" fillId="24" borderId="100" applyNumberFormat="0" applyAlignment="0" applyProtection="0"/>
    <xf numFmtId="0" fontId="71"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2" fillId="11" borderId="100" applyNumberFormat="0" applyAlignment="0" applyProtection="0"/>
    <xf numFmtId="0" fontId="72" fillId="11" borderId="100" applyNumberFormat="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7" fillId="0" borderId="101" applyNumberFormat="0" applyFill="0" applyAlignment="0" applyProtection="0"/>
    <xf numFmtId="0" fontId="67"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3" fillId="24" borderId="99" applyNumberFormat="0" applyAlignment="0" applyProtection="0"/>
    <xf numFmtId="0" fontId="16" fillId="0" borderId="101" applyNumberFormat="0" applyFill="0" applyAlignment="0" applyProtection="0"/>
    <xf numFmtId="0" fontId="13" fillId="24" borderId="99" applyNumberFormat="0" applyAlignment="0" applyProtection="0"/>
    <xf numFmtId="0" fontId="11" fillId="26" borderId="102" applyNumberFormat="0" applyFont="0" applyAlignment="0" applyProtection="0"/>
    <xf numFmtId="0" fontId="14" fillId="24" borderId="100"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16" fillId="0" borderId="101" applyNumberFormat="0" applyFill="0" applyAlignment="0" applyProtection="0"/>
    <xf numFmtId="0" fontId="9" fillId="26" borderId="102" applyNumberFormat="0" applyFont="0" applyAlignment="0" applyProtection="0"/>
    <xf numFmtId="0" fontId="14" fillId="24" borderId="100" applyNumberFormat="0" applyAlignment="0" applyProtection="0"/>
    <xf numFmtId="0" fontId="9" fillId="26" borderId="102" applyNumberFormat="0" applyFont="0" applyAlignment="0" applyProtection="0"/>
    <xf numFmtId="0" fontId="14" fillId="24" borderId="100" applyNumberFormat="0" applyAlignment="0" applyProtection="0"/>
    <xf numFmtId="0" fontId="11" fillId="26" borderId="102" applyNumberFormat="0" applyFont="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9" fillId="26" borderId="102" applyNumberFormat="0" applyFont="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1" fillId="26" borderId="102" applyNumberFormat="0" applyFont="0" applyAlignment="0" applyProtection="0"/>
    <xf numFmtId="0" fontId="15" fillId="11" borderId="100" applyNumberFormat="0" applyAlignment="0" applyProtection="0"/>
    <xf numFmtId="0" fontId="11" fillId="26" borderId="102" applyNumberFormat="0" applyFont="0" applyAlignment="0" applyProtection="0"/>
    <xf numFmtId="0" fontId="9" fillId="26" borderId="102" applyNumberFormat="0" applyFont="0" applyAlignment="0" applyProtection="0"/>
    <xf numFmtId="0" fontId="13" fillId="24" borderId="99" applyNumberFormat="0" applyAlignment="0" applyProtection="0"/>
    <xf numFmtId="0" fontId="9" fillId="26" borderId="102" applyNumberFormat="0" applyFont="0" applyAlignment="0" applyProtection="0"/>
    <xf numFmtId="0" fontId="15" fillId="11" borderId="100" applyNumberFormat="0" applyAlignment="0" applyProtection="0"/>
    <xf numFmtId="0" fontId="15" fillId="11" borderId="100" applyNumberFormat="0" applyAlignment="0" applyProtection="0"/>
    <xf numFmtId="0" fontId="14" fillId="24" borderId="100" applyNumberFormat="0" applyAlignment="0" applyProtection="0"/>
    <xf numFmtId="0" fontId="9" fillId="26" borderId="102" applyNumberFormat="0" applyFont="0" applyAlignment="0" applyProtection="0"/>
    <xf numFmtId="0" fontId="16" fillId="0" borderId="101" applyNumberFormat="0" applyFill="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9" fillId="26" borderId="102" applyNumberFormat="0" applyFont="0" applyAlignment="0" applyProtection="0"/>
    <xf numFmtId="0" fontId="11" fillId="26" borderId="102" applyNumberFormat="0" applyFont="0" applyAlignment="0" applyProtection="0"/>
    <xf numFmtId="0" fontId="16" fillId="0" borderId="101" applyNumberFormat="0" applyFill="0" applyAlignment="0" applyProtection="0"/>
    <xf numFmtId="0" fontId="11" fillId="26" borderId="102" applyNumberFormat="0" applyFont="0" applyAlignment="0" applyProtection="0"/>
    <xf numFmtId="0" fontId="13" fillId="24" borderId="99" applyNumberFormat="0" applyAlignment="0" applyProtection="0"/>
    <xf numFmtId="0" fontId="11" fillId="26" borderId="102" applyNumberFormat="0" applyFont="0" applyAlignment="0" applyProtection="0"/>
    <xf numFmtId="0" fontId="15" fillId="11" borderId="100" applyNumberFormat="0" applyAlignment="0" applyProtection="0"/>
    <xf numFmtId="0" fontId="11" fillId="26" borderId="102" applyNumberFormat="0" applyFont="0" applyAlignment="0" applyProtection="0"/>
    <xf numFmtId="0" fontId="13" fillId="24" borderId="99" applyNumberFormat="0" applyAlignment="0" applyProtection="0"/>
    <xf numFmtId="0" fontId="13" fillId="24" borderId="99"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14" fillId="24" borderId="100"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15" fillId="11" borderId="100" applyNumberFormat="0" applyAlignment="0" applyProtection="0"/>
    <xf numFmtId="0" fontId="9" fillId="26" borderId="102" applyNumberFormat="0" applyFont="0" applyAlignment="0" applyProtection="0"/>
    <xf numFmtId="0" fontId="15" fillId="11" borderId="100" applyNumberFormat="0" applyAlignment="0" applyProtection="0"/>
    <xf numFmtId="0" fontId="14" fillId="24" borderId="100" applyNumberFormat="0" applyAlignment="0" applyProtection="0"/>
    <xf numFmtId="0" fontId="16" fillId="0" borderId="101" applyNumberFormat="0" applyFill="0" applyAlignment="0" applyProtection="0"/>
    <xf numFmtId="0" fontId="15" fillId="11" borderId="100" applyNumberFormat="0" applyAlignment="0" applyProtection="0"/>
    <xf numFmtId="0" fontId="9" fillId="26" borderId="102" applyNumberFormat="0" applyFont="0" applyAlignment="0" applyProtection="0"/>
    <xf numFmtId="0" fontId="14" fillId="24" borderId="100" applyNumberFormat="0" applyAlignment="0" applyProtection="0"/>
    <xf numFmtId="0" fontId="15" fillId="11" borderId="100" applyNumberFormat="0" applyAlignment="0" applyProtection="0"/>
    <xf numFmtId="0" fontId="14" fillId="24" borderId="100" applyNumberFormat="0" applyAlignment="0" applyProtection="0"/>
    <xf numFmtId="0" fontId="11" fillId="26" borderId="102" applyNumberFormat="0" applyFont="0" applyAlignment="0" applyProtection="0"/>
    <xf numFmtId="0" fontId="13" fillId="24" borderId="99" applyNumberFormat="0" applyAlignment="0" applyProtection="0"/>
    <xf numFmtId="0" fontId="14" fillId="24" borderId="100" applyNumberFormat="0" applyAlignment="0" applyProtection="0"/>
    <xf numFmtId="0" fontId="13" fillId="24" borderId="99" applyNumberFormat="0" applyAlignment="0" applyProtection="0"/>
    <xf numFmtId="0" fontId="14" fillId="24" borderId="100" applyNumberFormat="0" applyAlignment="0" applyProtection="0"/>
    <xf numFmtId="0" fontId="15" fillId="11" borderId="100" applyNumberFormat="0" applyAlignment="0" applyProtection="0"/>
    <xf numFmtId="0" fontId="13" fillId="24" borderId="99" applyNumberFormat="0" applyAlignment="0" applyProtection="0"/>
    <xf numFmtId="0" fontId="14" fillId="24" borderId="100" applyNumberFormat="0" applyAlignment="0" applyProtection="0"/>
    <xf numFmtId="0" fontId="11" fillId="26" borderId="102" applyNumberFormat="0" applyFont="0" applyAlignment="0" applyProtection="0"/>
    <xf numFmtId="0" fontId="15" fillId="11" borderId="100" applyNumberFormat="0" applyAlignment="0" applyProtection="0"/>
    <xf numFmtId="0" fontId="13" fillId="24" borderId="99" applyNumberFormat="0" applyAlignment="0" applyProtection="0"/>
    <xf numFmtId="0" fontId="15" fillId="11" borderId="100" applyNumberFormat="0" applyAlignment="0" applyProtection="0"/>
    <xf numFmtId="0" fontId="11" fillId="26" borderId="102" applyNumberFormat="0" applyFont="0" applyAlignment="0" applyProtection="0"/>
    <xf numFmtId="0" fontId="9" fillId="26" borderId="102" applyNumberFormat="0" applyFont="0" applyAlignment="0" applyProtection="0"/>
    <xf numFmtId="0" fontId="16" fillId="0" borderId="101" applyNumberFormat="0" applyFill="0" applyAlignment="0" applyProtection="0"/>
    <xf numFmtId="0" fontId="16" fillId="0" borderId="101" applyNumberFormat="0" applyFill="0" applyAlignment="0" applyProtection="0"/>
    <xf numFmtId="0" fontId="14" fillId="24"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1" fillId="26" borderId="102" applyNumberFormat="0" applyFont="0" applyAlignment="0" applyProtection="0"/>
    <xf numFmtId="0" fontId="70" fillId="24" borderId="99" applyNumberFormat="0" applyAlignment="0" applyProtection="0"/>
    <xf numFmtId="0" fontId="71" fillId="24" borderId="100" applyNumberFormat="0" applyAlignment="0" applyProtection="0"/>
    <xf numFmtId="0" fontId="72" fillId="11" borderId="100" applyNumberFormat="0" applyAlignment="0" applyProtection="0"/>
    <xf numFmtId="0" fontId="67" fillId="0" borderId="101" applyNumberFormat="0" applyFill="0" applyAlignment="0" applyProtection="0"/>
    <xf numFmtId="0" fontId="71" fillId="24" borderId="100" applyNumberFormat="0" applyAlignment="0" applyProtection="0"/>
    <xf numFmtId="0" fontId="13" fillId="24" borderId="99" applyNumberFormat="0" applyAlignment="0" applyProtection="0"/>
    <xf numFmtId="0" fontId="11" fillId="26" borderId="102" applyNumberFormat="0" applyFont="0" applyAlignment="0" applyProtection="0"/>
    <xf numFmtId="0" fontId="9" fillId="26" borderId="102" applyNumberFormat="0" applyFont="0" applyAlignment="0" applyProtection="0"/>
    <xf numFmtId="0" fontId="15" fillId="11" borderId="100" applyNumberFormat="0" applyAlignment="0" applyProtection="0"/>
    <xf numFmtId="0" fontId="16" fillId="0" borderId="101" applyNumberFormat="0" applyFill="0" applyAlignment="0" applyProtection="0"/>
    <xf numFmtId="0" fontId="13" fillId="24" borderId="99" applyNumberFormat="0" applyAlignment="0" applyProtection="0"/>
    <xf numFmtId="0" fontId="9" fillId="26" borderId="102" applyNumberFormat="0" applyFont="0" applyAlignment="0" applyProtection="0"/>
    <xf numFmtId="0" fontId="13" fillId="24" borderId="99" applyNumberFormat="0" applyAlignment="0" applyProtection="0"/>
    <xf numFmtId="0" fontId="14" fillId="24" borderId="100" applyNumberFormat="0" applyAlignment="0" applyProtection="0"/>
    <xf numFmtId="0" fontId="11" fillId="26" borderId="102" applyNumberFormat="0" applyFont="0" applyAlignment="0" applyProtection="0"/>
    <xf numFmtId="0" fontId="11" fillId="26" borderId="102" applyNumberFormat="0" applyFont="0" applyAlignment="0" applyProtection="0"/>
    <xf numFmtId="0" fontId="16" fillId="0" borderId="101" applyNumberFormat="0" applyFill="0" applyAlignment="0" applyProtection="0"/>
    <xf numFmtId="0" fontId="9" fillId="26" borderId="102" applyNumberFormat="0" applyFont="0" applyAlignment="0" applyProtection="0"/>
    <xf numFmtId="0" fontId="15" fillId="11" borderId="100" applyNumberFormat="0" applyAlignment="0" applyProtection="0"/>
    <xf numFmtId="0" fontId="11" fillId="26" borderId="102" applyNumberFormat="0" applyFont="0" applyAlignment="0" applyProtection="0"/>
    <xf numFmtId="0" fontId="14" fillId="24" borderId="100" applyNumberFormat="0" applyAlignment="0" applyProtection="0"/>
    <xf numFmtId="0" fontId="13" fillId="24" borderId="99" applyNumberFormat="0" applyAlignment="0" applyProtection="0"/>
    <xf numFmtId="0" fontId="14" fillId="24" borderId="100" applyNumberFormat="0" applyAlignment="0" applyProtection="0"/>
    <xf numFmtId="0" fontId="11" fillId="26" borderId="102" applyNumberFormat="0" applyFont="0" applyAlignment="0" applyProtection="0"/>
    <xf numFmtId="0" fontId="70" fillId="24" borderId="99" applyNumberFormat="0" applyAlignment="0" applyProtection="0"/>
    <xf numFmtId="0" fontId="71" fillId="24" borderId="100" applyNumberFormat="0" applyAlignment="0" applyProtection="0"/>
    <xf numFmtId="0" fontId="72" fillId="11" borderId="100" applyNumberFormat="0" applyAlignment="0" applyProtection="0"/>
    <xf numFmtId="0" fontId="67" fillId="0" borderId="101" applyNumberFormat="0" applyFill="0" applyAlignment="0" applyProtection="0"/>
    <xf numFmtId="0" fontId="11" fillId="26" borderId="102" applyNumberFormat="0" applyFont="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7" fillId="0" borderId="101" applyNumberFormat="0" applyFill="0" applyAlignment="0" applyProtection="0"/>
    <xf numFmtId="0" fontId="67"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2" fillId="11" borderId="100" applyNumberFormat="0" applyAlignment="0" applyProtection="0"/>
    <xf numFmtId="0" fontId="72"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1" fillId="24" borderId="100" applyNumberFormat="0" applyAlignment="0" applyProtection="0"/>
    <xf numFmtId="0" fontId="71"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70" fillId="24" borderId="99" applyNumberFormat="0" applyAlignment="0" applyProtection="0"/>
    <xf numFmtId="0" fontId="70"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70" fillId="24" borderId="99" applyNumberFormat="0" applyAlignment="0" applyProtection="0"/>
    <xf numFmtId="0" fontId="71" fillId="24" borderId="100" applyNumberFormat="0" applyAlignment="0" applyProtection="0"/>
    <xf numFmtId="0" fontId="72" fillId="11" borderId="100" applyNumberFormat="0" applyAlignment="0" applyProtection="0"/>
    <xf numFmtId="0" fontId="67" fillId="0" borderId="101" applyNumberFormat="0" applyFill="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70" fillId="24" borderId="99" applyNumberFormat="0" applyAlignment="0" applyProtection="0"/>
    <xf numFmtId="0" fontId="70"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1" fillId="26" borderId="102" applyNumberFormat="0" applyFon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1" fillId="24" borderId="100" applyNumberFormat="0" applyAlignment="0" applyProtection="0"/>
    <xf numFmtId="0" fontId="71"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2" fillId="11" borderId="100" applyNumberFormat="0" applyAlignment="0" applyProtection="0"/>
    <xf numFmtId="0" fontId="72" fillId="11" borderId="100" applyNumberFormat="0" applyAlignment="0" applyProtection="0"/>
    <xf numFmtId="0" fontId="16" fillId="0" borderId="101" applyNumberFormat="0" applyFill="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7" fillId="0" borderId="101" applyNumberFormat="0" applyFill="0" applyAlignment="0" applyProtection="0"/>
    <xf numFmtId="0" fontId="67"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7" fillId="0" borderId="101" applyNumberFormat="0" applyFill="0" applyAlignment="0" applyProtection="0"/>
    <xf numFmtId="0" fontId="67"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2" fillId="11" borderId="100" applyNumberFormat="0" applyAlignment="0" applyProtection="0"/>
    <xf numFmtId="0" fontId="72"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1" fillId="24" borderId="100" applyNumberFormat="0" applyAlignment="0" applyProtection="0"/>
    <xf numFmtId="0" fontId="71"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70" fillId="24" borderId="99" applyNumberFormat="0" applyAlignment="0" applyProtection="0"/>
    <xf numFmtId="0" fontId="70"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70" fillId="24" borderId="99" applyNumberFormat="0" applyAlignment="0" applyProtection="0"/>
    <xf numFmtId="0" fontId="70"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1" fillId="24" borderId="100" applyNumberFormat="0" applyAlignment="0" applyProtection="0"/>
    <xf numFmtId="0" fontId="71"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2" fillId="11" borderId="100" applyNumberFormat="0" applyAlignment="0" applyProtection="0"/>
    <xf numFmtId="0" fontId="72" fillId="11" borderId="100" applyNumberFormat="0" applyAlignment="0" applyProtection="0"/>
    <xf numFmtId="0" fontId="16" fillId="0" borderId="101" applyNumberFormat="0" applyFill="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7" fillId="0" borderId="101" applyNumberFormat="0" applyFill="0" applyAlignment="0" applyProtection="0"/>
    <xf numFmtId="0" fontId="67"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3" fillId="24" borderId="99" applyNumberFormat="0" applyAlignment="0" applyProtection="0"/>
    <xf numFmtId="0" fontId="14" fillId="24"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7" fillId="0" borderId="101" applyNumberFormat="0" applyFill="0" applyAlignment="0" applyProtection="0"/>
    <xf numFmtId="0" fontId="67"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2" fillId="11" borderId="100" applyNumberFormat="0" applyAlignment="0" applyProtection="0"/>
    <xf numFmtId="0" fontId="72"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1" fillId="24" borderId="100" applyNumberFormat="0" applyAlignment="0" applyProtection="0"/>
    <xf numFmtId="0" fontId="71"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0" fillId="24" borderId="99"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1" fillId="24" borderId="100" applyNumberFormat="0" applyAlignment="0" applyProtection="0"/>
    <xf numFmtId="0" fontId="71"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2" fillId="11" borderId="100" applyNumberFormat="0" applyAlignment="0" applyProtection="0"/>
    <xf numFmtId="0" fontId="72" fillId="11" borderId="100" applyNumberFormat="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7" fillId="0" borderId="101" applyNumberFormat="0" applyFill="0" applyAlignment="0" applyProtection="0"/>
    <xf numFmtId="0" fontId="67"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3" fillId="24" borderId="99" applyNumberFormat="0" applyAlignment="0" applyProtection="0"/>
    <xf numFmtId="0" fontId="11" fillId="26" borderId="102" applyNumberFormat="0" applyFont="0" applyAlignment="0" applyProtection="0"/>
    <xf numFmtId="0" fontId="14" fillId="24" borderId="100"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16" fillId="0" borderId="101" applyNumberFormat="0" applyFill="0" applyAlignment="0" applyProtection="0"/>
    <xf numFmtId="0" fontId="9" fillId="26" borderId="102" applyNumberFormat="0" applyFont="0" applyAlignment="0" applyProtection="0"/>
    <xf numFmtId="0" fontId="14" fillId="24" borderId="100" applyNumberFormat="0" applyAlignment="0" applyProtection="0"/>
    <xf numFmtId="0" fontId="9" fillId="26" borderId="102" applyNumberFormat="0" applyFont="0" applyAlignment="0" applyProtection="0"/>
    <xf numFmtId="0" fontId="14" fillId="24" borderId="100" applyNumberFormat="0" applyAlignment="0" applyProtection="0"/>
    <xf numFmtId="0" fontId="11" fillId="26" borderId="102" applyNumberFormat="0" applyFont="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9" fillId="26" borderId="102" applyNumberFormat="0" applyFont="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1" fillId="26" borderId="102" applyNumberFormat="0" applyFont="0" applyAlignment="0" applyProtection="0"/>
    <xf numFmtId="0" fontId="15" fillId="11" borderId="100" applyNumberFormat="0" applyAlignment="0" applyProtection="0"/>
    <xf numFmtId="0" fontId="11" fillId="26" borderId="102" applyNumberFormat="0" applyFont="0" applyAlignment="0" applyProtection="0"/>
    <xf numFmtId="0" fontId="9" fillId="26" borderId="102" applyNumberFormat="0" applyFont="0" applyAlignment="0" applyProtection="0"/>
    <xf numFmtId="0" fontId="13" fillId="24" borderId="99" applyNumberFormat="0" applyAlignment="0" applyProtection="0"/>
    <xf numFmtId="0" fontId="9" fillId="26" borderId="102" applyNumberFormat="0" applyFont="0" applyAlignment="0" applyProtection="0"/>
    <xf numFmtId="0" fontId="15" fillId="11" borderId="100" applyNumberFormat="0" applyAlignment="0" applyProtection="0"/>
    <xf numFmtId="0" fontId="15" fillId="11" borderId="100" applyNumberFormat="0" applyAlignment="0" applyProtection="0"/>
    <xf numFmtId="0" fontId="14" fillId="24" borderId="100" applyNumberFormat="0" applyAlignment="0" applyProtection="0"/>
    <xf numFmtId="0" fontId="9" fillId="26" borderId="102" applyNumberFormat="0" applyFont="0" applyAlignment="0" applyProtection="0"/>
    <xf numFmtId="0" fontId="16" fillId="0" borderId="101" applyNumberFormat="0" applyFill="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9" fillId="26" borderId="102" applyNumberFormat="0" applyFont="0" applyAlignment="0" applyProtection="0"/>
    <xf numFmtId="0" fontId="11" fillId="26" borderId="102" applyNumberFormat="0" applyFont="0" applyAlignment="0" applyProtection="0"/>
    <xf numFmtId="0" fontId="16" fillId="0" borderId="101" applyNumberFormat="0" applyFill="0" applyAlignment="0" applyProtection="0"/>
    <xf numFmtId="0" fontId="11" fillId="26" borderId="102" applyNumberFormat="0" applyFont="0" applyAlignment="0" applyProtection="0"/>
    <xf numFmtId="0" fontId="13" fillId="24" borderId="99" applyNumberFormat="0" applyAlignment="0" applyProtection="0"/>
    <xf numFmtId="0" fontId="11" fillId="26" borderId="102" applyNumberFormat="0" applyFont="0" applyAlignment="0" applyProtection="0"/>
    <xf numFmtId="0" fontId="15" fillId="11" borderId="100" applyNumberFormat="0" applyAlignment="0" applyProtection="0"/>
    <xf numFmtId="0" fontId="11" fillId="26" borderId="102" applyNumberFormat="0" applyFont="0" applyAlignment="0" applyProtection="0"/>
    <xf numFmtId="0" fontId="13" fillId="24" borderId="99" applyNumberFormat="0" applyAlignment="0" applyProtection="0"/>
    <xf numFmtId="0" fontId="13" fillId="24" borderId="99"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14" fillId="24" borderId="100"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15" fillId="11" borderId="100" applyNumberFormat="0" applyAlignment="0" applyProtection="0"/>
    <xf numFmtId="0" fontId="9" fillId="26" borderId="102" applyNumberFormat="0" applyFont="0" applyAlignment="0" applyProtection="0"/>
    <xf numFmtId="0" fontId="11" fillId="26" borderId="102" applyNumberFormat="0" applyFont="0" applyAlignment="0" applyProtection="0"/>
    <xf numFmtId="0" fontId="13" fillId="24" borderId="99" applyNumberFormat="0" applyAlignment="0" applyProtection="0"/>
    <xf numFmtId="0" fontId="14" fillId="24" borderId="100" applyNumberFormat="0" applyAlignment="0" applyProtection="0"/>
    <xf numFmtId="0" fontId="9" fillId="26" borderId="102" applyNumberFormat="0" applyFont="0" applyAlignment="0" applyProtection="0"/>
    <xf numFmtId="0" fontId="14" fillId="24" borderId="100" applyNumberFormat="0" applyAlignment="0" applyProtection="0"/>
    <xf numFmtId="0" fontId="15" fillId="11" borderId="100" applyNumberFormat="0" applyAlignment="0" applyProtection="0"/>
    <xf numFmtId="0" fontId="14" fillId="24" borderId="100" applyNumberFormat="0" applyAlignment="0" applyProtection="0"/>
    <xf numFmtId="0" fontId="11" fillId="26" borderId="102" applyNumberFormat="0" applyFont="0" applyAlignment="0" applyProtection="0"/>
    <xf numFmtId="0" fontId="14" fillId="24" borderId="100" applyNumberFormat="0" applyAlignment="0" applyProtection="0"/>
    <xf numFmtId="0" fontId="11" fillId="26" borderId="102" applyNumberFormat="0" applyFont="0" applyAlignment="0" applyProtection="0"/>
    <xf numFmtId="0" fontId="11" fillId="26" borderId="102" applyNumberFormat="0" applyFont="0" applyAlignment="0" applyProtection="0"/>
    <xf numFmtId="0" fontId="14" fillId="24" borderId="100" applyNumberFormat="0" applyAlignment="0" applyProtection="0"/>
    <xf numFmtId="0" fontId="15" fillId="11" borderId="100" applyNumberFormat="0" applyAlignment="0" applyProtection="0"/>
    <xf numFmtId="0" fontId="13" fillId="24" borderId="99" applyNumberFormat="0" applyAlignment="0" applyProtection="0"/>
    <xf numFmtId="0" fontId="11" fillId="26" borderId="102" applyNumberFormat="0" applyFont="0" applyAlignment="0" applyProtection="0"/>
    <xf numFmtId="0" fontId="16" fillId="0" borderId="101" applyNumberFormat="0" applyFill="0" applyAlignment="0" applyProtection="0"/>
    <xf numFmtId="0" fontId="16" fillId="0" borderId="101" applyNumberFormat="0" applyFill="0" applyAlignment="0" applyProtection="0"/>
    <xf numFmtId="0" fontId="13" fillId="24" borderId="99" applyNumberFormat="0" applyAlignment="0" applyProtection="0"/>
    <xf numFmtId="0" fontId="15" fillId="11" borderId="100" applyNumberFormat="0" applyAlignment="0" applyProtection="0"/>
    <xf numFmtId="0" fontId="11" fillId="26" borderId="102" applyNumberFormat="0" applyFont="0" applyAlignment="0" applyProtection="0"/>
    <xf numFmtId="0" fontId="11" fillId="26" borderId="102" applyNumberFormat="0" applyFont="0" applyAlignment="0" applyProtection="0"/>
    <xf numFmtId="0" fontId="15" fillId="11" borderId="100" applyNumberFormat="0" applyAlignment="0" applyProtection="0"/>
    <xf numFmtId="0" fontId="11"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70" fillId="24" borderId="99" applyNumberFormat="0" applyAlignment="0" applyProtection="0"/>
    <xf numFmtId="0" fontId="71" fillId="24" borderId="100" applyNumberFormat="0" applyAlignment="0" applyProtection="0"/>
    <xf numFmtId="0" fontId="72" fillId="11" borderId="100" applyNumberFormat="0" applyAlignment="0" applyProtection="0"/>
    <xf numFmtId="0" fontId="67" fillId="0" borderId="101" applyNumberFormat="0" applyFill="0" applyAlignment="0" applyProtection="0"/>
    <xf numFmtId="0" fontId="9" fillId="26" borderId="102" applyNumberFormat="0" applyFont="0" applyAlignment="0" applyProtection="0"/>
    <xf numFmtId="0" fontId="9" fillId="26" borderId="102" applyNumberFormat="0" applyFont="0" applyAlignment="0" applyProtection="0"/>
    <xf numFmtId="0" fontId="15" fillId="11" borderId="100" applyNumberFormat="0" applyAlignment="0" applyProtection="0"/>
    <xf numFmtId="0" fontId="13" fillId="24" borderId="99" applyNumberFormat="0" applyAlignment="0" applyProtection="0"/>
    <xf numFmtId="0" fontId="16" fillId="0" borderId="101" applyNumberFormat="0" applyFill="0" applyAlignment="0" applyProtection="0"/>
    <xf numFmtId="0" fontId="14" fillId="24" borderId="100" applyNumberFormat="0" applyAlignment="0" applyProtection="0"/>
    <xf numFmtId="0" fontId="14" fillId="24" borderId="100" applyNumberFormat="0" applyAlignment="0" applyProtection="0"/>
    <xf numFmtId="0" fontId="16" fillId="0" borderId="101" applyNumberFormat="0" applyFill="0" applyAlignment="0" applyProtection="0"/>
    <xf numFmtId="0" fontId="14" fillId="24" borderId="100" applyNumberFormat="0" applyAlignment="0" applyProtection="0"/>
    <xf numFmtId="0" fontId="15" fillId="11" borderId="100" applyNumberFormat="0" applyAlignment="0" applyProtection="0"/>
    <xf numFmtId="0" fontId="72" fillId="11" borderId="100" applyNumberFormat="0" applyAlignment="0" applyProtection="0"/>
    <xf numFmtId="0" fontId="13" fillId="24" borderId="99"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70" fillId="24" borderId="99" applyNumberFormat="0" applyAlignment="0" applyProtection="0"/>
    <xf numFmtId="0" fontId="13" fillId="24" borderId="99" applyNumberFormat="0" applyAlignment="0" applyProtection="0"/>
    <xf numFmtId="0" fontId="15" fillId="11" borderId="100" applyNumberFormat="0" applyAlignment="0" applyProtection="0"/>
    <xf numFmtId="0" fontId="70" fillId="24" borderId="99" applyNumberFormat="0" applyAlignment="0" applyProtection="0"/>
    <xf numFmtId="0" fontId="11" fillId="26" borderId="102" applyNumberFormat="0" applyFont="0" applyAlignment="0" applyProtection="0"/>
    <xf numFmtId="0" fontId="13" fillId="24" borderId="99" applyNumberFormat="0" applyAlignment="0" applyProtection="0"/>
    <xf numFmtId="0" fontId="14" fillId="24" borderId="100" applyNumberFormat="0" applyAlignment="0" applyProtection="0"/>
    <xf numFmtId="0" fontId="11" fillId="26" borderId="102" applyNumberFormat="0" applyFont="0" applyAlignment="0" applyProtection="0"/>
    <xf numFmtId="0" fontId="70" fillId="24" borderId="99" applyNumberFormat="0" applyAlignment="0" applyProtection="0"/>
    <xf numFmtId="0" fontId="71" fillId="24" borderId="100" applyNumberFormat="0" applyAlignment="0" applyProtection="0"/>
    <xf numFmtId="0" fontId="72" fillId="11" borderId="100" applyNumberFormat="0" applyAlignment="0" applyProtection="0"/>
    <xf numFmtId="0" fontId="67" fillId="0" borderId="101" applyNumberFormat="0" applyFill="0" applyAlignment="0" applyProtection="0"/>
    <xf numFmtId="0" fontId="11" fillId="26" borderId="102" applyNumberFormat="0" applyFont="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7" fillId="0" borderId="101" applyNumberFormat="0" applyFill="0" applyAlignment="0" applyProtection="0"/>
    <xf numFmtId="0" fontId="67"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2" fillId="11" borderId="100" applyNumberFormat="0" applyAlignment="0" applyProtection="0"/>
    <xf numFmtId="0" fontId="72"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1" fillId="24" borderId="100" applyNumberFormat="0" applyAlignment="0" applyProtection="0"/>
    <xf numFmtId="0" fontId="71"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70" fillId="24" borderId="99" applyNumberFormat="0" applyAlignment="0" applyProtection="0"/>
    <xf numFmtId="0" fontId="70"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70" fillId="24" borderId="99" applyNumberFormat="0" applyAlignment="0" applyProtection="0"/>
    <xf numFmtId="0" fontId="71" fillId="24" borderId="100" applyNumberFormat="0" applyAlignment="0" applyProtection="0"/>
    <xf numFmtId="0" fontId="72" fillId="11" borderId="100" applyNumberFormat="0" applyAlignment="0" applyProtection="0"/>
    <xf numFmtId="0" fontId="67" fillId="0" borderId="101" applyNumberFormat="0" applyFill="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70" fillId="24" borderId="99" applyNumberFormat="0" applyAlignment="0" applyProtection="0"/>
    <xf numFmtId="0" fontId="70"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1" fillId="26" borderId="102" applyNumberFormat="0" applyFon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1" fillId="24" borderId="100" applyNumberFormat="0" applyAlignment="0" applyProtection="0"/>
    <xf numFmtId="0" fontId="71"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2" fillId="11" borderId="100" applyNumberFormat="0" applyAlignment="0" applyProtection="0"/>
    <xf numFmtId="0" fontId="72" fillId="11" borderId="100" applyNumberFormat="0" applyAlignment="0" applyProtection="0"/>
    <xf numFmtId="0" fontId="16" fillId="0" borderId="101" applyNumberFormat="0" applyFill="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7" fillId="0" borderId="101" applyNumberFormat="0" applyFill="0" applyAlignment="0" applyProtection="0"/>
    <xf numFmtId="0" fontId="67"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7" fillId="0" borderId="101" applyNumberFormat="0" applyFill="0" applyAlignment="0" applyProtection="0"/>
    <xf numFmtId="0" fontId="67"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2" fillId="11" borderId="100" applyNumberFormat="0" applyAlignment="0" applyProtection="0"/>
    <xf numFmtId="0" fontId="72"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1" fillId="24" borderId="100" applyNumberFormat="0" applyAlignment="0" applyProtection="0"/>
    <xf numFmtId="0" fontId="71"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70" fillId="24" borderId="99" applyNumberFormat="0" applyAlignment="0" applyProtection="0"/>
    <xf numFmtId="0" fontId="70"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70" fillId="24" borderId="99" applyNumberFormat="0" applyAlignment="0" applyProtection="0"/>
    <xf numFmtId="0" fontId="70"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1" fillId="24" borderId="100" applyNumberFormat="0" applyAlignment="0" applyProtection="0"/>
    <xf numFmtId="0" fontId="71"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2" fillId="11" borderId="100" applyNumberFormat="0" applyAlignment="0" applyProtection="0"/>
    <xf numFmtId="0" fontId="72" fillId="11" borderId="100" applyNumberFormat="0" applyAlignment="0" applyProtection="0"/>
    <xf numFmtId="0" fontId="16" fillId="0" borderId="101" applyNumberFormat="0" applyFill="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7" fillId="0" borderId="101" applyNumberFormat="0" applyFill="0" applyAlignment="0" applyProtection="0"/>
    <xf numFmtId="0" fontId="67"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3" fillId="24" borderId="99" applyNumberFormat="0" applyAlignment="0" applyProtection="0"/>
    <xf numFmtId="0" fontId="14" fillId="24"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7" fillId="0" borderId="101" applyNumberFormat="0" applyFill="0" applyAlignment="0" applyProtection="0"/>
    <xf numFmtId="0" fontId="67"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2" fillId="11" borderId="100" applyNumberFormat="0" applyAlignment="0" applyProtection="0"/>
    <xf numFmtId="0" fontId="72"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1" fillId="24" borderId="100" applyNumberFormat="0" applyAlignment="0" applyProtection="0"/>
    <xf numFmtId="0" fontId="71"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0" fillId="24" borderId="99"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1" fillId="24" borderId="100" applyNumberFormat="0" applyAlignment="0" applyProtection="0"/>
    <xf numFmtId="0" fontId="71"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2" fillId="11" borderId="100" applyNumberFormat="0" applyAlignment="0" applyProtection="0"/>
    <xf numFmtId="0" fontId="72" fillId="11" borderId="100" applyNumberFormat="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7" fillId="0" borderId="101" applyNumberFormat="0" applyFill="0" applyAlignment="0" applyProtection="0"/>
    <xf numFmtId="0" fontId="67"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3" fillId="24" borderId="99" applyNumberFormat="0" applyAlignment="0" applyProtection="0"/>
    <xf numFmtId="0" fontId="11" fillId="26" borderId="102" applyNumberFormat="0" applyFont="0" applyAlignment="0" applyProtection="0"/>
    <xf numFmtId="0" fontId="14" fillId="24" borderId="100"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16" fillId="0" borderId="101" applyNumberFormat="0" applyFill="0" applyAlignment="0" applyProtection="0"/>
    <xf numFmtId="0" fontId="9" fillId="26" borderId="102" applyNumberFormat="0" applyFont="0" applyAlignment="0" applyProtection="0"/>
    <xf numFmtId="0" fontId="14" fillId="24" borderId="100" applyNumberFormat="0" applyAlignment="0" applyProtection="0"/>
    <xf numFmtId="0" fontId="9" fillId="26" borderId="102" applyNumberFormat="0" applyFont="0" applyAlignment="0" applyProtection="0"/>
    <xf numFmtId="0" fontId="14" fillId="24" borderId="100" applyNumberFormat="0" applyAlignment="0" applyProtection="0"/>
    <xf numFmtId="0" fontId="11" fillId="26" borderId="102" applyNumberFormat="0" applyFont="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9" fillId="26" borderId="102" applyNumberFormat="0" applyFont="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1" fillId="26" borderId="102" applyNumberFormat="0" applyFont="0" applyAlignment="0" applyProtection="0"/>
    <xf numFmtId="0" fontId="15" fillId="11" borderId="100" applyNumberFormat="0" applyAlignment="0" applyProtection="0"/>
    <xf numFmtId="0" fontId="11" fillId="26" borderId="102" applyNumberFormat="0" applyFont="0" applyAlignment="0" applyProtection="0"/>
    <xf numFmtId="0" fontId="9" fillId="26" borderId="102" applyNumberFormat="0" applyFont="0" applyAlignment="0" applyProtection="0"/>
    <xf numFmtId="0" fontId="13" fillId="24" borderId="99" applyNumberFormat="0" applyAlignment="0" applyProtection="0"/>
    <xf numFmtId="0" fontId="9" fillId="26" borderId="102" applyNumberFormat="0" applyFont="0" applyAlignment="0" applyProtection="0"/>
    <xf numFmtId="0" fontId="15" fillId="11" borderId="100" applyNumberFormat="0" applyAlignment="0" applyProtection="0"/>
    <xf numFmtId="0" fontId="15" fillId="11" borderId="100" applyNumberFormat="0" applyAlignment="0" applyProtection="0"/>
    <xf numFmtId="0" fontId="14" fillId="24" borderId="100" applyNumberFormat="0" applyAlignment="0" applyProtection="0"/>
    <xf numFmtId="0" fontId="9" fillId="26" borderId="102" applyNumberFormat="0" applyFont="0" applyAlignment="0" applyProtection="0"/>
    <xf numFmtId="0" fontId="16" fillId="0" borderId="101" applyNumberFormat="0" applyFill="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9" fillId="26" borderId="102" applyNumberFormat="0" applyFont="0" applyAlignment="0" applyProtection="0"/>
    <xf numFmtId="0" fontId="11" fillId="26" borderId="102" applyNumberFormat="0" applyFont="0" applyAlignment="0" applyProtection="0"/>
    <xf numFmtId="0" fontId="16" fillId="0" borderId="101" applyNumberFormat="0" applyFill="0" applyAlignment="0" applyProtection="0"/>
    <xf numFmtId="0" fontId="11" fillId="26" borderId="102" applyNumberFormat="0" applyFont="0" applyAlignment="0" applyProtection="0"/>
    <xf numFmtId="0" fontId="13" fillId="24" borderId="99" applyNumberFormat="0" applyAlignment="0" applyProtection="0"/>
    <xf numFmtId="0" fontId="11" fillId="26" borderId="102" applyNumberFormat="0" applyFont="0" applyAlignment="0" applyProtection="0"/>
    <xf numFmtId="0" fontId="15" fillId="11" borderId="100" applyNumberFormat="0" applyAlignment="0" applyProtection="0"/>
    <xf numFmtId="0" fontId="11" fillId="26" borderId="102" applyNumberFormat="0" applyFont="0" applyAlignment="0" applyProtection="0"/>
    <xf numFmtId="0" fontId="13" fillId="24" borderId="99" applyNumberFormat="0" applyAlignment="0" applyProtection="0"/>
    <xf numFmtId="0" fontId="13" fillId="24" borderId="99"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14" fillId="24" borderId="100"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15" fillId="11" borderId="100" applyNumberFormat="0" applyAlignment="0" applyProtection="0"/>
    <xf numFmtId="0" fontId="9" fillId="26" borderId="102" applyNumberFormat="0" applyFont="0" applyAlignment="0" applyProtection="0"/>
    <xf numFmtId="0" fontId="13" fillId="24" borderId="99" applyNumberFormat="0" applyAlignment="0" applyProtection="0"/>
    <xf numFmtId="0" fontId="13" fillId="24" borderId="99" applyNumberFormat="0" applyAlignment="0" applyProtection="0"/>
    <xf numFmtId="0" fontId="16" fillId="0" borderId="101" applyNumberFormat="0" applyFill="0" applyAlignment="0" applyProtection="0"/>
    <xf numFmtId="0" fontId="11" fillId="26" borderId="102" applyNumberFormat="0" applyFont="0" applyAlignment="0" applyProtection="0"/>
    <xf numFmtId="0" fontId="11" fillId="26" borderId="102" applyNumberFormat="0" applyFont="0" applyAlignment="0" applyProtection="0"/>
    <xf numFmtId="0" fontId="16" fillId="0" borderId="101" applyNumberFormat="0" applyFill="0" applyAlignment="0" applyProtection="0"/>
    <xf numFmtId="0" fontId="11" fillId="26" borderId="102" applyNumberFormat="0" applyFont="0" applyAlignment="0" applyProtection="0"/>
    <xf numFmtId="0" fontId="14" fillId="24" borderId="100" applyNumberFormat="0" applyAlignment="0" applyProtection="0"/>
    <xf numFmtId="0" fontId="9" fillId="26" borderId="102" applyNumberFormat="0" applyFont="0" applyAlignment="0" applyProtection="0"/>
    <xf numFmtId="0" fontId="11" fillId="26" borderId="102" applyNumberFormat="0" applyFont="0" applyAlignment="0" applyProtection="0"/>
    <xf numFmtId="0" fontId="16" fillId="0" borderId="101" applyNumberFormat="0" applyFill="0" applyAlignment="0" applyProtection="0"/>
    <xf numFmtId="0" fontId="14" fillId="24" borderId="100" applyNumberFormat="0" applyAlignment="0" applyProtection="0"/>
    <xf numFmtId="0" fontId="14" fillId="24" borderId="100" applyNumberFormat="0" applyAlignment="0" applyProtection="0"/>
    <xf numFmtId="0" fontId="15" fillId="11" borderId="100" applyNumberFormat="0" applyAlignment="0" applyProtection="0"/>
    <xf numFmtId="0" fontId="14" fillId="24" borderId="100" applyNumberFormat="0" applyAlignment="0" applyProtection="0"/>
    <xf numFmtId="0" fontId="11" fillId="26" borderId="102" applyNumberFormat="0" applyFont="0" applyAlignment="0" applyProtection="0"/>
    <xf numFmtId="0" fontId="16" fillId="0" borderId="101" applyNumberFormat="0" applyFill="0" applyAlignment="0" applyProtection="0"/>
    <xf numFmtId="0" fontId="15" fillId="11" borderId="100" applyNumberFormat="0" applyAlignment="0" applyProtection="0"/>
    <xf numFmtId="0" fontId="11" fillId="26" borderId="102" applyNumberFormat="0" applyFont="0" applyAlignment="0" applyProtection="0"/>
    <xf numFmtId="0" fontId="9" fillId="26" borderId="102" applyNumberFormat="0" applyFont="0" applyAlignment="0" applyProtection="0"/>
    <xf numFmtId="0" fontId="11" fillId="26" borderId="102" applyNumberFormat="0" applyFont="0" applyAlignment="0" applyProtection="0"/>
    <xf numFmtId="0" fontId="14" fillId="24"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4" fillId="24" borderId="100" applyNumberFormat="0" applyAlignment="0" applyProtection="0"/>
    <xf numFmtId="0" fontId="67" fillId="0" borderId="101" applyNumberFormat="0" applyFill="0" applyAlignment="0" applyProtection="0"/>
    <xf numFmtId="0" fontId="70" fillId="24" borderId="99" applyNumberFormat="0" applyAlignment="0" applyProtection="0"/>
    <xf numFmtId="0" fontId="71" fillId="24" borderId="100" applyNumberFormat="0" applyAlignment="0" applyProtection="0"/>
    <xf numFmtId="0" fontId="72" fillId="11" borderId="100" applyNumberFormat="0" applyAlignment="0" applyProtection="0"/>
    <xf numFmtId="0" fontId="67" fillId="0" borderId="101" applyNumberFormat="0" applyFill="0" applyAlignment="0" applyProtection="0"/>
    <xf numFmtId="0" fontId="11" fillId="26" borderId="102" applyNumberFormat="0" applyFont="0" applyAlignment="0" applyProtection="0"/>
    <xf numFmtId="0" fontId="9" fillId="26" borderId="102" applyNumberFormat="0" applyFont="0" applyAlignment="0" applyProtection="0"/>
    <xf numFmtId="0" fontId="67" fillId="0" borderId="101" applyNumberFormat="0" applyFill="0" applyAlignment="0" applyProtection="0"/>
    <xf numFmtId="0" fontId="14" fillId="24" borderId="100" applyNumberFormat="0" applyAlignment="0" applyProtection="0"/>
    <xf numFmtId="0" fontId="15" fillId="11" borderId="100" applyNumberFormat="0" applyAlignment="0" applyProtection="0"/>
    <xf numFmtId="0" fontId="14" fillId="24" borderId="100" applyNumberFormat="0" applyAlignment="0" applyProtection="0"/>
    <xf numFmtId="0" fontId="13" fillId="24" borderId="99" applyNumberFormat="0" applyAlignment="0" applyProtection="0"/>
    <xf numFmtId="0" fontId="9" fillId="26" borderId="102" applyNumberFormat="0" applyFont="0" applyAlignment="0" applyProtection="0"/>
    <xf numFmtId="0" fontId="13" fillId="24" borderId="99" applyNumberFormat="0" applyAlignment="0" applyProtection="0"/>
    <xf numFmtId="0" fontId="9" fillId="26" borderId="102" applyNumberFormat="0" applyFont="0" applyAlignment="0" applyProtection="0"/>
    <xf numFmtId="0" fontId="14" fillId="24" borderId="100" applyNumberFormat="0" applyAlignment="0" applyProtection="0"/>
    <xf numFmtId="0" fontId="16" fillId="0" borderId="101" applyNumberFormat="0" applyFill="0" applyAlignment="0" applyProtection="0"/>
    <xf numFmtId="0" fontId="15" fillId="11" borderId="100" applyNumberFormat="0" applyAlignment="0" applyProtection="0"/>
    <xf numFmtId="0" fontId="16" fillId="0" borderId="101" applyNumberFormat="0" applyFill="0" applyAlignment="0" applyProtection="0"/>
    <xf numFmtId="0" fontId="15" fillId="11" borderId="100" applyNumberFormat="0" applyAlignment="0" applyProtection="0"/>
    <xf numFmtId="0" fontId="9"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3" fillId="24" borderId="99" applyNumberFormat="0" applyAlignment="0" applyProtection="0"/>
    <xf numFmtId="0" fontId="14" fillId="24" borderId="100" applyNumberFormat="0" applyAlignment="0" applyProtection="0"/>
    <xf numFmtId="0" fontId="70" fillId="24" borderId="99" applyNumberFormat="0" applyAlignment="0" applyProtection="0"/>
    <xf numFmtId="0" fontId="70" fillId="24" borderId="99" applyNumberFormat="0" applyAlignment="0" applyProtection="0"/>
    <xf numFmtId="0" fontId="71" fillId="24" borderId="100" applyNumberFormat="0" applyAlignment="0" applyProtection="0"/>
    <xf numFmtId="0" fontId="72" fillId="11" borderId="100" applyNumberFormat="0" applyAlignment="0" applyProtection="0"/>
    <xf numFmtId="0" fontId="67" fillId="0" borderId="101" applyNumberFormat="0" applyFill="0" applyAlignment="0" applyProtection="0"/>
    <xf numFmtId="0" fontId="11" fillId="26" borderId="102" applyNumberFormat="0" applyFont="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7" fillId="0" borderId="101" applyNumberFormat="0" applyFill="0" applyAlignment="0" applyProtection="0"/>
    <xf numFmtId="0" fontId="67"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2" fillId="11" borderId="100" applyNumberFormat="0" applyAlignment="0" applyProtection="0"/>
    <xf numFmtId="0" fontId="72"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1" fillId="24" borderId="100" applyNumberFormat="0" applyAlignment="0" applyProtection="0"/>
    <xf numFmtId="0" fontId="71"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70" fillId="24" borderId="99" applyNumberFormat="0" applyAlignment="0" applyProtection="0"/>
    <xf numFmtId="0" fontId="70"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70" fillId="24" borderId="99" applyNumberFormat="0" applyAlignment="0" applyProtection="0"/>
    <xf numFmtId="0" fontId="71" fillId="24" borderId="100" applyNumberFormat="0" applyAlignment="0" applyProtection="0"/>
    <xf numFmtId="0" fontId="72" fillId="11" borderId="100" applyNumberFormat="0" applyAlignment="0" applyProtection="0"/>
    <xf numFmtId="0" fontId="67" fillId="0" borderId="101" applyNumberFormat="0" applyFill="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70" fillId="24" borderId="99" applyNumberFormat="0" applyAlignment="0" applyProtection="0"/>
    <xf numFmtId="0" fontId="70"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1" fillId="26" borderId="102" applyNumberFormat="0" applyFon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1" fillId="24" borderId="100" applyNumberFormat="0" applyAlignment="0" applyProtection="0"/>
    <xf numFmtId="0" fontId="71"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2" fillId="11" borderId="100" applyNumberFormat="0" applyAlignment="0" applyProtection="0"/>
    <xf numFmtId="0" fontId="72" fillId="11" borderId="100" applyNumberFormat="0" applyAlignment="0" applyProtection="0"/>
    <xf numFmtId="0" fontId="16" fillId="0" borderId="101" applyNumberFormat="0" applyFill="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7" fillId="0" borderId="101" applyNumberFormat="0" applyFill="0" applyAlignment="0" applyProtection="0"/>
    <xf numFmtId="0" fontId="67"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7" fillId="0" borderId="101" applyNumberFormat="0" applyFill="0" applyAlignment="0" applyProtection="0"/>
    <xf numFmtId="0" fontId="67"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2" fillId="11" borderId="100" applyNumberFormat="0" applyAlignment="0" applyProtection="0"/>
    <xf numFmtId="0" fontId="72"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1" fillId="24" borderId="100" applyNumberFormat="0" applyAlignment="0" applyProtection="0"/>
    <xf numFmtId="0" fontId="71"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70" fillId="24" borderId="99" applyNumberFormat="0" applyAlignment="0" applyProtection="0"/>
    <xf numFmtId="0" fontId="70"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70" fillId="24" borderId="99" applyNumberFormat="0" applyAlignment="0" applyProtection="0"/>
    <xf numFmtId="0" fontId="70"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1" fillId="24" borderId="100" applyNumberFormat="0" applyAlignment="0" applyProtection="0"/>
    <xf numFmtId="0" fontId="71"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2" fillId="11" borderId="100" applyNumberFormat="0" applyAlignment="0" applyProtection="0"/>
    <xf numFmtId="0" fontId="72" fillId="11" borderId="100" applyNumberFormat="0" applyAlignment="0" applyProtection="0"/>
    <xf numFmtId="0" fontId="16" fillId="0" borderId="101" applyNumberFormat="0" applyFill="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7" fillId="0" borderId="101" applyNumberFormat="0" applyFill="0" applyAlignment="0" applyProtection="0"/>
    <xf numFmtId="0" fontId="67"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3" fillId="24" borderId="99" applyNumberFormat="0" applyAlignment="0" applyProtection="0"/>
    <xf numFmtId="0" fontId="14" fillId="24"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7" fillId="0" borderId="101" applyNumberFormat="0" applyFill="0" applyAlignment="0" applyProtection="0"/>
    <xf numFmtId="0" fontId="67"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2" fillId="11" borderId="100" applyNumberFormat="0" applyAlignment="0" applyProtection="0"/>
    <xf numFmtId="0" fontId="72"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1" fillId="24" borderId="100" applyNumberFormat="0" applyAlignment="0" applyProtection="0"/>
    <xf numFmtId="0" fontId="71"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0" fillId="24" borderId="99"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1" fillId="24" borderId="100" applyNumberFormat="0" applyAlignment="0" applyProtection="0"/>
    <xf numFmtId="0" fontId="71"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2" fillId="11" borderId="100" applyNumberFormat="0" applyAlignment="0" applyProtection="0"/>
    <xf numFmtId="0" fontId="72" fillId="11" borderId="100" applyNumberFormat="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7" fillId="0" borderId="101" applyNumberFormat="0" applyFill="0" applyAlignment="0" applyProtection="0"/>
    <xf numFmtId="0" fontId="67"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3" fillId="24" borderId="99" applyNumberFormat="0" applyAlignment="0" applyProtection="0"/>
    <xf numFmtId="0" fontId="16" fillId="0" borderId="101" applyNumberFormat="0" applyFill="0" applyAlignment="0" applyProtection="0"/>
    <xf numFmtId="0" fontId="13" fillId="24" borderId="99" applyNumberFormat="0" applyAlignment="0" applyProtection="0"/>
    <xf numFmtId="0" fontId="11" fillId="26" borderId="102" applyNumberFormat="0" applyFont="0" applyAlignment="0" applyProtection="0"/>
    <xf numFmtId="0" fontId="14" fillId="24" borderId="100"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16" fillId="0" borderId="101" applyNumberFormat="0" applyFill="0" applyAlignment="0" applyProtection="0"/>
    <xf numFmtId="0" fontId="9" fillId="26" borderId="102" applyNumberFormat="0" applyFont="0" applyAlignment="0" applyProtection="0"/>
    <xf numFmtId="0" fontId="14" fillId="24" borderId="100" applyNumberFormat="0" applyAlignment="0" applyProtection="0"/>
    <xf numFmtId="0" fontId="9" fillId="26" borderId="102" applyNumberFormat="0" applyFont="0" applyAlignment="0" applyProtection="0"/>
    <xf numFmtId="0" fontId="14" fillId="24" borderId="100" applyNumberFormat="0" applyAlignment="0" applyProtection="0"/>
    <xf numFmtId="0" fontId="11" fillId="26" borderId="102" applyNumberFormat="0" applyFont="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9" fillId="26" borderId="102" applyNumberFormat="0" applyFont="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1" fillId="26" borderId="102" applyNumberFormat="0" applyFont="0" applyAlignment="0" applyProtection="0"/>
    <xf numFmtId="0" fontId="15" fillId="11" borderId="100" applyNumberFormat="0" applyAlignment="0" applyProtection="0"/>
    <xf numFmtId="0" fontId="11" fillId="26" borderId="102" applyNumberFormat="0" applyFont="0" applyAlignment="0" applyProtection="0"/>
    <xf numFmtId="0" fontId="9" fillId="26" borderId="102" applyNumberFormat="0" applyFont="0" applyAlignment="0" applyProtection="0"/>
    <xf numFmtId="0" fontId="13" fillId="24" borderId="99" applyNumberFormat="0" applyAlignment="0" applyProtection="0"/>
    <xf numFmtId="0" fontId="9" fillId="26" borderId="102" applyNumberFormat="0" applyFont="0" applyAlignment="0" applyProtection="0"/>
    <xf numFmtId="0" fontId="15" fillId="11" borderId="100" applyNumberFormat="0" applyAlignment="0" applyProtection="0"/>
    <xf numFmtId="0" fontId="15" fillId="11" borderId="100" applyNumberFormat="0" applyAlignment="0" applyProtection="0"/>
    <xf numFmtId="0" fontId="14" fillId="24" borderId="100" applyNumberFormat="0" applyAlignment="0" applyProtection="0"/>
    <xf numFmtId="0" fontId="9" fillId="26" borderId="102" applyNumberFormat="0" applyFont="0" applyAlignment="0" applyProtection="0"/>
    <xf numFmtId="0" fontId="16" fillId="0" borderId="101" applyNumberFormat="0" applyFill="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9" fillId="26" borderId="102" applyNumberFormat="0" applyFont="0" applyAlignment="0" applyProtection="0"/>
    <xf numFmtId="0" fontId="11" fillId="26" borderId="102" applyNumberFormat="0" applyFont="0" applyAlignment="0" applyProtection="0"/>
    <xf numFmtId="0" fontId="16" fillId="0" borderId="101" applyNumberFormat="0" applyFill="0" applyAlignment="0" applyProtection="0"/>
    <xf numFmtId="0" fontId="11" fillId="26" borderId="102" applyNumberFormat="0" applyFont="0" applyAlignment="0" applyProtection="0"/>
    <xf numFmtId="0" fontId="13" fillId="24" borderId="99" applyNumberFormat="0" applyAlignment="0" applyProtection="0"/>
    <xf numFmtId="0" fontId="11" fillId="26" borderId="102" applyNumberFormat="0" applyFont="0" applyAlignment="0" applyProtection="0"/>
    <xf numFmtId="0" fontId="15" fillId="11" borderId="100" applyNumberFormat="0" applyAlignment="0" applyProtection="0"/>
    <xf numFmtId="0" fontId="11" fillId="26" borderId="102" applyNumberFormat="0" applyFont="0" applyAlignment="0" applyProtection="0"/>
    <xf numFmtId="0" fontId="13" fillId="24" borderId="99" applyNumberFormat="0" applyAlignment="0" applyProtection="0"/>
    <xf numFmtId="0" fontId="13" fillId="24" borderId="99"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14" fillId="24" borderId="100"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15" fillId="11" borderId="100" applyNumberFormat="0" applyAlignment="0" applyProtection="0"/>
    <xf numFmtId="0" fontId="9" fillId="26" borderId="102" applyNumberFormat="0" applyFont="0" applyAlignment="0" applyProtection="0"/>
    <xf numFmtId="0" fontId="15" fillId="11" borderId="100"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4" fillId="24" borderId="100" applyNumberFormat="0" applyAlignment="0" applyProtection="0"/>
    <xf numFmtId="0" fontId="15" fillId="11" borderId="100" applyNumberFormat="0" applyAlignment="0" applyProtection="0"/>
    <xf numFmtId="0" fontId="14" fillId="24" borderId="100" applyNumberFormat="0" applyAlignment="0" applyProtection="0"/>
    <xf numFmtId="0" fontId="11" fillId="26" borderId="102" applyNumberFormat="0" applyFont="0" applyAlignment="0" applyProtection="0"/>
    <xf numFmtId="0" fontId="11" fillId="26" borderId="102" applyNumberFormat="0" applyFont="0" applyAlignment="0" applyProtection="0"/>
    <xf numFmtId="0" fontId="14" fillId="24" borderId="100" applyNumberFormat="0" applyAlignment="0" applyProtection="0"/>
    <xf numFmtId="0" fontId="9" fillId="26" borderId="102" applyNumberFormat="0" applyFont="0" applyAlignment="0" applyProtection="0"/>
    <xf numFmtId="0" fontId="15" fillId="11"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3" fillId="24" borderId="99" applyNumberFormat="0" applyAlignment="0" applyProtection="0"/>
    <xf numFmtId="0" fontId="11" fillId="26" borderId="102" applyNumberFormat="0" applyFont="0" applyAlignment="0" applyProtection="0"/>
    <xf numFmtId="0" fontId="67" fillId="0" borderId="101" applyNumberFormat="0" applyFill="0" applyAlignment="0" applyProtection="0"/>
    <xf numFmtId="0" fontId="15" fillId="11" borderId="100" applyNumberFormat="0" applyAlignment="0" applyProtection="0"/>
    <xf numFmtId="0" fontId="14" fillId="24" borderId="100" applyNumberFormat="0" applyAlignment="0" applyProtection="0"/>
    <xf numFmtId="0" fontId="70" fillId="24" borderId="99" applyNumberFormat="0" applyAlignment="0" applyProtection="0"/>
    <xf numFmtId="0" fontId="13" fillId="24" borderId="99" applyNumberFormat="0" applyAlignment="0" applyProtection="0"/>
    <xf numFmtId="0" fontId="16" fillId="0" borderId="101" applyNumberFormat="0" applyFill="0" applyAlignment="0" applyProtection="0"/>
    <xf numFmtId="0" fontId="15" fillId="11" borderId="100" applyNumberFormat="0" applyAlignment="0" applyProtection="0"/>
    <xf numFmtId="0" fontId="14" fillId="24" borderId="100" applyNumberFormat="0" applyAlignment="0" applyProtection="0"/>
    <xf numFmtId="0" fontId="13" fillId="24" borderId="99" applyNumberFormat="0" applyAlignment="0" applyProtection="0"/>
    <xf numFmtId="0" fontId="13" fillId="24" borderId="99" applyNumberFormat="0" applyAlignment="0" applyProtection="0"/>
    <xf numFmtId="0" fontId="9" fillId="26" borderId="102" applyNumberFormat="0" applyFont="0" applyAlignment="0" applyProtection="0"/>
    <xf numFmtId="0" fontId="70" fillId="24" borderId="99" applyNumberFormat="0" applyAlignment="0" applyProtection="0"/>
    <xf numFmtId="0" fontId="71" fillId="24" borderId="100" applyNumberFormat="0" applyAlignment="0" applyProtection="0"/>
    <xf numFmtId="0" fontId="72" fillId="11" borderId="100" applyNumberFormat="0" applyAlignment="0" applyProtection="0"/>
    <xf numFmtId="0" fontId="67" fillId="0" borderId="101" applyNumberFormat="0" applyFill="0" applyAlignment="0" applyProtection="0"/>
    <xf numFmtId="0" fontId="11" fillId="26" borderId="102" applyNumberFormat="0" applyFont="0" applyAlignment="0" applyProtection="0"/>
    <xf numFmtId="0" fontId="15" fillId="11" borderId="100" applyNumberFormat="0" applyAlignment="0" applyProtection="0"/>
    <xf numFmtId="0" fontId="9" fillId="26" borderId="102" applyNumberFormat="0" applyFont="0" applyAlignment="0" applyProtection="0"/>
    <xf numFmtId="0" fontId="16" fillId="0" borderId="101" applyNumberFormat="0" applyFill="0" applyAlignment="0" applyProtection="0"/>
    <xf numFmtId="0" fontId="15" fillId="11" borderId="100" applyNumberFormat="0" applyAlignment="0" applyProtection="0"/>
    <xf numFmtId="0" fontId="71" fillId="24" borderId="100" applyNumberFormat="0" applyAlignment="0" applyProtection="0"/>
    <xf numFmtId="0" fontId="13" fillId="24" borderId="99" applyNumberFormat="0" applyAlignment="0" applyProtection="0"/>
    <xf numFmtId="0" fontId="13" fillId="24" borderId="99" applyNumberFormat="0" applyAlignment="0" applyProtection="0"/>
    <xf numFmtId="0" fontId="14" fillId="24" borderId="100" applyNumberFormat="0" applyAlignment="0" applyProtection="0"/>
    <xf numFmtId="0" fontId="13" fillId="24" borderId="99" applyNumberFormat="0" applyAlignment="0" applyProtection="0"/>
    <xf numFmtId="0" fontId="16" fillId="0" borderId="101" applyNumberFormat="0" applyFill="0" applyAlignment="0" applyProtection="0"/>
    <xf numFmtId="0" fontId="11" fillId="26" borderId="102" applyNumberFormat="0" applyFont="0" applyAlignment="0" applyProtection="0"/>
    <xf numFmtId="0" fontId="15" fillId="11" borderId="100" applyNumberFormat="0" applyAlignment="0" applyProtection="0"/>
    <xf numFmtId="0" fontId="15" fillId="11" borderId="100" applyNumberFormat="0" applyAlignment="0" applyProtection="0"/>
    <xf numFmtId="0" fontId="13" fillId="24" borderId="99" applyNumberFormat="0" applyAlignment="0" applyProtection="0"/>
    <xf numFmtId="0" fontId="14" fillId="24" borderId="100" applyNumberFormat="0" applyAlignment="0" applyProtection="0"/>
    <xf numFmtId="0" fontId="70" fillId="24" borderId="99" applyNumberFormat="0" applyAlignment="0" applyProtection="0"/>
    <xf numFmtId="0" fontId="71" fillId="24" borderId="100" applyNumberFormat="0" applyAlignment="0" applyProtection="0"/>
    <xf numFmtId="0" fontId="72" fillId="11" borderId="100" applyNumberFormat="0" applyAlignment="0" applyProtection="0"/>
    <xf numFmtId="0" fontId="67" fillId="0" borderId="101" applyNumberFormat="0" applyFill="0" applyAlignment="0" applyProtection="0"/>
    <xf numFmtId="0" fontId="11" fillId="26" borderId="102" applyNumberFormat="0" applyFont="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7" fillId="0" borderId="101" applyNumberFormat="0" applyFill="0" applyAlignment="0" applyProtection="0"/>
    <xf numFmtId="0" fontId="67"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2" fillId="11" borderId="100" applyNumberFormat="0" applyAlignment="0" applyProtection="0"/>
    <xf numFmtId="0" fontId="72"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1" fillId="24" borderId="100" applyNumberFormat="0" applyAlignment="0" applyProtection="0"/>
    <xf numFmtId="0" fontId="71"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70" fillId="24" borderId="99" applyNumberFormat="0" applyAlignment="0" applyProtection="0"/>
    <xf numFmtId="0" fontId="70"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70" fillId="24" borderId="99" applyNumberFormat="0" applyAlignment="0" applyProtection="0"/>
    <xf numFmtId="0" fontId="71" fillId="24" borderId="100" applyNumberFormat="0" applyAlignment="0" applyProtection="0"/>
    <xf numFmtId="0" fontId="72" fillId="11" borderId="100" applyNumberFormat="0" applyAlignment="0" applyProtection="0"/>
    <xf numFmtId="0" fontId="67" fillId="0" borderId="101" applyNumberFormat="0" applyFill="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70" fillId="24" borderId="99" applyNumberFormat="0" applyAlignment="0" applyProtection="0"/>
    <xf numFmtId="0" fontId="70"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1" fillId="26" borderId="102" applyNumberFormat="0" applyFon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1" fillId="24" borderId="100" applyNumberFormat="0" applyAlignment="0" applyProtection="0"/>
    <xf numFmtId="0" fontId="71"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2" fillId="11" borderId="100" applyNumberFormat="0" applyAlignment="0" applyProtection="0"/>
    <xf numFmtId="0" fontId="72" fillId="11" borderId="100" applyNumberFormat="0" applyAlignment="0" applyProtection="0"/>
    <xf numFmtId="0" fontId="16" fillId="0" borderId="101" applyNumberFormat="0" applyFill="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7" fillId="0" borderId="101" applyNumberFormat="0" applyFill="0" applyAlignment="0" applyProtection="0"/>
    <xf numFmtId="0" fontId="67"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7" fillId="0" borderId="101" applyNumberFormat="0" applyFill="0" applyAlignment="0" applyProtection="0"/>
    <xf numFmtId="0" fontId="67"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2" fillId="11" borderId="100" applyNumberFormat="0" applyAlignment="0" applyProtection="0"/>
    <xf numFmtId="0" fontId="72"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1" fillId="24" borderId="100" applyNumberFormat="0" applyAlignment="0" applyProtection="0"/>
    <xf numFmtId="0" fontId="71"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70" fillId="24" borderId="99" applyNumberFormat="0" applyAlignment="0" applyProtection="0"/>
    <xf numFmtId="0" fontId="70"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70" fillId="24" borderId="99" applyNumberFormat="0" applyAlignment="0" applyProtection="0"/>
    <xf numFmtId="0" fontId="70"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1" fillId="24" borderId="100" applyNumberFormat="0" applyAlignment="0" applyProtection="0"/>
    <xf numFmtId="0" fontId="71"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2" fillId="11" borderId="100" applyNumberFormat="0" applyAlignment="0" applyProtection="0"/>
    <xf numFmtId="0" fontId="72" fillId="11" borderId="100" applyNumberFormat="0" applyAlignment="0" applyProtection="0"/>
    <xf numFmtId="0" fontId="16" fillId="0" borderId="101" applyNumberFormat="0" applyFill="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7" fillId="0" borderId="101" applyNumberFormat="0" applyFill="0" applyAlignment="0" applyProtection="0"/>
    <xf numFmtId="0" fontId="67"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3" fillId="24" borderId="99" applyNumberFormat="0" applyAlignment="0" applyProtection="0"/>
    <xf numFmtId="0" fontId="14" fillId="24"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7" fillId="0" borderId="101" applyNumberFormat="0" applyFill="0" applyAlignment="0" applyProtection="0"/>
    <xf numFmtId="0" fontId="67"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2" fillId="11" borderId="100" applyNumberFormat="0" applyAlignment="0" applyProtection="0"/>
    <xf numFmtId="0" fontId="72"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1" fillId="24" borderId="100" applyNumberFormat="0" applyAlignment="0" applyProtection="0"/>
    <xf numFmtId="0" fontId="71"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0" fillId="24" borderId="99"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1" fillId="24" borderId="100" applyNumberFormat="0" applyAlignment="0" applyProtection="0"/>
    <xf numFmtId="0" fontId="71"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2" fillId="11" borderId="100" applyNumberFormat="0" applyAlignment="0" applyProtection="0"/>
    <xf numFmtId="0" fontId="72" fillId="11" borderId="100" applyNumberFormat="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7" fillId="0" borderId="101" applyNumberFormat="0" applyFill="0" applyAlignment="0" applyProtection="0"/>
    <xf numFmtId="0" fontId="67"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3" fillId="24" borderId="99" applyNumberFormat="0" applyAlignment="0" applyProtection="0"/>
    <xf numFmtId="0" fontId="11" fillId="26" borderId="102" applyNumberFormat="0" applyFont="0" applyAlignment="0" applyProtection="0"/>
    <xf numFmtId="0" fontId="14" fillId="24" borderId="100"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16" fillId="0" borderId="101" applyNumberFormat="0" applyFill="0" applyAlignment="0" applyProtection="0"/>
    <xf numFmtId="0" fontId="9" fillId="26" borderId="102" applyNumberFormat="0" applyFont="0" applyAlignment="0" applyProtection="0"/>
    <xf numFmtId="0" fontId="14" fillId="24" borderId="100" applyNumberFormat="0" applyAlignment="0" applyProtection="0"/>
    <xf numFmtId="0" fontId="9" fillId="26" borderId="102" applyNumberFormat="0" applyFont="0" applyAlignment="0" applyProtection="0"/>
    <xf numFmtId="0" fontId="14" fillId="24" borderId="100" applyNumberFormat="0" applyAlignment="0" applyProtection="0"/>
    <xf numFmtId="0" fontId="11" fillId="26" borderId="102" applyNumberFormat="0" applyFont="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9" fillId="26" borderId="102" applyNumberFormat="0" applyFont="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1" fillId="26" borderId="102" applyNumberFormat="0" applyFont="0" applyAlignment="0" applyProtection="0"/>
    <xf numFmtId="0" fontId="15" fillId="11" borderId="100" applyNumberFormat="0" applyAlignment="0" applyProtection="0"/>
    <xf numFmtId="0" fontId="11" fillId="26" borderId="102" applyNumberFormat="0" applyFont="0" applyAlignment="0" applyProtection="0"/>
    <xf numFmtId="0" fontId="9" fillId="26" borderId="102" applyNumberFormat="0" applyFont="0" applyAlignment="0" applyProtection="0"/>
    <xf numFmtId="0" fontId="13" fillId="24" borderId="99" applyNumberFormat="0" applyAlignment="0" applyProtection="0"/>
    <xf numFmtId="0" fontId="9" fillId="26" borderId="102" applyNumberFormat="0" applyFont="0" applyAlignment="0" applyProtection="0"/>
    <xf numFmtId="0" fontId="15" fillId="11" borderId="100" applyNumberFormat="0" applyAlignment="0" applyProtection="0"/>
    <xf numFmtId="0" fontId="15" fillId="11" borderId="100" applyNumberFormat="0" applyAlignment="0" applyProtection="0"/>
    <xf numFmtId="0" fontId="14" fillId="24" borderId="100" applyNumberFormat="0" applyAlignment="0" applyProtection="0"/>
    <xf numFmtId="0" fontId="9" fillId="26" borderId="102" applyNumberFormat="0" applyFont="0" applyAlignment="0" applyProtection="0"/>
    <xf numFmtId="0" fontId="16" fillId="0" borderId="101" applyNumberFormat="0" applyFill="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9" fillId="26" borderId="102" applyNumberFormat="0" applyFont="0" applyAlignment="0" applyProtection="0"/>
    <xf numFmtId="0" fontId="11" fillId="26" borderId="102" applyNumberFormat="0" applyFont="0" applyAlignment="0" applyProtection="0"/>
    <xf numFmtId="0" fontId="16" fillId="0" borderId="101" applyNumberFormat="0" applyFill="0" applyAlignment="0" applyProtection="0"/>
    <xf numFmtId="0" fontId="11" fillId="26" borderId="102" applyNumberFormat="0" applyFont="0" applyAlignment="0" applyProtection="0"/>
    <xf numFmtId="0" fontId="13" fillId="24" borderId="99" applyNumberFormat="0" applyAlignment="0" applyProtection="0"/>
    <xf numFmtId="0" fontId="11" fillId="26" borderId="102" applyNumberFormat="0" applyFont="0" applyAlignment="0" applyProtection="0"/>
    <xf numFmtId="0" fontId="15" fillId="11" borderId="100" applyNumberFormat="0" applyAlignment="0" applyProtection="0"/>
    <xf numFmtId="0" fontId="11" fillId="26" borderId="102" applyNumberFormat="0" applyFont="0" applyAlignment="0" applyProtection="0"/>
    <xf numFmtId="0" fontId="13" fillId="24" borderId="99" applyNumberFormat="0" applyAlignment="0" applyProtection="0"/>
    <xf numFmtId="0" fontId="13" fillId="24" borderId="99"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14" fillId="24" borderId="100"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15" fillId="11" borderId="100" applyNumberFormat="0" applyAlignment="0" applyProtection="0"/>
    <xf numFmtId="0" fontId="9" fillId="26" borderId="102" applyNumberFormat="0" applyFont="0" applyAlignment="0" applyProtection="0"/>
    <xf numFmtId="0" fontId="72" fillId="11" borderId="100" applyNumberFormat="0" applyAlignment="0" applyProtection="0"/>
    <xf numFmtId="0" fontId="13" fillId="24" borderId="99" applyNumberFormat="0" applyAlignment="0" applyProtection="0"/>
    <xf numFmtId="0" fontId="13" fillId="24" borderId="99"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5" fillId="11"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3" fillId="24" borderId="99" applyNumberFormat="0" applyAlignment="0" applyProtection="0"/>
    <xf numFmtId="0" fontId="15" fillId="11" borderId="100" applyNumberFormat="0" applyAlignment="0" applyProtection="0"/>
    <xf numFmtId="0" fontId="16" fillId="0" borderId="101" applyNumberFormat="0" applyFill="0" applyAlignment="0" applyProtection="0"/>
    <xf numFmtId="0" fontId="70" fillId="24" borderId="99" applyNumberFormat="0" applyAlignment="0" applyProtection="0"/>
    <xf numFmtId="0" fontId="71" fillId="24" borderId="100" applyNumberFormat="0" applyAlignment="0" applyProtection="0"/>
    <xf numFmtId="0" fontId="72" fillId="11" borderId="100" applyNumberFormat="0" applyAlignment="0" applyProtection="0"/>
    <xf numFmtId="0" fontId="67" fillId="0" borderId="101" applyNumberFormat="0" applyFill="0" applyAlignment="0" applyProtection="0"/>
    <xf numFmtId="0" fontId="11" fillId="26" borderId="102" applyNumberFormat="0" applyFont="0" applyAlignment="0" applyProtection="0"/>
    <xf numFmtId="0" fontId="13" fillId="24" borderId="99" applyNumberFormat="0" applyAlignment="0" applyProtection="0"/>
    <xf numFmtId="0" fontId="14" fillId="24" borderId="100" applyNumberFormat="0" applyAlignment="0" applyProtection="0"/>
    <xf numFmtId="0" fontId="16" fillId="0" borderId="101" applyNumberFormat="0" applyFill="0" applyAlignment="0" applyProtection="0"/>
    <xf numFmtId="0" fontId="14" fillId="24" borderId="100" applyNumberFormat="0" applyAlignment="0" applyProtection="0"/>
    <xf numFmtId="0" fontId="16" fillId="0" borderId="101" applyNumberFormat="0" applyFill="0" applyAlignment="0" applyProtection="0"/>
    <xf numFmtId="0" fontId="15" fillId="11" borderId="100" applyNumberFormat="0" applyAlignment="0" applyProtection="0"/>
    <xf numFmtId="0" fontId="13" fillId="24" borderId="99" applyNumberFormat="0" applyAlignment="0" applyProtection="0"/>
    <xf numFmtId="0" fontId="14" fillId="24" borderId="100" applyNumberFormat="0" applyAlignment="0" applyProtection="0"/>
    <xf numFmtId="0" fontId="13" fillId="24" borderId="99" applyNumberFormat="0" applyAlignment="0" applyProtection="0"/>
    <xf numFmtId="0" fontId="11" fillId="26" borderId="102" applyNumberFormat="0" applyFont="0" applyAlignment="0" applyProtection="0"/>
    <xf numFmtId="0" fontId="9" fillId="26" borderId="102" applyNumberFormat="0" applyFont="0" applyAlignment="0" applyProtection="0"/>
    <xf numFmtId="0" fontId="16" fillId="0" borderId="101" applyNumberFormat="0" applyFill="0" applyAlignment="0" applyProtection="0"/>
    <xf numFmtId="0" fontId="15" fillId="11" borderId="100" applyNumberFormat="0" applyAlignment="0" applyProtection="0"/>
    <xf numFmtId="0" fontId="14" fillId="24" borderId="100" applyNumberFormat="0" applyAlignment="0" applyProtection="0"/>
    <xf numFmtId="0" fontId="16" fillId="0" borderId="101" applyNumberFormat="0" applyFill="0" applyAlignment="0" applyProtection="0"/>
    <xf numFmtId="0" fontId="11" fillId="26" borderId="102" applyNumberFormat="0" applyFont="0" applyAlignment="0" applyProtection="0"/>
    <xf numFmtId="0" fontId="9" fillId="26" borderId="102" applyNumberFormat="0" applyFont="0" applyAlignment="0" applyProtection="0"/>
    <xf numFmtId="0" fontId="13" fillId="24" borderId="99" applyNumberFormat="0" applyAlignment="0" applyProtection="0"/>
    <xf numFmtId="0" fontId="11" fillId="26" borderId="102" applyNumberFormat="0" applyFont="0" applyAlignment="0" applyProtection="0"/>
    <xf numFmtId="0" fontId="11" fillId="26" borderId="102" applyNumberFormat="0" applyFont="0" applyAlignment="0" applyProtection="0"/>
    <xf numFmtId="0" fontId="15" fillId="11" borderId="100" applyNumberFormat="0" applyAlignment="0" applyProtection="0"/>
    <xf numFmtId="0" fontId="9" fillId="26" borderId="102" applyNumberFormat="0" applyFont="0" applyAlignment="0" applyProtection="0"/>
    <xf numFmtId="0" fontId="13" fillId="24" borderId="99" applyNumberFormat="0" applyAlignment="0" applyProtection="0"/>
    <xf numFmtId="0" fontId="16" fillId="0" borderId="101" applyNumberFormat="0" applyFill="0" applyAlignment="0" applyProtection="0"/>
    <xf numFmtId="0" fontId="9" fillId="26" borderId="102" applyNumberFormat="0" applyFont="0" applyAlignment="0" applyProtection="0"/>
    <xf numFmtId="0" fontId="13" fillId="24" borderId="99" applyNumberFormat="0" applyAlignment="0" applyProtection="0"/>
    <xf numFmtId="0" fontId="13" fillId="24" borderId="99"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4" fillId="24" borderId="100" applyNumberFormat="0" applyAlignment="0" applyProtection="0"/>
    <xf numFmtId="0" fontId="14" fillId="24" borderId="100" applyNumberFormat="0" applyAlignment="0" applyProtection="0"/>
    <xf numFmtId="0" fontId="15" fillId="11" borderId="100" applyNumberFormat="0" applyAlignment="0" applyProtection="0"/>
    <xf numFmtId="0" fontId="11" fillId="26" borderId="102" applyNumberFormat="0" applyFont="0" applyAlignment="0" applyProtection="0"/>
    <xf numFmtId="0" fontId="9" fillId="26" borderId="102" applyNumberFormat="0" applyFont="0" applyAlignment="0" applyProtection="0"/>
    <xf numFmtId="0" fontId="13" fillId="24" borderId="99" applyNumberFormat="0" applyAlignment="0" applyProtection="0"/>
    <xf numFmtId="0" fontId="9" fillId="26" borderId="102" applyNumberFormat="0" applyFont="0" applyAlignment="0" applyProtection="0"/>
    <xf numFmtId="0" fontId="13" fillId="24" borderId="99" applyNumberFormat="0" applyAlignment="0" applyProtection="0"/>
    <xf numFmtId="0" fontId="13" fillId="24" borderId="99" applyNumberFormat="0" applyAlignment="0" applyProtection="0"/>
    <xf numFmtId="0" fontId="15" fillId="11" borderId="100" applyNumberFormat="0" applyAlignment="0" applyProtection="0"/>
    <xf numFmtId="0" fontId="11" fillId="26" borderId="102" applyNumberFormat="0" applyFont="0" applyAlignment="0" applyProtection="0"/>
    <xf numFmtId="0" fontId="15" fillId="11" borderId="100" applyNumberFormat="0" applyAlignment="0" applyProtection="0"/>
    <xf numFmtId="0" fontId="15" fillId="11" borderId="100" applyNumberFormat="0" applyAlignment="0" applyProtection="0"/>
    <xf numFmtId="0" fontId="14" fillId="24" borderId="100" applyNumberFormat="0" applyAlignment="0" applyProtection="0"/>
    <xf numFmtId="0" fontId="13" fillId="24" borderId="99" applyNumberFormat="0" applyAlignment="0" applyProtection="0"/>
    <xf numFmtId="0" fontId="11" fillId="26" borderId="102" applyNumberFormat="0" applyFont="0" applyAlignment="0" applyProtection="0"/>
    <xf numFmtId="0" fontId="14" fillId="24" borderId="100" applyNumberFormat="0" applyAlignment="0" applyProtection="0"/>
    <xf numFmtId="0" fontId="11" fillId="26" borderId="102" applyNumberFormat="0" applyFont="0" applyAlignment="0" applyProtection="0"/>
    <xf numFmtId="0" fontId="11" fillId="26" borderId="102" applyNumberFormat="0" applyFont="0" applyAlignment="0" applyProtection="0"/>
    <xf numFmtId="0" fontId="9" fillId="26" borderId="102" applyNumberFormat="0" applyFont="0" applyAlignment="0" applyProtection="0"/>
    <xf numFmtId="0" fontId="15" fillId="11" borderId="100" applyNumberFormat="0" applyAlignment="0" applyProtection="0"/>
    <xf numFmtId="0" fontId="14" fillId="24" borderId="100" applyNumberFormat="0" applyAlignment="0" applyProtection="0"/>
    <xf numFmtId="0" fontId="16" fillId="0" borderId="101" applyNumberFormat="0" applyFill="0" applyAlignment="0" applyProtection="0"/>
    <xf numFmtId="0" fontId="14" fillId="24" borderId="100" applyNumberFormat="0" applyAlignment="0" applyProtection="0"/>
    <xf numFmtId="0" fontId="16" fillId="0" borderId="101" applyNumberFormat="0" applyFill="0" applyAlignment="0" applyProtection="0"/>
    <xf numFmtId="0" fontId="14" fillId="24" borderId="100" applyNumberFormat="0" applyAlignment="0" applyProtection="0"/>
    <xf numFmtId="0" fontId="14" fillId="24" borderId="100" applyNumberFormat="0" applyAlignment="0" applyProtection="0"/>
    <xf numFmtId="0" fontId="16" fillId="0" borderId="101" applyNumberFormat="0" applyFill="0" applyAlignment="0" applyProtection="0"/>
    <xf numFmtId="0" fontId="15" fillId="11" borderId="100" applyNumberFormat="0" applyAlignment="0" applyProtection="0"/>
    <xf numFmtId="0" fontId="16" fillId="0" borderId="101" applyNumberFormat="0" applyFill="0" applyAlignment="0" applyProtection="0"/>
    <xf numFmtId="0" fontId="15" fillId="11" borderId="100" applyNumberFormat="0" applyAlignment="0" applyProtection="0"/>
    <xf numFmtId="0" fontId="13" fillId="24" borderId="99" applyNumberFormat="0" applyAlignment="0" applyProtection="0"/>
    <xf numFmtId="0" fontId="13" fillId="24" borderId="99" applyNumberFormat="0" applyAlignment="0" applyProtection="0"/>
    <xf numFmtId="0" fontId="11" fillId="26" borderId="102" applyNumberFormat="0" applyFont="0" applyAlignment="0" applyProtection="0"/>
    <xf numFmtId="0" fontId="11" fillId="26" borderId="102" applyNumberFormat="0" applyFont="0" applyAlignment="0" applyProtection="0"/>
    <xf numFmtId="0" fontId="13" fillId="24" borderId="99" applyNumberFormat="0" applyAlignment="0" applyProtection="0"/>
    <xf numFmtId="0" fontId="15" fillId="11" borderId="100" applyNumberFormat="0" applyAlignment="0" applyProtection="0"/>
    <xf numFmtId="0" fontId="14" fillId="24" borderId="100" applyNumberFormat="0" applyAlignment="0" applyProtection="0"/>
    <xf numFmtId="0" fontId="16" fillId="0" borderId="101" applyNumberFormat="0" applyFill="0" applyAlignment="0" applyProtection="0"/>
    <xf numFmtId="0" fontId="11" fillId="26" borderId="102" applyNumberFormat="0" applyFont="0" applyAlignment="0" applyProtection="0"/>
    <xf numFmtId="0" fontId="11" fillId="26" borderId="102" applyNumberFormat="0" applyFont="0" applyAlignment="0" applyProtection="0"/>
    <xf numFmtId="0" fontId="13" fillId="24" borderId="99" applyNumberFormat="0" applyAlignment="0" applyProtection="0"/>
    <xf numFmtId="0" fontId="11" fillId="26" borderId="102" applyNumberFormat="0" applyFont="0" applyAlignment="0" applyProtection="0"/>
    <xf numFmtId="0" fontId="13" fillId="24" borderId="99"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15" fillId="11" borderId="100" applyNumberFormat="0" applyAlignment="0" applyProtection="0"/>
    <xf numFmtId="0" fontId="11" fillId="26" borderId="102" applyNumberFormat="0" applyFont="0" applyAlignment="0" applyProtection="0"/>
    <xf numFmtId="0" fontId="16" fillId="0" borderId="101" applyNumberFormat="0" applyFill="0" applyAlignment="0" applyProtection="0"/>
    <xf numFmtId="0" fontId="11" fillId="26" borderId="102" applyNumberFormat="0" applyFont="0" applyAlignment="0" applyProtection="0"/>
    <xf numFmtId="0" fontId="9" fillId="26" borderId="102" applyNumberFormat="0" applyFont="0" applyAlignment="0" applyProtection="0"/>
    <xf numFmtId="0" fontId="16" fillId="0" borderId="101" applyNumberFormat="0" applyFill="0" applyAlignment="0" applyProtection="0"/>
    <xf numFmtId="0" fontId="71" fillId="24" borderId="100" applyNumberFormat="0" applyAlignment="0" applyProtection="0"/>
    <xf numFmtId="0" fontId="67" fillId="0" borderId="101" applyNumberFormat="0" applyFill="0" applyAlignment="0" applyProtection="0"/>
    <xf numFmtId="0" fontId="70" fillId="24" borderId="99" applyNumberFormat="0" applyAlignment="0" applyProtection="0"/>
    <xf numFmtId="0" fontId="71" fillId="24" borderId="100" applyNumberFormat="0" applyAlignment="0" applyProtection="0"/>
    <xf numFmtId="0" fontId="72" fillId="11" borderId="100" applyNumberFormat="0" applyAlignment="0" applyProtection="0"/>
    <xf numFmtId="0" fontId="67" fillId="0" borderId="101" applyNumberFormat="0" applyFill="0" applyAlignment="0" applyProtection="0"/>
    <xf numFmtId="0" fontId="72" fillId="11" borderId="100" applyNumberFormat="0" applyAlignment="0" applyProtection="0"/>
    <xf numFmtId="0" fontId="70" fillId="24" borderId="99" applyNumberFormat="0" applyAlignment="0" applyProtection="0"/>
    <xf numFmtId="0" fontId="9" fillId="26" borderId="102" applyNumberFormat="0" applyFont="0" applyAlignment="0" applyProtection="0"/>
    <xf numFmtId="0" fontId="13" fillId="24" borderId="99" applyNumberFormat="0" applyAlignment="0" applyProtection="0"/>
    <xf numFmtId="0" fontId="11" fillId="26" borderId="102" applyNumberFormat="0" applyFont="0" applyAlignment="0" applyProtection="0"/>
    <xf numFmtId="0" fontId="14" fillId="24" borderId="100" applyNumberFormat="0" applyAlignment="0" applyProtection="0"/>
    <xf numFmtId="0" fontId="14" fillId="24" borderId="100" applyNumberFormat="0" applyAlignment="0" applyProtection="0"/>
    <xf numFmtId="0" fontId="16" fillId="0" borderId="101" applyNumberFormat="0" applyFill="0" applyAlignment="0" applyProtection="0"/>
    <xf numFmtId="0" fontId="11"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4" fillId="24" borderId="100" applyNumberFormat="0" applyAlignment="0" applyProtection="0"/>
    <xf numFmtId="0" fontId="9" fillId="26" borderId="102" applyNumberFormat="0" applyFont="0" applyAlignment="0" applyProtection="0"/>
    <xf numFmtId="0" fontId="13" fillId="24" borderId="99" applyNumberFormat="0" applyAlignment="0" applyProtection="0"/>
    <xf numFmtId="0" fontId="15" fillId="11" borderId="100" applyNumberFormat="0" applyAlignment="0" applyProtection="0"/>
    <xf numFmtId="0" fontId="11" fillId="26" borderId="102" applyNumberFormat="0" applyFont="0" applyAlignment="0" applyProtection="0"/>
    <xf numFmtId="0" fontId="9" fillId="26" borderId="102" applyNumberFormat="0" applyFont="0" applyAlignment="0" applyProtection="0"/>
    <xf numFmtId="0" fontId="11" fillId="26" borderId="102" applyNumberFormat="0" applyFont="0" applyAlignment="0" applyProtection="0"/>
    <xf numFmtId="0" fontId="9" fillId="26" borderId="102" applyNumberFormat="0" applyFont="0" applyAlignment="0" applyProtection="0"/>
    <xf numFmtId="0" fontId="15" fillId="11" borderId="100"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15" fillId="11" borderId="100" applyNumberFormat="0" applyAlignment="0" applyProtection="0"/>
    <xf numFmtId="0" fontId="13" fillId="24" borderId="99" applyNumberFormat="0" applyAlignment="0" applyProtection="0"/>
    <xf numFmtId="0" fontId="16" fillId="0" borderId="101" applyNumberFormat="0" applyFill="0" applyAlignment="0" applyProtection="0"/>
    <xf numFmtId="0" fontId="13" fillId="24" borderId="99" applyNumberFormat="0" applyAlignment="0" applyProtection="0"/>
    <xf numFmtId="0" fontId="16" fillId="0" borderId="101" applyNumberFormat="0" applyFill="0" applyAlignment="0" applyProtection="0"/>
    <xf numFmtId="0" fontId="9" fillId="26" borderId="102" applyNumberFormat="0" applyFont="0" applyAlignment="0" applyProtection="0"/>
    <xf numFmtId="0" fontId="16" fillId="0" borderId="101" applyNumberFormat="0" applyFill="0" applyAlignment="0" applyProtection="0"/>
    <xf numFmtId="0" fontId="11"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1" fillId="26" borderId="102" applyNumberFormat="0" applyFont="0" applyAlignment="0" applyProtection="0"/>
    <xf numFmtId="0" fontId="9" fillId="26" borderId="102" applyNumberFormat="0" applyFont="0" applyAlignment="0" applyProtection="0"/>
    <xf numFmtId="0" fontId="15" fillId="11" borderId="100" applyNumberFormat="0" applyAlignment="0" applyProtection="0"/>
    <xf numFmtId="0" fontId="11"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5" fillId="11" borderId="100" applyNumberFormat="0" applyAlignment="0" applyProtection="0"/>
    <xf numFmtId="0" fontId="14" fillId="24"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1" fillId="26" borderId="102" applyNumberFormat="0" applyFont="0" applyAlignment="0" applyProtection="0"/>
    <xf numFmtId="0" fontId="16" fillId="0" borderId="101" applyNumberFormat="0" applyFill="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5" fillId="11" borderId="100" applyNumberFormat="0" applyAlignment="0" applyProtection="0"/>
    <xf numFmtId="0" fontId="11" fillId="26" borderId="102" applyNumberFormat="0" applyFont="0" applyAlignment="0" applyProtection="0"/>
    <xf numFmtId="0" fontId="14" fillId="24" borderId="100" applyNumberFormat="0" applyAlignment="0" applyProtection="0"/>
    <xf numFmtId="0" fontId="13" fillId="24" borderId="99" applyNumberFormat="0" applyAlignment="0" applyProtection="0"/>
    <xf numFmtId="0" fontId="11" fillId="26" borderId="102" applyNumberFormat="0" applyFont="0" applyAlignment="0" applyProtection="0"/>
    <xf numFmtId="0" fontId="15" fillId="11" borderId="100" applyNumberFormat="0" applyAlignment="0" applyProtection="0"/>
    <xf numFmtId="0" fontId="9" fillId="26" borderId="102" applyNumberFormat="0" applyFont="0" applyAlignment="0" applyProtection="0"/>
    <xf numFmtId="0" fontId="16" fillId="0" borderId="101" applyNumberFormat="0" applyFill="0" applyAlignment="0" applyProtection="0"/>
    <xf numFmtId="0" fontId="11" fillId="26" borderId="102" applyNumberFormat="0" applyFont="0" applyAlignment="0" applyProtection="0"/>
    <xf numFmtId="0" fontId="15" fillId="11" borderId="100" applyNumberFormat="0" applyAlignment="0" applyProtection="0"/>
    <xf numFmtId="0" fontId="14" fillId="24" borderId="100" applyNumberFormat="0" applyAlignment="0" applyProtection="0"/>
    <xf numFmtId="0" fontId="13" fillId="24" borderId="99" applyNumberFormat="0" applyAlignment="0" applyProtection="0"/>
    <xf numFmtId="0" fontId="11" fillId="26" borderId="102" applyNumberFormat="0" applyFont="0" applyAlignment="0" applyProtection="0"/>
    <xf numFmtId="0" fontId="16" fillId="0" borderId="101" applyNumberFormat="0" applyFill="0" applyAlignment="0" applyProtection="0"/>
    <xf numFmtId="0" fontId="16" fillId="0" borderId="101" applyNumberFormat="0" applyFill="0" applyAlignment="0" applyProtection="0"/>
    <xf numFmtId="0" fontId="9" fillId="26" borderId="102" applyNumberFormat="0" applyFont="0" applyAlignment="0" applyProtection="0"/>
    <xf numFmtId="0" fontId="13" fillId="24" borderId="99" applyNumberFormat="0" applyAlignment="0" applyProtection="0"/>
    <xf numFmtId="0" fontId="13" fillId="24" borderId="99" applyNumberFormat="0" applyAlignment="0" applyProtection="0"/>
    <xf numFmtId="0" fontId="14" fillId="24"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5" fillId="11" borderId="100" applyNumberFormat="0" applyAlignment="0" applyProtection="0"/>
    <xf numFmtId="0" fontId="11" fillId="26" borderId="102" applyNumberFormat="0" applyFont="0" applyAlignment="0" applyProtection="0"/>
    <xf numFmtId="0" fontId="13" fillId="24" borderId="99" applyNumberFormat="0" applyAlignment="0" applyProtection="0"/>
    <xf numFmtId="0" fontId="9" fillId="26" borderId="102" applyNumberFormat="0" applyFont="0" applyAlignment="0" applyProtection="0"/>
    <xf numFmtId="0" fontId="15" fillId="11" borderId="100" applyNumberFormat="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7" fillId="0" borderId="101" applyNumberFormat="0" applyFill="0" applyAlignment="0" applyProtection="0"/>
    <xf numFmtId="0" fontId="67"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2" fillId="11" borderId="100" applyNumberFormat="0" applyAlignment="0" applyProtection="0"/>
    <xf numFmtId="0" fontId="72"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1" fillId="24" borderId="100" applyNumberFormat="0" applyAlignment="0" applyProtection="0"/>
    <xf numFmtId="0" fontId="71"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70" fillId="24" borderId="99" applyNumberFormat="0" applyAlignment="0" applyProtection="0"/>
    <xf numFmtId="0" fontId="70"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70" fillId="24" borderId="99" applyNumberFormat="0" applyAlignment="0" applyProtection="0"/>
    <xf numFmtId="0" fontId="70"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1" fillId="24" borderId="100" applyNumberFormat="0" applyAlignment="0" applyProtection="0"/>
    <xf numFmtId="0" fontId="71"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2" fillId="11" borderId="100" applyNumberFormat="0" applyAlignment="0" applyProtection="0"/>
    <xf numFmtId="0" fontId="72" fillId="11" borderId="100" applyNumberFormat="0" applyAlignment="0" applyProtection="0"/>
    <xf numFmtId="0" fontId="16" fillId="0" borderId="101" applyNumberFormat="0" applyFill="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7" fillId="0" borderId="101" applyNumberFormat="0" applyFill="0" applyAlignment="0" applyProtection="0"/>
    <xf numFmtId="0" fontId="67"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3" fillId="24" borderId="99" applyNumberFormat="0" applyAlignment="0" applyProtection="0"/>
    <xf numFmtId="0" fontId="14" fillId="24"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7" fillId="0" borderId="101" applyNumberFormat="0" applyFill="0" applyAlignment="0" applyProtection="0"/>
    <xf numFmtId="0" fontId="67"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2" fillId="11" borderId="100" applyNumberFormat="0" applyAlignment="0" applyProtection="0"/>
    <xf numFmtId="0" fontId="72"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1" fillId="24" borderId="100" applyNumberFormat="0" applyAlignment="0" applyProtection="0"/>
    <xf numFmtId="0" fontId="71"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0" fillId="24" borderId="99"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1" fillId="24" borderId="100" applyNumberFormat="0" applyAlignment="0" applyProtection="0"/>
    <xf numFmtId="0" fontId="71"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2" fillId="11" borderId="100" applyNumberFormat="0" applyAlignment="0" applyProtection="0"/>
    <xf numFmtId="0" fontId="72" fillId="11" borderId="100" applyNumberFormat="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7" fillId="0" borderId="101" applyNumberFormat="0" applyFill="0" applyAlignment="0" applyProtection="0"/>
    <xf numFmtId="0" fontId="67"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70" fillId="24" borderId="99" applyNumberFormat="0" applyAlignment="0" applyProtection="0"/>
    <xf numFmtId="0" fontId="70"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1" fillId="26" borderId="102" applyNumberFormat="0" applyFon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1" fillId="24" borderId="100" applyNumberFormat="0" applyAlignment="0" applyProtection="0"/>
    <xf numFmtId="0" fontId="71"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2" fillId="11" borderId="100" applyNumberFormat="0" applyAlignment="0" applyProtection="0"/>
    <xf numFmtId="0" fontId="72" fillId="11" borderId="100" applyNumberFormat="0" applyAlignment="0" applyProtection="0"/>
    <xf numFmtId="0" fontId="16" fillId="0" borderId="101" applyNumberFormat="0" applyFill="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7" fillId="0" borderId="101" applyNumberFormat="0" applyFill="0" applyAlignment="0" applyProtection="0"/>
    <xf numFmtId="0" fontId="67"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7" fillId="0" borderId="101" applyNumberFormat="0" applyFill="0" applyAlignment="0" applyProtection="0"/>
    <xf numFmtId="0" fontId="67"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2" fillId="11" borderId="100" applyNumberFormat="0" applyAlignment="0" applyProtection="0"/>
    <xf numFmtId="0" fontId="72"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1" fillId="24" borderId="100" applyNumberFormat="0" applyAlignment="0" applyProtection="0"/>
    <xf numFmtId="0" fontId="71"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70" fillId="24" borderId="99" applyNumberFormat="0" applyAlignment="0" applyProtection="0"/>
    <xf numFmtId="0" fontId="70"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70" fillId="24" borderId="99" applyNumberFormat="0" applyAlignment="0" applyProtection="0"/>
    <xf numFmtId="0" fontId="70"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1" fillId="24" borderId="100" applyNumberFormat="0" applyAlignment="0" applyProtection="0"/>
    <xf numFmtId="0" fontId="71"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2" fillId="11" borderId="100" applyNumberFormat="0" applyAlignment="0" applyProtection="0"/>
    <xf numFmtId="0" fontId="72" fillId="11" borderId="100" applyNumberFormat="0" applyAlignment="0" applyProtection="0"/>
    <xf numFmtId="0" fontId="16" fillId="0" borderId="101" applyNumberFormat="0" applyFill="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7" fillId="0" borderId="101" applyNumberFormat="0" applyFill="0" applyAlignment="0" applyProtection="0"/>
    <xf numFmtId="0" fontId="67"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3" fillId="24" borderId="99" applyNumberFormat="0" applyAlignment="0" applyProtection="0"/>
    <xf numFmtId="0" fontId="14" fillId="24"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7" fillId="0" borderId="101" applyNumberFormat="0" applyFill="0" applyAlignment="0" applyProtection="0"/>
    <xf numFmtId="0" fontId="67"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2" fillId="11" borderId="100" applyNumberFormat="0" applyAlignment="0" applyProtection="0"/>
    <xf numFmtId="0" fontId="72"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1" fillId="24" borderId="100" applyNumberFormat="0" applyAlignment="0" applyProtection="0"/>
    <xf numFmtId="0" fontId="71"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0" fillId="24" borderId="99"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1" fillId="24" borderId="100" applyNumberFormat="0" applyAlignment="0" applyProtection="0"/>
    <xf numFmtId="0" fontId="71"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2" fillId="11" borderId="100" applyNumberFormat="0" applyAlignment="0" applyProtection="0"/>
    <xf numFmtId="0" fontId="72" fillId="11" borderId="100" applyNumberFormat="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7" fillId="0" borderId="101" applyNumberFormat="0" applyFill="0" applyAlignment="0" applyProtection="0"/>
    <xf numFmtId="0" fontId="67"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3" fillId="24" borderId="99" applyNumberFormat="0" applyAlignment="0" applyProtection="0"/>
    <xf numFmtId="0" fontId="16" fillId="0" borderId="101" applyNumberFormat="0" applyFill="0" applyAlignment="0" applyProtection="0"/>
    <xf numFmtId="0" fontId="13" fillId="24" borderId="99" applyNumberFormat="0" applyAlignment="0" applyProtection="0"/>
    <xf numFmtId="0" fontId="11" fillId="26" borderId="102" applyNumberFormat="0" applyFont="0" applyAlignment="0" applyProtection="0"/>
    <xf numFmtId="0" fontId="14" fillId="24" borderId="100"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16" fillId="0" borderId="101" applyNumberFormat="0" applyFill="0" applyAlignment="0" applyProtection="0"/>
    <xf numFmtId="0" fontId="9" fillId="26" borderId="102" applyNumberFormat="0" applyFont="0" applyAlignment="0" applyProtection="0"/>
    <xf numFmtId="0" fontId="14" fillId="24" borderId="100" applyNumberFormat="0" applyAlignment="0" applyProtection="0"/>
    <xf numFmtId="0" fontId="9" fillId="26" borderId="102" applyNumberFormat="0" applyFont="0" applyAlignment="0" applyProtection="0"/>
    <xf numFmtId="0" fontId="14" fillId="24" borderId="100" applyNumberFormat="0" applyAlignment="0" applyProtection="0"/>
    <xf numFmtId="0" fontId="11" fillId="26" borderId="102" applyNumberFormat="0" applyFont="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9" fillId="26" borderId="102" applyNumberFormat="0" applyFont="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1" fillId="26" borderId="102" applyNumberFormat="0" applyFont="0" applyAlignment="0" applyProtection="0"/>
    <xf numFmtId="0" fontId="15" fillId="11" borderId="100" applyNumberFormat="0" applyAlignment="0" applyProtection="0"/>
    <xf numFmtId="0" fontId="11" fillId="26" borderId="102" applyNumberFormat="0" applyFont="0" applyAlignment="0" applyProtection="0"/>
    <xf numFmtId="0" fontId="9" fillId="26" borderId="102" applyNumberFormat="0" applyFont="0" applyAlignment="0" applyProtection="0"/>
    <xf numFmtId="0" fontId="13" fillId="24" borderId="99" applyNumberFormat="0" applyAlignment="0" applyProtection="0"/>
    <xf numFmtId="0" fontId="9" fillId="26" borderId="102" applyNumberFormat="0" applyFont="0" applyAlignment="0" applyProtection="0"/>
    <xf numFmtId="0" fontId="15" fillId="11" borderId="100" applyNumberFormat="0" applyAlignment="0" applyProtection="0"/>
    <xf numFmtId="0" fontId="15" fillId="11" borderId="100" applyNumberFormat="0" applyAlignment="0" applyProtection="0"/>
    <xf numFmtId="0" fontId="14" fillId="24" borderId="100" applyNumberFormat="0" applyAlignment="0" applyProtection="0"/>
    <xf numFmtId="0" fontId="9" fillId="26" borderId="102" applyNumberFormat="0" applyFont="0" applyAlignment="0" applyProtection="0"/>
    <xf numFmtId="0" fontId="16" fillId="0" borderId="101" applyNumberFormat="0" applyFill="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9" fillId="26" borderId="102" applyNumberFormat="0" applyFont="0" applyAlignment="0" applyProtection="0"/>
    <xf numFmtId="0" fontId="11" fillId="26" borderId="102" applyNumberFormat="0" applyFont="0" applyAlignment="0" applyProtection="0"/>
    <xf numFmtId="0" fontId="16" fillId="0" borderId="101" applyNumberFormat="0" applyFill="0" applyAlignment="0" applyProtection="0"/>
    <xf numFmtId="0" fontId="11" fillId="26" borderId="102" applyNumberFormat="0" applyFont="0" applyAlignment="0" applyProtection="0"/>
    <xf numFmtId="0" fontId="13" fillId="24" borderId="99" applyNumberFormat="0" applyAlignment="0" applyProtection="0"/>
    <xf numFmtId="0" fontId="11" fillId="26" borderId="102" applyNumberFormat="0" applyFont="0" applyAlignment="0" applyProtection="0"/>
    <xf numFmtId="0" fontId="15" fillId="11" borderId="100" applyNumberFormat="0" applyAlignment="0" applyProtection="0"/>
    <xf numFmtId="0" fontId="11" fillId="26" borderId="102" applyNumberFormat="0" applyFont="0" applyAlignment="0" applyProtection="0"/>
    <xf numFmtId="0" fontId="13" fillId="24" borderId="99" applyNumberFormat="0" applyAlignment="0" applyProtection="0"/>
    <xf numFmtId="0" fontId="13" fillId="24" borderId="99"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14" fillId="24" borderId="100"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15" fillId="11" borderId="100" applyNumberFormat="0" applyAlignment="0" applyProtection="0"/>
    <xf numFmtId="0" fontId="9" fillId="26" borderId="102" applyNumberFormat="0" applyFont="0" applyAlignment="0" applyProtection="0"/>
    <xf numFmtId="0" fontId="13" fillId="24" borderId="99" applyNumberFormat="0" applyAlignment="0" applyProtection="0"/>
    <xf numFmtId="0" fontId="14" fillId="24" borderId="100" applyNumberFormat="0" applyAlignment="0" applyProtection="0"/>
    <xf numFmtId="0" fontId="13" fillId="24" borderId="99" applyNumberFormat="0" applyAlignment="0" applyProtection="0"/>
    <xf numFmtId="0" fontId="15" fillId="11" borderId="100" applyNumberFormat="0" applyAlignment="0" applyProtection="0"/>
    <xf numFmtId="0" fontId="14" fillId="24" borderId="100" applyNumberFormat="0" applyAlignment="0" applyProtection="0"/>
    <xf numFmtId="0" fontId="70" fillId="24" borderId="99" applyNumberFormat="0" applyAlignment="0" applyProtection="0"/>
    <xf numFmtId="0" fontId="71" fillId="24" borderId="100" applyNumberFormat="0" applyAlignment="0" applyProtection="0"/>
    <xf numFmtId="0" fontId="72" fillId="11" borderId="100" applyNumberFormat="0" applyAlignment="0" applyProtection="0"/>
    <xf numFmtId="0" fontId="67" fillId="0" borderId="101" applyNumberFormat="0" applyFill="0" applyAlignment="0" applyProtection="0"/>
    <xf numFmtId="0" fontId="13" fillId="24" borderId="99" applyNumberFormat="0" applyAlignment="0" applyProtection="0"/>
    <xf numFmtId="0" fontId="16" fillId="0" borderId="101" applyNumberFormat="0" applyFill="0" applyAlignment="0" applyProtection="0"/>
    <xf numFmtId="0" fontId="15" fillId="11" borderId="100" applyNumberFormat="0" applyAlignment="0" applyProtection="0"/>
    <xf numFmtId="0" fontId="13" fillId="24" borderId="99" applyNumberFormat="0" applyAlignment="0" applyProtection="0"/>
    <xf numFmtId="0" fontId="13" fillId="24" borderId="99" applyNumberFormat="0" applyAlignment="0" applyProtection="0"/>
    <xf numFmtId="0" fontId="14" fillId="24" borderId="100" applyNumberFormat="0" applyAlignment="0" applyProtection="0"/>
    <xf numFmtId="0" fontId="70" fillId="24" borderId="99" applyNumberFormat="0" applyAlignment="0" applyProtection="0"/>
    <xf numFmtId="0" fontId="70" fillId="24" borderId="99" applyNumberFormat="0" applyAlignment="0" applyProtection="0"/>
    <xf numFmtId="0" fontId="71" fillId="24" borderId="100" applyNumberFormat="0" applyAlignment="0" applyProtection="0"/>
    <xf numFmtId="0" fontId="72" fillId="11" borderId="100" applyNumberFormat="0" applyAlignment="0" applyProtection="0"/>
    <xf numFmtId="0" fontId="67" fillId="0" borderId="101" applyNumberFormat="0" applyFill="0" applyAlignment="0" applyProtection="0"/>
    <xf numFmtId="0" fontId="11" fillId="26" borderId="102" applyNumberFormat="0" applyFont="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7" fillId="0" borderId="101" applyNumberFormat="0" applyFill="0" applyAlignment="0" applyProtection="0"/>
    <xf numFmtId="0" fontId="67"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2" fillId="11" borderId="100" applyNumberFormat="0" applyAlignment="0" applyProtection="0"/>
    <xf numFmtId="0" fontId="72"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1" fillId="24" borderId="100" applyNumberFormat="0" applyAlignment="0" applyProtection="0"/>
    <xf numFmtId="0" fontId="71"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70" fillId="24" borderId="99" applyNumberFormat="0" applyAlignment="0" applyProtection="0"/>
    <xf numFmtId="0" fontId="70"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70" fillId="24" borderId="99" applyNumberFormat="0" applyAlignment="0" applyProtection="0"/>
    <xf numFmtId="0" fontId="71" fillId="24" borderId="100" applyNumberFormat="0" applyAlignment="0" applyProtection="0"/>
    <xf numFmtId="0" fontId="72" fillId="11" borderId="100" applyNumberFormat="0" applyAlignment="0" applyProtection="0"/>
    <xf numFmtId="0" fontId="67" fillId="0" borderId="101" applyNumberFormat="0" applyFill="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70" fillId="24" borderId="99" applyNumberFormat="0" applyAlignment="0" applyProtection="0"/>
    <xf numFmtId="0" fontId="70"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1" fillId="26" borderId="102" applyNumberFormat="0" applyFon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1" fillId="24" borderId="100" applyNumberFormat="0" applyAlignment="0" applyProtection="0"/>
    <xf numFmtId="0" fontId="71"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2" fillId="11" borderId="100" applyNumberFormat="0" applyAlignment="0" applyProtection="0"/>
    <xf numFmtId="0" fontId="72" fillId="11" borderId="100" applyNumberFormat="0" applyAlignment="0" applyProtection="0"/>
    <xf numFmtId="0" fontId="16" fillId="0" borderId="101" applyNumberFormat="0" applyFill="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7" fillId="0" borderId="101" applyNumberFormat="0" applyFill="0" applyAlignment="0" applyProtection="0"/>
    <xf numFmtId="0" fontId="67"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7" fillId="0" borderId="101" applyNumberFormat="0" applyFill="0" applyAlignment="0" applyProtection="0"/>
    <xf numFmtId="0" fontId="67"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2" fillId="11" borderId="100" applyNumberFormat="0" applyAlignment="0" applyProtection="0"/>
    <xf numFmtId="0" fontId="72"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1" fillId="24" borderId="100" applyNumberFormat="0" applyAlignment="0" applyProtection="0"/>
    <xf numFmtId="0" fontId="71"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70" fillId="24" borderId="99" applyNumberFormat="0" applyAlignment="0" applyProtection="0"/>
    <xf numFmtId="0" fontId="70"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70" fillId="24" borderId="99" applyNumberFormat="0" applyAlignment="0" applyProtection="0"/>
    <xf numFmtId="0" fontId="70"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1" fillId="24" borderId="100" applyNumberFormat="0" applyAlignment="0" applyProtection="0"/>
    <xf numFmtId="0" fontId="71"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2" fillId="11" borderId="100" applyNumberFormat="0" applyAlignment="0" applyProtection="0"/>
    <xf numFmtId="0" fontId="72" fillId="11" borderId="100" applyNumberFormat="0" applyAlignment="0" applyProtection="0"/>
    <xf numFmtId="0" fontId="16" fillId="0" borderId="101" applyNumberFormat="0" applyFill="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7" fillId="0" borderId="101" applyNumberFormat="0" applyFill="0" applyAlignment="0" applyProtection="0"/>
    <xf numFmtId="0" fontId="67"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3" fillId="24" borderId="99" applyNumberFormat="0" applyAlignment="0" applyProtection="0"/>
    <xf numFmtId="0" fontId="14" fillId="24"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7" fillId="0" borderId="101" applyNumberFormat="0" applyFill="0" applyAlignment="0" applyProtection="0"/>
    <xf numFmtId="0" fontId="67"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2" fillId="11" borderId="100" applyNumberFormat="0" applyAlignment="0" applyProtection="0"/>
    <xf numFmtId="0" fontId="72"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1" fillId="24" borderId="100" applyNumberFormat="0" applyAlignment="0" applyProtection="0"/>
    <xf numFmtId="0" fontId="71"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0" fillId="24" borderId="99"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71" fillId="24" borderId="100" applyNumberFormat="0" applyAlignment="0" applyProtection="0"/>
    <xf numFmtId="0" fontId="71"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72" fillId="11" borderId="100" applyNumberFormat="0" applyAlignment="0" applyProtection="0"/>
    <xf numFmtId="0" fontId="72" fillId="11" borderId="100" applyNumberFormat="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67" fillId="0" borderId="101" applyNumberFormat="0" applyFill="0" applyAlignment="0" applyProtection="0"/>
    <xf numFmtId="0" fontId="67"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11" fillId="26" borderId="102" applyNumberFormat="0" applyFont="0" applyAlignment="0" applyProtection="0"/>
    <xf numFmtId="0" fontId="14" fillId="24" borderId="100" applyNumberFormat="0" applyAlignment="0" applyProtection="0"/>
    <xf numFmtId="0" fontId="16" fillId="0" borderId="101" applyNumberFormat="0" applyFill="0" applyAlignment="0" applyProtection="0"/>
    <xf numFmtId="0" fontId="72" fillId="11" borderId="100" applyNumberFormat="0" applyAlignment="0" applyProtection="0"/>
    <xf numFmtId="0" fontId="13" fillId="24" borderId="99" applyNumberFormat="0" applyAlignment="0" applyProtection="0"/>
    <xf numFmtId="0" fontId="11" fillId="26" borderId="102" applyNumberFormat="0" applyFont="0" applyAlignment="0" applyProtection="0"/>
    <xf numFmtId="0" fontId="13" fillId="24" borderId="99" applyNumberFormat="0" applyAlignment="0" applyProtection="0"/>
    <xf numFmtId="0" fontId="70" fillId="24" borderId="99" applyNumberFormat="0" applyAlignment="0" applyProtection="0"/>
    <xf numFmtId="0" fontId="11" fillId="26" borderId="102" applyNumberFormat="0" applyFon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9" fillId="26" borderId="102" applyNumberFormat="0" applyFon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70"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1" fillId="26" borderId="102" applyNumberFormat="0" applyFont="0" applyAlignment="0" applyProtection="0"/>
    <xf numFmtId="0" fontId="14" fillId="24" borderId="100" applyNumberFormat="0" applyAlignment="0" applyProtection="0"/>
    <xf numFmtId="0" fontId="13" fillId="24" borderId="99" applyNumberFormat="0" applyAlignment="0" applyProtection="0"/>
    <xf numFmtId="0" fontId="11" fillId="26" borderId="102" applyNumberFormat="0" applyFont="0" applyAlignment="0" applyProtection="0"/>
    <xf numFmtId="0" fontId="14" fillId="24" borderId="100" applyNumberFormat="0" applyAlignment="0" applyProtection="0"/>
    <xf numFmtId="0" fontId="11" fillId="26" borderId="102" applyNumberFormat="0" applyFont="0" applyAlignment="0" applyProtection="0"/>
    <xf numFmtId="0" fontId="11" fillId="26" borderId="102" applyNumberFormat="0" applyFont="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13" fillId="24" borderId="99" applyNumberFormat="0" applyAlignment="0" applyProtection="0"/>
    <xf numFmtId="0" fontId="13" fillId="24" borderId="99" applyNumberFormat="0" applyAlignment="0" applyProtection="0"/>
    <xf numFmtId="0" fontId="70" fillId="24" borderId="99" applyNumberFormat="0" applyAlignment="0" applyProtection="0"/>
    <xf numFmtId="0" fontId="71" fillId="24" borderId="100" applyNumberFormat="0" applyAlignment="0" applyProtection="0"/>
    <xf numFmtId="0" fontId="15" fillId="11" borderId="100" applyNumberFormat="0" applyAlignment="0" applyProtection="0"/>
    <xf numFmtId="0" fontId="9"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4" fillId="24" borderId="100" applyNumberFormat="0" applyAlignment="0" applyProtection="0"/>
    <xf numFmtId="0" fontId="14" fillId="24" borderId="100" applyNumberFormat="0" applyAlignment="0" applyProtection="0"/>
    <xf numFmtId="0" fontId="13" fillId="24" borderId="99" applyNumberFormat="0" applyAlignment="0" applyProtection="0"/>
    <xf numFmtId="0" fontId="70"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70" fillId="24" borderId="99" applyNumberFormat="0" applyAlignment="0" applyProtection="0"/>
    <xf numFmtId="0" fontId="13" fillId="24" borderId="99" applyNumberFormat="0" applyAlignment="0" applyProtection="0"/>
    <xf numFmtId="0" fontId="15" fillId="11"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5" fillId="11" borderId="100"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16" fillId="0" borderId="101" applyNumberFormat="0" applyFill="0" applyAlignment="0" applyProtection="0"/>
    <xf numFmtId="0" fontId="16" fillId="0" borderId="101" applyNumberFormat="0" applyFill="0" applyAlignment="0" applyProtection="0"/>
    <xf numFmtId="0" fontId="11" fillId="26" borderId="102" applyNumberFormat="0" applyFont="0" applyAlignment="0" applyProtection="0"/>
    <xf numFmtId="0" fontId="11"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1" fillId="26" borderId="102" applyNumberFormat="0" applyFon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1" fillId="26" borderId="102" applyNumberFormat="0" applyFont="0" applyAlignment="0" applyProtection="0"/>
    <xf numFmtId="0" fontId="15" fillId="11" borderId="100" applyNumberFormat="0" applyAlignment="0" applyProtection="0"/>
    <xf numFmtId="0" fontId="13" fillId="24" borderId="99" applyNumberFormat="0" applyAlignment="0" applyProtection="0"/>
    <xf numFmtId="0" fontId="13" fillId="24" borderId="99" applyNumberFormat="0" applyAlignment="0" applyProtection="0"/>
    <xf numFmtId="0" fontId="70" fillId="24" borderId="99" applyNumberFormat="0" applyAlignment="0" applyProtection="0"/>
    <xf numFmtId="0" fontId="13" fillId="24" borderId="99" applyNumberFormat="0" applyAlignment="0" applyProtection="0"/>
    <xf numFmtId="0" fontId="16" fillId="0" borderId="101" applyNumberFormat="0" applyFill="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6" fillId="0" borderId="101" applyNumberFormat="0" applyFill="0" applyAlignment="0" applyProtection="0"/>
    <xf numFmtId="0" fontId="16" fillId="0" borderId="101" applyNumberFormat="0" applyFill="0" applyAlignment="0" applyProtection="0"/>
    <xf numFmtId="0" fontId="9" fillId="26" borderId="102" applyNumberFormat="0" applyFont="0" applyAlignment="0" applyProtection="0"/>
    <xf numFmtId="0" fontId="16" fillId="0" borderId="101" applyNumberFormat="0" applyFill="0" applyAlignment="0" applyProtection="0"/>
    <xf numFmtId="0" fontId="15" fillId="11" borderId="100"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5" fillId="11" borderId="100"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4" fillId="24" borderId="100" applyNumberFormat="0" applyAlignment="0" applyProtection="0"/>
    <xf numFmtId="0" fontId="14" fillId="24" borderId="100" applyNumberFormat="0" applyAlignment="0" applyProtection="0"/>
    <xf numFmtId="0" fontId="14" fillId="24" borderId="100" applyNumberFormat="0" applyAlignment="0" applyProtection="0"/>
    <xf numFmtId="0" fontId="15" fillId="11" borderId="100" applyNumberFormat="0" applyAlignment="0" applyProtection="0"/>
    <xf numFmtId="0" fontId="16" fillId="0" borderId="101" applyNumberFormat="0" applyFill="0" applyAlignment="0" applyProtection="0"/>
    <xf numFmtId="0" fontId="11"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6" fillId="0" borderId="101" applyNumberFormat="0" applyFill="0" applyAlignment="0" applyProtection="0"/>
    <xf numFmtId="0" fontId="13" fillId="24" borderId="99" applyNumberFormat="0" applyAlignment="0" applyProtection="0"/>
    <xf numFmtId="0" fontId="9"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6" fillId="0" borderId="101" applyNumberFormat="0" applyFill="0" applyAlignment="0" applyProtection="0"/>
    <xf numFmtId="0" fontId="67" fillId="0" borderId="101" applyNumberFormat="0" applyFill="0" applyAlignment="0" applyProtection="0"/>
    <xf numFmtId="0" fontId="15" fillId="11" borderId="100" applyNumberFormat="0" applyAlignment="0" applyProtection="0"/>
    <xf numFmtId="0" fontId="13" fillId="24" borderId="99" applyNumberFormat="0" applyAlignment="0" applyProtection="0"/>
    <xf numFmtId="0" fontId="15" fillId="11" borderId="100"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4" fillId="24" borderId="100" applyNumberFormat="0" applyAlignment="0" applyProtection="0"/>
    <xf numFmtId="0" fontId="14" fillId="24" borderId="100"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72" fillId="11" borderId="100" applyNumberFormat="0" applyAlignment="0" applyProtection="0"/>
    <xf numFmtId="0" fontId="14" fillId="24" borderId="100" applyNumberFormat="0" applyAlignment="0" applyProtection="0"/>
    <xf numFmtId="0" fontId="71" fillId="24" borderId="100" applyNumberFormat="0" applyAlignment="0" applyProtection="0"/>
    <xf numFmtId="0" fontId="14" fillId="24" borderId="100" applyNumberFormat="0" applyAlignment="0" applyProtection="0"/>
    <xf numFmtId="0" fontId="15" fillId="11" borderId="100"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16" fillId="0" borderId="101" applyNumberFormat="0" applyFill="0" applyAlignment="0" applyProtection="0"/>
    <xf numFmtId="0" fontId="16" fillId="0" borderId="101" applyNumberFormat="0" applyFill="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1" fillId="26" borderId="102" applyNumberFormat="0" applyFon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70" fillId="24" borderId="99" applyNumberFormat="0" applyAlignment="0" applyProtection="0"/>
    <xf numFmtId="0" fontId="13" fillId="24" borderId="99" applyNumberFormat="0" applyAlignment="0" applyProtection="0"/>
    <xf numFmtId="0" fontId="67" fillId="0" borderId="101" applyNumberFormat="0" applyFill="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6" fillId="0" borderId="101" applyNumberFormat="0" applyFill="0" applyAlignment="0" applyProtection="0"/>
    <xf numFmtId="0" fontId="15" fillId="11" borderId="100" applyNumberFormat="0" applyAlignment="0" applyProtection="0"/>
    <xf numFmtId="0" fontId="9" fillId="26" borderId="102" applyNumberFormat="0" applyFont="0" applyAlignment="0" applyProtection="0"/>
    <xf numFmtId="0" fontId="72" fillId="11" borderId="100" applyNumberFormat="0" applyAlignment="0" applyProtection="0"/>
    <xf numFmtId="0" fontId="15" fillId="11" borderId="100" applyNumberFormat="0" applyAlignment="0" applyProtection="0"/>
    <xf numFmtId="0" fontId="14" fillId="24" borderId="100" applyNumberFormat="0" applyAlignment="0" applyProtection="0"/>
    <xf numFmtId="0" fontId="14" fillId="24" borderId="100" applyNumberFormat="0" applyAlignment="0" applyProtection="0"/>
    <xf numFmtId="0" fontId="13" fillId="24" borderId="99" applyNumberFormat="0" applyAlignment="0" applyProtection="0"/>
    <xf numFmtId="0" fontId="16" fillId="0" borderId="101" applyNumberFormat="0" applyFill="0" applyAlignment="0" applyProtection="0"/>
    <xf numFmtId="0" fontId="13" fillId="24" borderId="99" applyNumberFormat="0" applyAlignment="0" applyProtection="0"/>
    <xf numFmtId="0" fontId="13" fillId="24" borderId="99" applyNumberFormat="0" applyAlignment="0" applyProtection="0"/>
    <xf numFmtId="0" fontId="70"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4" fillId="24" borderId="100" applyNumberFormat="0" applyAlignment="0" applyProtection="0"/>
    <xf numFmtId="0" fontId="71" fillId="24" borderId="100" applyNumberFormat="0" applyAlignment="0" applyProtection="0"/>
    <xf numFmtId="0" fontId="14" fillId="24" borderId="100" applyNumberFormat="0" applyAlignment="0" applyProtection="0"/>
    <xf numFmtId="0" fontId="15" fillId="11" borderId="100" applyNumberFormat="0" applyAlignment="0" applyProtection="0"/>
    <xf numFmtId="0" fontId="15" fillId="11" borderId="100" applyNumberFormat="0" applyAlignment="0" applyProtection="0"/>
    <xf numFmtId="0" fontId="11" fillId="26" borderId="102" applyNumberFormat="0" applyFont="0" applyAlignment="0" applyProtection="0"/>
    <xf numFmtId="0" fontId="9" fillId="26" borderId="102" applyNumberFormat="0" applyFont="0" applyAlignment="0" applyProtection="0"/>
    <xf numFmtId="0" fontId="15" fillId="11" borderId="100" applyNumberFormat="0" applyAlignment="0" applyProtection="0"/>
    <xf numFmtId="0" fontId="67" fillId="0" borderId="101" applyNumberFormat="0" applyFill="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4" fillId="24" borderId="100" applyNumberFormat="0" applyAlignment="0" applyProtection="0"/>
    <xf numFmtId="0" fontId="16" fillId="0" borderId="101" applyNumberFormat="0" applyFill="0" applyAlignment="0" applyProtection="0"/>
    <xf numFmtId="0" fontId="16" fillId="0" borderId="101" applyNumberFormat="0" applyFill="0" applyAlignment="0" applyProtection="0"/>
    <xf numFmtId="0" fontId="13" fillId="24" borderId="99" applyNumberFormat="0" applyAlignment="0" applyProtection="0"/>
    <xf numFmtId="0" fontId="11" fillId="26" borderId="102" applyNumberFormat="0" applyFont="0" applyAlignment="0" applyProtection="0"/>
    <xf numFmtId="0" fontId="11" fillId="26" borderId="102" applyNumberFormat="0" applyFont="0" applyAlignment="0" applyProtection="0"/>
    <xf numFmtId="0" fontId="16" fillId="0" borderId="101" applyNumberFormat="0" applyFill="0" applyAlignment="0" applyProtection="0"/>
    <xf numFmtId="0" fontId="67" fillId="0" borderId="101" applyNumberFormat="0" applyFill="0" applyAlignment="0" applyProtection="0"/>
    <xf numFmtId="0" fontId="15" fillId="11" borderId="100" applyNumberFormat="0" applyAlignment="0" applyProtection="0"/>
    <xf numFmtId="0" fontId="70" fillId="24" borderId="99" applyNumberFormat="0" applyAlignment="0" applyProtection="0"/>
    <xf numFmtId="0" fontId="15" fillId="11" borderId="100"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6" fillId="0" borderId="101" applyNumberFormat="0" applyFill="0" applyAlignment="0" applyProtection="0"/>
    <xf numFmtId="0" fontId="16" fillId="0" borderId="101" applyNumberFormat="0" applyFill="0" applyAlignment="0" applyProtection="0"/>
    <xf numFmtId="0" fontId="15" fillId="11" borderId="100" applyNumberFormat="0" applyAlignment="0" applyProtection="0"/>
    <xf numFmtId="0" fontId="15" fillId="11" borderId="100" applyNumberFormat="0" applyAlignment="0" applyProtection="0"/>
    <xf numFmtId="0" fontId="14" fillId="24" borderId="100" applyNumberFormat="0" applyAlignment="0" applyProtection="0"/>
    <xf numFmtId="0" fontId="14" fillId="24" borderId="100" applyNumberFormat="0" applyAlignment="0" applyProtection="0"/>
    <xf numFmtId="0" fontId="13" fillId="24" borderId="99" applyNumberFormat="0" applyAlignment="0" applyProtection="0"/>
    <xf numFmtId="0" fontId="70"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72" fillId="11" borderId="100" applyNumberFormat="0" applyAlignment="0" applyProtection="0"/>
    <xf numFmtId="0" fontId="14" fillId="24" borderId="100" applyNumberFormat="0" applyAlignment="0" applyProtection="0"/>
    <xf numFmtId="0" fontId="71" fillId="24" borderId="100" applyNumberFormat="0" applyAlignment="0" applyProtection="0"/>
    <xf numFmtId="0" fontId="14" fillId="24" borderId="100" applyNumberFormat="0" applyAlignment="0" applyProtection="0"/>
    <xf numFmtId="0" fontId="15" fillId="11" borderId="100" applyNumberFormat="0" applyAlignment="0" applyProtection="0"/>
    <xf numFmtId="0" fontId="9" fillId="26" borderId="102" applyNumberFormat="0" applyFont="0" applyAlignment="0" applyProtection="0"/>
    <xf numFmtId="0" fontId="9" fillId="26" borderId="102" applyNumberFormat="0" applyFont="0" applyAlignment="0" applyProtection="0"/>
    <xf numFmtId="0" fontId="16" fillId="0" borderId="101" applyNumberFormat="0" applyFill="0" applyAlignment="0" applyProtection="0"/>
    <xf numFmtId="0" fontId="16" fillId="0" borderId="101" applyNumberFormat="0" applyFill="0" applyAlignment="0" applyProtection="0"/>
    <xf numFmtId="0" fontId="11" fillId="26" borderId="102" applyNumberFormat="0" applyFont="0" applyAlignment="0" applyProtection="0"/>
    <xf numFmtId="0" fontId="11"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1" fillId="26" borderId="102" applyNumberFormat="0" applyFont="0" applyAlignment="0" applyProtection="0"/>
    <xf numFmtId="0" fontId="67" fillId="0" borderId="101" applyNumberFormat="0" applyFill="0" applyAlignment="0" applyProtection="0"/>
    <xf numFmtId="0" fontId="9"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1" fillId="26" borderId="102" applyNumberFormat="0" applyFont="0" applyAlignment="0" applyProtection="0"/>
    <xf numFmtId="0" fontId="16" fillId="0" borderId="101" applyNumberFormat="0" applyFill="0" applyAlignment="0" applyProtection="0"/>
    <xf numFmtId="0" fontId="15" fillId="11" borderId="100" applyNumberFormat="0" applyAlignment="0" applyProtection="0"/>
    <xf numFmtId="0" fontId="9" fillId="26" borderId="102" applyNumberFormat="0" applyFont="0" applyAlignment="0" applyProtection="0"/>
    <xf numFmtId="0" fontId="72" fillId="11" borderId="100" applyNumberFormat="0" applyAlignment="0" applyProtection="0"/>
    <xf numFmtId="0" fontId="15" fillId="11" borderId="100" applyNumberFormat="0" applyAlignment="0" applyProtection="0"/>
    <xf numFmtId="0" fontId="14" fillId="24" borderId="100" applyNumberFormat="0" applyAlignment="0" applyProtection="0"/>
    <xf numFmtId="0" fontId="14" fillId="24" borderId="100" applyNumberFormat="0" applyAlignment="0" applyProtection="0"/>
    <xf numFmtId="0" fontId="13" fillId="24" borderId="99" applyNumberFormat="0" applyAlignment="0" applyProtection="0"/>
    <xf numFmtId="0" fontId="16" fillId="0" borderId="101" applyNumberFormat="0" applyFill="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14" fillId="24" borderId="100" applyNumberFormat="0" applyAlignment="0" applyProtection="0"/>
    <xf numFmtId="0" fontId="71" fillId="24" borderId="100" applyNumberFormat="0" applyAlignment="0" applyProtection="0"/>
    <xf numFmtId="0" fontId="14" fillId="24" borderId="100" applyNumberFormat="0" applyAlignment="0" applyProtection="0"/>
    <xf numFmtId="0" fontId="15" fillId="11" borderId="100" applyNumberFormat="0" applyAlignment="0" applyProtection="0"/>
    <xf numFmtId="0" fontId="11" fillId="26" borderId="102" applyNumberFormat="0" applyFont="0" applyAlignment="0" applyProtection="0"/>
    <xf numFmtId="0" fontId="9" fillId="26" borderId="102" applyNumberFormat="0" applyFont="0" applyAlignment="0" applyProtection="0"/>
    <xf numFmtId="0" fontId="9" fillId="26" borderId="102" applyNumberFormat="0" applyFont="0" applyAlignment="0" applyProtection="0"/>
    <xf numFmtId="0" fontId="11" fillId="26" borderId="102" applyNumberFormat="0" applyFont="0" applyAlignment="0" applyProtection="0"/>
    <xf numFmtId="0" fontId="13" fillId="24" borderId="99" applyNumberFormat="0" applyAlignment="0" applyProtection="0"/>
    <xf numFmtId="0" fontId="13" fillId="24" borderId="99" applyNumberFormat="0" applyAlignment="0" applyProtection="0"/>
    <xf numFmtId="0" fontId="13" fillId="24" borderId="99" applyNumberFormat="0" applyAlignment="0" applyProtection="0"/>
    <xf numFmtId="0" fontId="70" fillId="24" borderId="99" applyNumberFormat="0" applyAlignment="0" applyProtection="0"/>
    <xf numFmtId="0" fontId="9" fillId="26" borderId="124" applyNumberFormat="0" applyFont="0" applyAlignment="0" applyProtection="0"/>
    <xf numFmtId="0" fontId="13" fillId="24" borderId="125" applyNumberFormat="0" applyAlignment="0" applyProtection="0"/>
    <xf numFmtId="0" fontId="9" fillId="26" borderId="124" applyNumberFormat="0" applyFont="0" applyAlignment="0" applyProtection="0"/>
    <xf numFmtId="0" fontId="13" fillId="24" borderId="125" applyNumberFormat="0" applyAlignment="0" applyProtection="0"/>
    <xf numFmtId="0" fontId="16" fillId="0" borderId="127" applyNumberFormat="0" applyFill="0" applyAlignment="0" applyProtection="0"/>
    <xf numFmtId="0" fontId="16" fillId="0" borderId="116" applyNumberFormat="0" applyFill="0" applyAlignment="0" applyProtection="0"/>
    <xf numFmtId="0" fontId="13" fillId="24" borderId="114" applyNumberFormat="0" applyAlignment="0" applyProtection="0"/>
    <xf numFmtId="0" fontId="71" fillId="24" borderId="126" applyNumberFormat="0" applyAlignment="0" applyProtection="0"/>
    <xf numFmtId="0" fontId="14" fillId="24" borderId="126" applyNumberFormat="0" applyAlignment="0" applyProtection="0"/>
    <xf numFmtId="0" fontId="71" fillId="24" borderId="145" applyNumberFormat="0" applyAlignment="0" applyProtection="0"/>
    <xf numFmtId="0" fontId="9" fillId="26" borderId="124" applyNumberFormat="0" applyFont="0" applyAlignment="0" applyProtection="0"/>
    <xf numFmtId="0" fontId="13" fillId="24" borderId="125" applyNumberFormat="0" applyAlignment="0" applyProtection="0"/>
    <xf numFmtId="0" fontId="14" fillId="24" borderId="126" applyNumberFormat="0" applyAlignment="0" applyProtection="0"/>
    <xf numFmtId="0" fontId="15" fillId="11" borderId="126" applyNumberFormat="0" applyAlignment="0" applyProtection="0"/>
    <xf numFmtId="0" fontId="9" fillId="26" borderId="124" applyNumberFormat="0" applyFont="0" applyAlignment="0" applyProtection="0"/>
    <xf numFmtId="0" fontId="11" fillId="26" borderId="124" applyNumberFormat="0" applyFont="0" applyAlignment="0" applyProtection="0"/>
    <xf numFmtId="0" fontId="13" fillId="24" borderId="114" applyNumberFormat="0" applyAlignment="0" applyProtection="0"/>
    <xf numFmtId="0" fontId="13" fillId="24" borderId="114" applyNumberFormat="0" applyAlignment="0" applyProtection="0"/>
    <xf numFmtId="0" fontId="13" fillId="24" borderId="114" applyNumberFormat="0" applyAlignment="0" applyProtection="0"/>
    <xf numFmtId="0" fontId="16" fillId="0" borderId="127" applyNumberFormat="0" applyFill="0" applyAlignment="0" applyProtection="0"/>
    <xf numFmtId="0" fontId="14" fillId="24" borderId="126" applyNumberFormat="0" applyAlignment="0" applyProtection="0"/>
    <xf numFmtId="0" fontId="13" fillId="24" borderId="114" applyNumberFormat="0" applyAlignment="0" applyProtection="0"/>
    <xf numFmtId="0" fontId="13" fillId="24" borderId="114" applyNumberFormat="0" applyAlignment="0" applyProtection="0"/>
    <xf numFmtId="0" fontId="13" fillId="24" borderId="114" applyNumberFormat="0" applyAlignment="0" applyProtection="0"/>
    <xf numFmtId="0" fontId="70" fillId="24" borderId="114" applyNumberFormat="0" applyAlignment="0" applyProtection="0"/>
    <xf numFmtId="0" fontId="11" fillId="26" borderId="124" applyNumberFormat="0" applyFont="0" applyAlignment="0" applyProtection="0"/>
    <xf numFmtId="0" fontId="67" fillId="0" borderId="127" applyNumberFormat="0" applyFill="0" applyAlignment="0" applyProtection="0"/>
    <xf numFmtId="0" fontId="16" fillId="0" borderId="127" applyNumberFormat="0" applyFill="0" applyAlignment="0" applyProtection="0"/>
    <xf numFmtId="0" fontId="11" fillId="26" borderId="124" applyNumberFormat="0" applyFont="0" applyAlignment="0" applyProtection="0"/>
    <xf numFmtId="0" fontId="11" fillId="26" borderId="124" applyNumberFormat="0" applyFont="0" applyAlignment="0" applyProtection="0"/>
    <xf numFmtId="0" fontId="9" fillId="26" borderId="124" applyNumberFormat="0" applyFont="0" applyAlignment="0" applyProtection="0"/>
    <xf numFmtId="0" fontId="70" fillId="24" borderId="103" applyNumberFormat="0" applyAlignment="0" applyProtection="0"/>
    <xf numFmtId="0" fontId="15" fillId="11" borderId="126" applyNumberFormat="0" applyAlignment="0" applyProtection="0"/>
    <xf numFmtId="0" fontId="15" fillId="11" borderId="126" applyNumberFormat="0" applyAlignment="0" applyProtection="0"/>
    <xf numFmtId="0" fontId="67" fillId="0" borderId="105" applyNumberFormat="0" applyFill="0" applyAlignment="0" applyProtection="0"/>
    <xf numFmtId="0" fontId="9" fillId="26" borderId="147" applyNumberFormat="0" applyFont="0" applyAlignment="0" applyProtection="0"/>
    <xf numFmtId="0" fontId="9" fillId="26" borderId="151" applyNumberFormat="0" applyFont="0" applyAlignment="0" applyProtection="0"/>
    <xf numFmtId="0" fontId="16" fillId="0" borderId="142" applyNumberFormat="0" applyFill="0" applyAlignment="0" applyProtection="0"/>
    <xf numFmtId="0" fontId="70" fillId="24" borderId="125" applyNumberFormat="0" applyAlignment="0" applyProtection="0"/>
    <xf numFmtId="0" fontId="13" fillId="24" borderId="125" applyNumberFormat="0" applyAlignment="0" applyProtection="0"/>
    <xf numFmtId="0" fontId="13" fillId="24" borderId="125" applyNumberFormat="0" applyAlignment="0" applyProtection="0"/>
    <xf numFmtId="0" fontId="14" fillId="24" borderId="126" applyNumberFormat="0" applyAlignment="0" applyProtection="0"/>
    <xf numFmtId="0" fontId="11" fillId="26" borderId="124" applyNumberFormat="0" applyFont="0" applyAlignment="0" applyProtection="0"/>
    <xf numFmtId="0" fontId="9" fillId="26" borderId="124" applyNumberFormat="0" applyFont="0" applyAlignment="0" applyProtection="0"/>
    <xf numFmtId="0" fontId="11" fillId="26" borderId="143" applyNumberFormat="0" applyFont="0" applyAlignment="0" applyProtection="0"/>
    <xf numFmtId="0" fontId="9" fillId="26" borderId="124" applyNumberFormat="0" applyFont="0" applyAlignment="0" applyProtection="0"/>
    <xf numFmtId="0" fontId="11" fillId="26" borderId="143" applyNumberFormat="0" applyFont="0" applyAlignment="0" applyProtection="0"/>
    <xf numFmtId="0" fontId="72" fillId="11" borderId="126" applyNumberFormat="0" applyAlignment="0" applyProtection="0"/>
    <xf numFmtId="0" fontId="16" fillId="0" borderId="150" applyNumberFormat="0" applyFill="0" applyAlignment="0" applyProtection="0"/>
    <xf numFmtId="0" fontId="14" fillId="24" borderId="126" applyNumberFormat="0" applyAlignment="0" applyProtection="0"/>
    <xf numFmtId="0" fontId="9" fillId="26" borderId="143" applyNumberFormat="0" applyFont="0" applyAlignment="0" applyProtection="0"/>
    <xf numFmtId="0" fontId="16" fillId="0" borderId="142" applyNumberFormat="0" applyFill="0" applyAlignment="0" applyProtection="0"/>
    <xf numFmtId="0" fontId="14" fillId="24" borderId="126" applyNumberFormat="0" applyAlignment="0" applyProtection="0"/>
    <xf numFmtId="0" fontId="14" fillId="24" borderId="126" applyNumberFormat="0" applyAlignment="0" applyProtection="0"/>
    <xf numFmtId="0" fontId="14" fillId="24" borderId="141" applyNumberFormat="0" applyAlignment="0" applyProtection="0"/>
    <xf numFmtId="0" fontId="16" fillId="0" borderId="127" applyNumberFormat="0" applyFill="0" applyAlignment="0" applyProtection="0"/>
    <xf numFmtId="0" fontId="70" fillId="24" borderId="106" applyNumberFormat="0" applyAlignment="0" applyProtection="0"/>
    <xf numFmtId="0" fontId="71" fillId="24" borderId="107" applyNumberFormat="0" applyAlignment="0" applyProtection="0"/>
    <xf numFmtId="0" fontId="72" fillId="11" borderId="107" applyNumberFormat="0" applyAlignment="0" applyProtection="0"/>
    <xf numFmtId="0" fontId="67" fillId="0" borderId="108" applyNumberFormat="0" applyFill="0" applyAlignment="0" applyProtection="0"/>
    <xf numFmtId="0" fontId="11" fillId="26" borderId="109" applyNumberFormat="0" applyFont="0" applyAlignment="0" applyProtection="0"/>
    <xf numFmtId="0" fontId="16" fillId="0" borderId="108" applyNumberFormat="0" applyFill="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67" fillId="0" borderId="108" applyNumberFormat="0" applyFill="0" applyAlignment="0" applyProtection="0"/>
    <xf numFmtId="0" fontId="67"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72" fillId="11" borderId="107" applyNumberFormat="0" applyAlignment="0" applyProtection="0"/>
    <xf numFmtId="0" fontId="72"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71" fillId="24" borderId="107" applyNumberFormat="0" applyAlignment="0" applyProtection="0"/>
    <xf numFmtId="0" fontId="71"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3"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70" fillId="24" borderId="106" applyNumberFormat="0" applyAlignment="0" applyProtection="0"/>
    <xf numFmtId="0" fontId="70"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70" fillId="24" borderId="103" applyNumberFormat="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70" fillId="24" borderId="114" applyNumberFormat="0" applyAlignment="0" applyProtection="0"/>
    <xf numFmtId="0" fontId="16" fillId="0" borderId="127" applyNumberFormat="0" applyFill="0" applyAlignment="0" applyProtection="0"/>
    <xf numFmtId="0" fontId="13" fillId="24" borderId="114" applyNumberFormat="0" applyAlignment="0" applyProtection="0"/>
    <xf numFmtId="0" fontId="13" fillId="24" borderId="110" applyNumberFormat="0" applyAlignment="0" applyProtection="0"/>
    <xf numFmtId="0" fontId="11" fillId="26" borderId="124" applyNumberFormat="0" applyFont="0" applyAlignment="0" applyProtection="0"/>
    <xf numFmtId="0" fontId="13" fillId="24" borderId="114" applyNumberFormat="0" applyAlignment="0" applyProtection="0"/>
    <xf numFmtId="0" fontId="9" fillId="26" borderId="143" applyNumberFormat="0" applyFont="0" applyAlignment="0" applyProtection="0"/>
    <xf numFmtId="0" fontId="9" fillId="26" borderId="124" applyNumberFormat="0" applyFont="0" applyAlignment="0" applyProtection="0"/>
    <xf numFmtId="0" fontId="67" fillId="0" borderId="105" applyNumberFormat="0" applyFill="0" applyAlignment="0" applyProtection="0"/>
    <xf numFmtId="0" fontId="11" fillId="26" borderId="113" applyNumberFormat="0" applyFont="0" applyAlignment="0" applyProtection="0"/>
    <xf numFmtId="0" fontId="11" fillId="26" borderId="113" applyNumberFormat="0" applyFont="0" applyAlignment="0" applyProtection="0"/>
    <xf numFmtId="0" fontId="16" fillId="0" borderId="112" applyNumberFormat="0" applyFill="0" applyAlignment="0" applyProtection="0"/>
    <xf numFmtId="0" fontId="15" fillId="11" borderId="111" applyNumberFormat="0" applyAlignment="0" applyProtection="0"/>
    <xf numFmtId="0" fontId="14" fillId="24" borderId="111" applyNumberFormat="0" applyAlignment="0" applyProtection="0"/>
    <xf numFmtId="0" fontId="13"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70" fillId="24" borderId="106" applyNumberFormat="0" applyAlignment="0" applyProtection="0"/>
    <xf numFmtId="0" fontId="70"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13" fillId="24" borderId="125" applyNumberFormat="0" applyAlignment="0" applyProtection="0"/>
    <xf numFmtId="0" fontId="13"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71" fillId="24" borderId="107" applyNumberFormat="0" applyAlignment="0" applyProtection="0"/>
    <xf numFmtId="0" fontId="71"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72" fillId="11" borderId="107" applyNumberFormat="0" applyAlignment="0" applyProtection="0"/>
    <xf numFmtId="0" fontId="72" fillId="11" borderId="107" applyNumberFormat="0" applyAlignment="0" applyProtection="0"/>
    <xf numFmtId="0" fontId="16" fillId="0" borderId="108" applyNumberFormat="0" applyFill="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67" fillId="0" borderId="108" applyNumberFormat="0" applyFill="0" applyAlignment="0" applyProtection="0"/>
    <xf numFmtId="0" fontId="67"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15" fillId="11" borderId="111" applyNumberFormat="0" applyAlignment="0" applyProtection="0"/>
    <xf numFmtId="0" fontId="11" fillId="26" borderId="113" applyNumberFormat="0" applyFont="0" applyAlignment="0" applyProtection="0"/>
    <xf numFmtId="0" fontId="14" fillId="24" borderId="126" applyNumberFormat="0" applyAlignment="0" applyProtection="0"/>
    <xf numFmtId="0" fontId="11" fillId="26" borderId="124" applyNumberFormat="0" applyFont="0" applyAlignment="0" applyProtection="0"/>
    <xf numFmtId="0" fontId="16" fillId="0" borderId="142" applyNumberFormat="0" applyFill="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9" fillId="26" borderId="113" applyNumberFormat="0" applyFont="0" applyAlignment="0" applyProtection="0"/>
    <xf numFmtId="0" fontId="16" fillId="0" borderId="112" applyNumberFormat="0" applyFill="0" applyAlignment="0" applyProtection="0"/>
    <xf numFmtId="0" fontId="15" fillId="11" borderId="111" applyNumberFormat="0" applyAlignment="0" applyProtection="0"/>
    <xf numFmtId="0" fontId="11" fillId="26" borderId="124" applyNumberFormat="0" applyFont="0" applyAlignment="0" applyProtection="0"/>
    <xf numFmtId="0" fontId="15" fillId="11" borderId="122" applyNumberFormat="0" applyAlignment="0" applyProtection="0"/>
    <xf numFmtId="0" fontId="14" fillId="24" borderId="111" applyNumberFormat="0" applyAlignment="0" applyProtection="0"/>
    <xf numFmtId="0" fontId="15" fillId="11" borderId="111" applyNumberFormat="0" applyAlignment="0" applyProtection="0"/>
    <xf numFmtId="0" fontId="13" fillId="24" borderId="110" applyNumberFormat="0" applyAlignment="0" applyProtection="0"/>
    <xf numFmtId="0" fontId="13" fillId="24" borderId="110" applyNumberFormat="0" applyAlignment="0" applyProtection="0"/>
    <xf numFmtId="0" fontId="9" fillId="26" borderId="109" applyNumberFormat="0" applyFont="0" applyAlignment="0" applyProtection="0"/>
    <xf numFmtId="0" fontId="16" fillId="0" borderId="112" applyNumberFormat="0" applyFill="0" applyAlignment="0" applyProtection="0"/>
    <xf numFmtId="0" fontId="13" fillId="24" borderId="114" applyNumberFormat="0" applyAlignment="0" applyProtection="0"/>
    <xf numFmtId="0" fontId="16" fillId="0" borderId="112" applyNumberFormat="0" applyFill="0" applyAlignment="0" applyProtection="0"/>
    <xf numFmtId="0" fontId="11" fillId="26" borderId="124" applyNumberFormat="0" applyFont="0" applyAlignment="0" applyProtection="0"/>
    <xf numFmtId="0" fontId="9" fillId="26" borderId="124" applyNumberFormat="0" applyFont="0" applyAlignment="0" applyProtection="0"/>
    <xf numFmtId="0" fontId="9" fillId="26" borderId="147" applyNumberFormat="0" applyFont="0" applyAlignment="0" applyProtection="0"/>
    <xf numFmtId="0" fontId="15" fillId="11" borderId="126" applyNumberFormat="0" applyAlignment="0" applyProtection="0"/>
    <xf numFmtId="0" fontId="15" fillId="11" borderId="111" applyNumberFormat="0" applyAlignment="0" applyProtection="0"/>
    <xf numFmtId="0" fontId="14" fillId="24" borderId="111" applyNumberFormat="0" applyAlignment="0" applyProtection="0"/>
    <xf numFmtId="0" fontId="9" fillId="26" borderId="113" applyNumberFormat="0" applyFont="0" applyAlignment="0" applyProtection="0"/>
    <xf numFmtId="0" fontId="14" fillId="24" borderId="111" applyNumberFormat="0" applyAlignment="0" applyProtection="0"/>
    <xf numFmtId="0" fontId="14" fillId="24" borderId="111" applyNumberFormat="0" applyAlignment="0" applyProtection="0"/>
    <xf numFmtId="0" fontId="15" fillId="11" borderId="111" applyNumberFormat="0" applyAlignment="0" applyProtection="0"/>
    <xf numFmtId="0" fontId="9" fillId="26" borderId="124" applyNumberFormat="0" applyFont="0" applyAlignment="0" applyProtection="0"/>
    <xf numFmtId="0" fontId="13" fillId="24" borderId="110" applyNumberFormat="0" applyAlignment="0" applyProtection="0"/>
    <xf numFmtId="0" fontId="14" fillId="24" borderId="111" applyNumberFormat="0" applyAlignment="0" applyProtection="0"/>
    <xf numFmtId="0" fontId="9" fillId="26" borderId="113" applyNumberFormat="0" applyFont="0" applyAlignment="0" applyProtection="0"/>
    <xf numFmtId="0" fontId="13" fillId="24" borderId="114" applyNumberFormat="0" applyAlignment="0" applyProtection="0"/>
    <xf numFmtId="0" fontId="13" fillId="24" borderId="114" applyNumberFormat="0" applyAlignment="0" applyProtection="0"/>
    <xf numFmtId="0" fontId="15" fillId="11" borderId="141" applyNumberFormat="0" applyAlignment="0" applyProtection="0"/>
    <xf numFmtId="0" fontId="13" fillId="24" borderId="114" applyNumberFormat="0" applyAlignment="0" applyProtection="0"/>
    <xf numFmtId="0" fontId="9" fillId="26" borderId="124" applyNumberFormat="0" applyFont="0" applyAlignment="0" applyProtection="0"/>
    <xf numFmtId="0" fontId="13" fillId="24" borderId="125" applyNumberFormat="0" applyAlignment="0" applyProtection="0"/>
    <xf numFmtId="0" fontId="11" fillId="26" borderId="124" applyNumberFormat="0" applyFont="0" applyAlignment="0" applyProtection="0"/>
    <xf numFmtId="0" fontId="9" fillId="26" borderId="124" applyNumberFormat="0" applyFont="0" applyAlignment="0" applyProtection="0"/>
    <xf numFmtId="0" fontId="15" fillId="11" borderId="111" applyNumberFormat="0" applyAlignment="0" applyProtection="0"/>
    <xf numFmtId="0" fontId="14" fillId="24" borderId="111" applyNumberFormat="0" applyAlignment="0" applyProtection="0"/>
    <xf numFmtId="0" fontId="9" fillId="26" borderId="113" applyNumberFormat="0" applyFont="0" applyAlignment="0" applyProtection="0"/>
    <xf numFmtId="0" fontId="11" fillId="26" borderId="143" applyNumberFormat="0" applyFont="0" applyAlignment="0" applyProtection="0"/>
    <xf numFmtId="0" fontId="9" fillId="26" borderId="113" applyNumberFormat="0" applyFont="0" applyAlignment="0" applyProtection="0"/>
    <xf numFmtId="0" fontId="14" fillId="24" borderId="111" applyNumberFormat="0" applyAlignment="0" applyProtection="0"/>
    <xf numFmtId="0" fontId="16" fillId="0" borderId="112" applyNumberFormat="0" applyFill="0" applyAlignment="0" applyProtection="0"/>
    <xf numFmtId="0" fontId="14" fillId="24" borderId="111" applyNumberFormat="0" applyAlignment="0" applyProtection="0"/>
    <xf numFmtId="0" fontId="16" fillId="0" borderId="112" applyNumberFormat="0" applyFill="0" applyAlignment="0" applyProtection="0"/>
    <xf numFmtId="0" fontId="13" fillId="24" borderId="110" applyNumberFormat="0" applyAlignment="0" applyProtection="0"/>
    <xf numFmtId="0" fontId="14" fillId="24" borderId="126" applyNumberFormat="0" applyAlignment="0" applyProtection="0"/>
    <xf numFmtId="0" fontId="13" fillId="24" borderId="125" applyNumberFormat="0" applyAlignment="0" applyProtection="0"/>
    <xf numFmtId="0" fontId="16" fillId="0" borderId="142" applyNumberFormat="0" applyFill="0" applyAlignment="0" applyProtection="0"/>
    <xf numFmtId="0" fontId="16" fillId="0" borderId="127" applyNumberFormat="0" applyFill="0" applyAlignment="0" applyProtection="0"/>
    <xf numFmtId="0" fontId="11" fillId="26" borderId="124" applyNumberFormat="0" applyFont="0" applyAlignment="0" applyProtection="0"/>
    <xf numFmtId="0" fontId="16" fillId="0" borderId="127" applyNumberFormat="0" applyFill="0" applyAlignment="0" applyProtection="0"/>
    <xf numFmtId="0" fontId="16" fillId="0" borderId="142" applyNumberFormat="0" applyFill="0" applyAlignment="0" applyProtection="0"/>
    <xf numFmtId="0" fontId="16" fillId="0" borderId="105" applyNumberFormat="0" applyFill="0" applyAlignment="0" applyProtection="0"/>
    <xf numFmtId="0" fontId="15" fillId="11" borderId="141" applyNumberFormat="0" applyAlignment="0" applyProtection="0"/>
    <xf numFmtId="0" fontId="16" fillId="0" borderId="127" applyNumberFormat="0" applyFill="0" applyAlignment="0" applyProtection="0"/>
    <xf numFmtId="0" fontId="11" fillId="26" borderId="143" applyNumberFormat="0" applyFont="0" applyAlignment="0" applyProtection="0"/>
    <xf numFmtId="0" fontId="14" fillId="24" borderId="126" applyNumberFormat="0" applyAlignment="0" applyProtection="0"/>
    <xf numFmtId="0" fontId="9" fillId="26" borderId="124" applyNumberFormat="0" applyFont="0" applyAlignment="0" applyProtection="0"/>
    <xf numFmtId="0" fontId="9" fillId="26" borderId="124" applyNumberFormat="0" applyFont="0" applyAlignment="0" applyProtection="0"/>
    <xf numFmtId="0" fontId="11" fillId="26" borderId="124" applyNumberFormat="0" applyFont="0" applyAlignment="0" applyProtection="0"/>
    <xf numFmtId="0" fontId="15" fillId="11" borderId="126" applyNumberFormat="0" applyAlignment="0" applyProtection="0"/>
    <xf numFmtId="0" fontId="14" fillId="24" borderId="126" applyNumberFormat="0" applyAlignment="0" applyProtection="0"/>
    <xf numFmtId="0" fontId="11" fillId="26" borderId="124" applyNumberFormat="0" applyFont="0" applyAlignment="0" applyProtection="0"/>
    <xf numFmtId="0" fontId="11" fillId="26" borderId="124" applyNumberFormat="0" applyFont="0" applyAlignment="0" applyProtection="0"/>
    <xf numFmtId="0" fontId="14" fillId="24" borderId="129" applyNumberFormat="0" applyAlignment="0" applyProtection="0"/>
    <xf numFmtId="0" fontId="16" fillId="0" borderId="127" applyNumberFormat="0" applyFill="0" applyAlignment="0" applyProtection="0"/>
    <xf numFmtId="0" fontId="15" fillId="11" borderId="141" applyNumberFormat="0" applyAlignment="0" applyProtection="0"/>
    <xf numFmtId="0" fontId="9" fillId="26" borderId="124" applyNumberFormat="0" applyFont="0" applyAlignment="0" applyProtection="0"/>
    <xf numFmtId="0" fontId="9" fillId="26" borderId="124" applyNumberFormat="0" applyFont="0" applyAlignment="0" applyProtection="0"/>
    <xf numFmtId="0" fontId="11" fillId="26" borderId="131" applyNumberFormat="0" applyFont="0" applyAlignment="0" applyProtection="0"/>
    <xf numFmtId="0" fontId="13" fillId="24" borderId="128" applyNumberFormat="0" applyAlignment="0" applyProtection="0"/>
    <xf numFmtId="0" fontId="11" fillId="26" borderId="124" applyNumberFormat="0" applyFont="0" applyAlignment="0" applyProtection="0"/>
    <xf numFmtId="0" fontId="16" fillId="0" borderId="127" applyNumberFormat="0" applyFill="0" applyAlignment="0" applyProtection="0"/>
    <xf numFmtId="0" fontId="13" fillId="24" borderId="125" applyNumberFormat="0" applyAlignment="0" applyProtection="0"/>
    <xf numFmtId="0" fontId="9" fillId="26" borderId="124" applyNumberFormat="0" applyFont="0" applyAlignment="0" applyProtection="0"/>
    <xf numFmtId="0" fontId="16" fillId="0" borderId="127" applyNumberFormat="0" applyFill="0" applyAlignment="0" applyProtection="0"/>
    <xf numFmtId="0" fontId="15" fillId="11" borderId="126" applyNumberFormat="0" applyAlignment="0" applyProtection="0"/>
    <xf numFmtId="0" fontId="13" fillId="24" borderId="125" applyNumberFormat="0" applyAlignment="0" applyProtection="0"/>
    <xf numFmtId="0" fontId="72" fillId="11" borderId="126" applyNumberFormat="0" applyAlignment="0" applyProtection="0"/>
    <xf numFmtId="0" fontId="16" fillId="0" borderId="127" applyNumberFormat="0" applyFill="0" applyAlignment="0" applyProtection="0"/>
    <xf numFmtId="0" fontId="13" fillId="24" borderId="144" applyNumberFormat="0" applyAlignment="0" applyProtection="0"/>
    <xf numFmtId="0" fontId="16" fillId="0" borderId="142" applyNumberFormat="0" applyFill="0" applyAlignment="0" applyProtection="0"/>
    <xf numFmtId="0" fontId="15" fillId="11" borderId="126" applyNumberFormat="0" applyAlignment="0" applyProtection="0"/>
    <xf numFmtId="0" fontId="11" fillId="26" borderId="124" applyNumberFormat="0" applyFont="0" applyAlignment="0" applyProtection="0"/>
    <xf numFmtId="0" fontId="11" fillId="26" borderId="143" applyNumberFormat="0" applyFont="0" applyAlignment="0" applyProtection="0"/>
    <xf numFmtId="0" fontId="72" fillId="11" borderId="126" applyNumberFormat="0" applyAlignment="0" applyProtection="0"/>
    <xf numFmtId="0" fontId="16" fillId="0" borderId="127" applyNumberFormat="0" applyFill="0" applyAlignment="0" applyProtection="0"/>
    <xf numFmtId="0" fontId="14" fillId="24" borderId="126" applyNumberFormat="0" applyAlignment="0" applyProtection="0"/>
    <xf numFmtId="0" fontId="16" fillId="0" borderId="105"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67" fillId="0" borderId="105" applyNumberFormat="0" applyFill="0" applyAlignment="0" applyProtection="0"/>
    <xf numFmtId="0" fontId="67" fillId="0" borderId="105"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11" fillId="26" borderId="124" applyNumberFormat="0" applyFont="0" applyAlignment="0" applyProtection="0"/>
    <xf numFmtId="0" fontId="9" fillId="26" borderId="147" applyNumberFormat="0" applyFont="0" applyAlignment="0" applyProtection="0"/>
    <xf numFmtId="0" fontId="15" fillId="11" borderId="126" applyNumberFormat="0" applyAlignment="0" applyProtection="0"/>
    <xf numFmtId="0" fontId="15" fillId="11" borderId="126" applyNumberFormat="0" applyAlignment="0" applyProtection="0"/>
    <xf numFmtId="0" fontId="16" fillId="0" borderId="142" applyNumberFormat="0" applyFill="0" applyAlignment="0" applyProtection="0"/>
    <xf numFmtId="0" fontId="16" fillId="0" borderId="127" applyNumberFormat="0" applyFill="0" applyAlignment="0" applyProtection="0"/>
    <xf numFmtId="0" fontId="16" fillId="0" borderId="127" applyNumberFormat="0" applyFill="0" applyAlignment="0" applyProtection="0"/>
    <xf numFmtId="0" fontId="13" fillId="24" borderId="125" applyNumberFormat="0" applyAlignment="0" applyProtection="0"/>
    <xf numFmtId="0" fontId="13" fillId="24" borderId="125" applyNumberFormat="0" applyAlignment="0" applyProtection="0"/>
    <xf numFmtId="0" fontId="14" fillId="24" borderId="126" applyNumberFormat="0" applyAlignment="0" applyProtection="0"/>
    <xf numFmtId="0" fontId="15" fillId="11" borderId="126" applyNumberFormat="0" applyAlignment="0" applyProtection="0"/>
    <xf numFmtId="0" fontId="9" fillId="26" borderId="124" applyNumberFormat="0" applyFont="0" applyAlignment="0" applyProtection="0"/>
    <xf numFmtId="0" fontId="11" fillId="26" borderId="143" applyNumberFormat="0" applyFont="0" applyAlignment="0" applyProtection="0"/>
    <xf numFmtId="0" fontId="11" fillId="26" borderId="147" applyNumberFormat="0" applyFont="0" applyAlignment="0" applyProtection="0"/>
    <xf numFmtId="0" fontId="14" fillId="24" borderId="149" applyNumberFormat="0" applyAlignment="0" applyProtection="0"/>
    <xf numFmtId="0" fontId="9" fillId="26" borderId="147" applyNumberFormat="0" applyFont="0" applyAlignment="0" applyProtection="0"/>
    <xf numFmtId="0" fontId="16" fillId="0" borderId="127" applyNumberFormat="0" applyFill="0" applyAlignment="0" applyProtection="0"/>
    <xf numFmtId="0" fontId="14" fillId="24" borderId="149" applyNumberFormat="0" applyAlignment="0" applyProtection="0"/>
    <xf numFmtId="0" fontId="72" fillId="11" borderId="145" applyNumberFormat="0" applyAlignment="0" applyProtection="0"/>
    <xf numFmtId="0" fontId="14" fillId="24" borderId="145" applyNumberFormat="0" applyAlignment="0" applyProtection="0"/>
    <xf numFmtId="0" fontId="14" fillId="24" borderId="126" applyNumberFormat="0" applyAlignment="0" applyProtection="0"/>
    <xf numFmtId="0" fontId="15" fillId="11" borderId="126" applyNumberFormat="0" applyAlignment="0" applyProtection="0"/>
    <xf numFmtId="0" fontId="13" fillId="24" borderId="125" applyNumberFormat="0" applyAlignment="0" applyProtection="0"/>
    <xf numFmtId="0" fontId="9" fillId="26" borderId="147" applyNumberFormat="0" applyFont="0" applyAlignment="0" applyProtection="0"/>
    <xf numFmtId="0" fontId="9" fillId="26" borderId="151" applyNumberFormat="0" applyFont="0" applyAlignment="0" applyProtection="0"/>
    <xf numFmtId="0" fontId="71" fillId="24" borderId="126" applyNumberFormat="0" applyAlignment="0" applyProtection="0"/>
    <xf numFmtId="0" fontId="15" fillId="11" borderId="126" applyNumberFormat="0" applyAlignment="0" applyProtection="0"/>
    <xf numFmtId="0" fontId="11" fillId="26" borderId="124" applyNumberFormat="0" applyFont="0" applyAlignment="0" applyProtection="0"/>
    <xf numFmtId="0" fontId="13" fillId="24" borderId="103" applyNumberFormat="0" applyAlignment="0" applyProtection="0"/>
    <xf numFmtId="0" fontId="13" fillId="24" borderId="103" applyNumberFormat="0" applyAlignment="0" applyProtection="0"/>
    <xf numFmtId="0" fontId="13" fillId="24" borderId="103" applyNumberFormat="0" applyAlignment="0" applyProtection="0"/>
    <xf numFmtId="0" fontId="13" fillId="24" borderId="103" applyNumberFormat="0" applyAlignment="0" applyProtection="0"/>
    <xf numFmtId="0" fontId="13" fillId="24" borderId="103" applyNumberFormat="0" applyAlignment="0" applyProtection="0"/>
    <xf numFmtId="0" fontId="13" fillId="24" borderId="103" applyNumberFormat="0" applyAlignment="0" applyProtection="0"/>
    <xf numFmtId="0" fontId="13" fillId="24" borderId="103" applyNumberFormat="0" applyAlignment="0" applyProtection="0"/>
    <xf numFmtId="0" fontId="13" fillId="24" borderId="103" applyNumberFormat="0" applyAlignment="0" applyProtection="0"/>
    <xf numFmtId="0" fontId="70" fillId="24" borderId="103" applyNumberFormat="0" applyAlignment="0" applyProtection="0"/>
    <xf numFmtId="0" fontId="70" fillId="24" borderId="103" applyNumberFormat="0" applyAlignment="0" applyProtection="0"/>
    <xf numFmtId="0" fontId="13" fillId="24" borderId="103" applyNumberFormat="0" applyAlignment="0" applyProtection="0"/>
    <xf numFmtId="0" fontId="13" fillId="24" borderId="103" applyNumberFormat="0" applyAlignment="0" applyProtection="0"/>
    <xf numFmtId="0" fontId="13" fillId="24" borderId="103" applyNumberFormat="0" applyAlignment="0" applyProtection="0"/>
    <xf numFmtId="0" fontId="13" fillId="24" borderId="103" applyNumberFormat="0" applyAlignment="0" applyProtection="0"/>
    <xf numFmtId="0" fontId="13" fillId="24" borderId="103" applyNumberFormat="0" applyAlignment="0" applyProtection="0"/>
    <xf numFmtId="0" fontId="13" fillId="24" borderId="103" applyNumberFormat="0" applyAlignment="0" applyProtection="0"/>
    <xf numFmtId="0" fontId="13" fillId="24" borderId="103" applyNumberFormat="0" applyAlignment="0" applyProtection="0"/>
    <xf numFmtId="0" fontId="13" fillId="24" borderId="103" applyNumberFormat="0" applyAlignment="0" applyProtection="0"/>
    <xf numFmtId="0" fontId="16" fillId="0" borderId="127" applyNumberFormat="0" applyFill="0" applyAlignment="0" applyProtection="0"/>
    <xf numFmtId="0" fontId="9" fillId="26" borderId="124" applyNumberFormat="0" applyFont="0" applyAlignment="0" applyProtection="0"/>
    <xf numFmtId="0" fontId="13" fillId="24" borderId="103" applyNumberFormat="0" applyAlignment="0" applyProtection="0"/>
    <xf numFmtId="0" fontId="13" fillId="24" borderId="103" applyNumberFormat="0" applyAlignment="0" applyProtection="0"/>
    <xf numFmtId="0" fontId="13" fillId="24" borderId="103" applyNumberFormat="0" applyAlignment="0" applyProtection="0"/>
    <xf numFmtId="0" fontId="13" fillId="24" borderId="103" applyNumberFormat="0" applyAlignment="0" applyProtection="0"/>
    <xf numFmtId="0" fontId="13" fillId="24" borderId="103" applyNumberFormat="0" applyAlignment="0" applyProtection="0"/>
    <xf numFmtId="0" fontId="13" fillId="24" borderId="103" applyNumberFormat="0" applyAlignment="0" applyProtection="0"/>
    <xf numFmtId="0" fontId="13" fillId="24" borderId="103" applyNumberFormat="0" applyAlignment="0" applyProtection="0"/>
    <xf numFmtId="0" fontId="13" fillId="24" borderId="103" applyNumberFormat="0" applyAlignment="0" applyProtection="0"/>
    <xf numFmtId="0" fontId="70" fillId="24" borderId="103" applyNumberFormat="0" applyAlignment="0" applyProtection="0"/>
    <xf numFmtId="0" fontId="70" fillId="24" borderId="103" applyNumberFormat="0" applyAlignment="0" applyProtection="0"/>
    <xf numFmtId="0" fontId="13" fillId="24" borderId="103" applyNumberFormat="0" applyAlignment="0" applyProtection="0"/>
    <xf numFmtId="0" fontId="13" fillId="24" borderId="103" applyNumberFormat="0" applyAlignment="0" applyProtection="0"/>
    <xf numFmtId="0" fontId="13" fillId="24" borderId="103" applyNumberFormat="0" applyAlignment="0" applyProtection="0"/>
    <xf numFmtId="0" fontId="13" fillId="24" borderId="103" applyNumberFormat="0" applyAlignment="0" applyProtection="0"/>
    <xf numFmtId="0" fontId="13" fillId="24" borderId="103" applyNumberFormat="0" applyAlignment="0" applyProtection="0"/>
    <xf numFmtId="0" fontId="13" fillId="24" borderId="103" applyNumberFormat="0" applyAlignment="0" applyProtection="0"/>
    <xf numFmtId="0" fontId="13" fillId="24" borderId="103" applyNumberFormat="0" applyAlignment="0" applyProtection="0"/>
    <xf numFmtId="0" fontId="13" fillId="24" borderId="103" applyNumberFormat="0" applyAlignment="0" applyProtection="0"/>
    <xf numFmtId="0" fontId="16" fillId="0" borderId="142" applyNumberFormat="0" applyFill="0" applyAlignment="0" applyProtection="0"/>
    <xf numFmtId="0" fontId="70" fillId="24" borderId="125" applyNumberFormat="0" applyAlignment="0" applyProtection="0"/>
    <xf numFmtId="0" fontId="16" fillId="0" borderId="142" applyNumberFormat="0" applyFill="0" applyAlignment="0" applyProtection="0"/>
    <xf numFmtId="0" fontId="11" fillId="26" borderId="124" applyNumberFormat="0" applyFont="0" applyAlignment="0" applyProtection="0"/>
    <xf numFmtId="0" fontId="9" fillId="26" borderId="124" applyNumberFormat="0" applyFont="0" applyAlignment="0" applyProtection="0"/>
    <xf numFmtId="0" fontId="11" fillId="26" borderId="124" applyNumberFormat="0" applyFont="0" applyAlignment="0" applyProtection="0"/>
    <xf numFmtId="0" fontId="16" fillId="0" borderId="127" applyNumberFormat="0" applyFill="0" applyAlignment="0" applyProtection="0"/>
    <xf numFmtId="0" fontId="15" fillId="11" borderId="126" applyNumberFormat="0" applyAlignment="0" applyProtection="0"/>
    <xf numFmtId="0" fontId="13" fillId="24" borderId="125" applyNumberFormat="0" applyAlignment="0" applyProtection="0"/>
    <xf numFmtId="0" fontId="15" fillId="11" borderId="141" applyNumberFormat="0" applyAlignment="0" applyProtection="0"/>
    <xf numFmtId="0" fontId="11" fillId="26" borderId="147" applyNumberFormat="0" applyFont="0" applyAlignment="0" applyProtection="0"/>
    <xf numFmtId="0" fontId="13" fillId="24" borderId="148" applyNumberFormat="0" applyAlignment="0" applyProtection="0"/>
    <xf numFmtId="0" fontId="11" fillId="26" borderId="124" applyNumberFormat="0" applyFont="0" applyAlignment="0" applyProtection="0"/>
    <xf numFmtId="0" fontId="11" fillId="26" borderId="143" applyNumberFormat="0" applyFont="0" applyAlignment="0" applyProtection="0"/>
    <xf numFmtId="0" fontId="15" fillId="11" borderId="126" applyNumberFormat="0" applyAlignment="0" applyProtection="0"/>
    <xf numFmtId="0" fontId="15" fillId="11" borderId="141" applyNumberFormat="0" applyAlignment="0" applyProtection="0"/>
    <xf numFmtId="0" fontId="11" fillId="26" borderId="124" applyNumberFormat="0" applyFont="0" applyAlignment="0" applyProtection="0"/>
    <xf numFmtId="0" fontId="14" fillId="24" borderId="126" applyNumberFormat="0" applyAlignment="0" applyProtection="0"/>
    <xf numFmtId="0" fontId="13" fillId="24" borderId="125" applyNumberFormat="0" applyAlignment="0" applyProtection="0"/>
    <xf numFmtId="0" fontId="14" fillId="24" borderId="126" applyNumberFormat="0" applyAlignment="0" applyProtection="0"/>
    <xf numFmtId="0" fontId="11" fillId="26" borderId="124" applyNumberFormat="0" applyFont="0" applyAlignment="0" applyProtection="0"/>
    <xf numFmtId="0" fontId="13" fillId="24" borderId="121" applyNumberFormat="0" applyAlignment="0" applyProtection="0"/>
    <xf numFmtId="0" fontId="16" fillId="0" borderId="105" applyNumberFormat="0" applyFill="0" applyAlignment="0" applyProtection="0"/>
    <xf numFmtId="0" fontId="14" fillId="24" borderId="126" applyNumberFormat="0" applyAlignment="0" applyProtection="0"/>
    <xf numFmtId="0" fontId="15" fillId="11" borderId="126" applyNumberFormat="0" applyAlignment="0" applyProtection="0"/>
    <xf numFmtId="0" fontId="11" fillId="26" borderId="124" applyNumberFormat="0" applyFont="0" applyAlignment="0" applyProtection="0"/>
    <xf numFmtId="0" fontId="14" fillId="24" borderId="122" applyNumberFormat="0" applyAlignment="0" applyProtection="0"/>
    <xf numFmtId="0" fontId="15" fillId="11" borderId="141" applyNumberFormat="0" applyAlignment="0" applyProtection="0"/>
    <xf numFmtId="0" fontId="11" fillId="26" borderId="124" applyNumberFormat="0" applyFont="0" applyAlignment="0" applyProtection="0"/>
    <xf numFmtId="0" fontId="70" fillId="24" borderId="125" applyNumberFormat="0" applyAlignment="0" applyProtection="0"/>
    <xf numFmtId="0" fontId="14" fillId="24" borderId="126" applyNumberFormat="0" applyAlignment="0" applyProtection="0"/>
    <xf numFmtId="0" fontId="16" fillId="0" borderId="127" applyNumberFormat="0" applyFill="0" applyAlignment="0" applyProtection="0"/>
    <xf numFmtId="0" fontId="15" fillId="11" borderId="126" applyNumberFormat="0" applyAlignment="0" applyProtection="0"/>
    <xf numFmtId="0" fontId="15" fillId="11" borderId="126" applyNumberFormat="0" applyAlignment="0" applyProtection="0"/>
    <xf numFmtId="0" fontId="16" fillId="0" borderId="127"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67" fillId="0" borderId="105" applyNumberFormat="0" applyFill="0" applyAlignment="0" applyProtection="0"/>
    <xf numFmtId="0" fontId="67" fillId="0" borderId="105"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14" fillId="24" borderId="126" applyNumberFormat="0" applyAlignment="0" applyProtection="0"/>
    <xf numFmtId="0" fontId="11" fillId="26" borderId="124" applyNumberFormat="0" applyFont="0" applyAlignment="0" applyProtection="0"/>
    <xf numFmtId="0" fontId="15" fillId="11" borderId="126" applyNumberFormat="0" applyAlignment="0" applyProtection="0"/>
    <xf numFmtId="0" fontId="11" fillId="26" borderId="124" applyNumberFormat="0" applyFont="0" applyAlignment="0" applyProtection="0"/>
    <xf numFmtId="0" fontId="13" fillId="24" borderId="144" applyNumberFormat="0" applyAlignment="0" applyProtection="0"/>
    <xf numFmtId="0" fontId="15" fillId="11" borderId="126" applyNumberFormat="0" applyAlignment="0" applyProtection="0"/>
    <xf numFmtId="0" fontId="14" fillId="24" borderId="126" applyNumberFormat="0" applyAlignment="0" applyProtection="0"/>
    <xf numFmtId="0" fontId="13" fillId="24" borderId="125" applyNumberFormat="0" applyAlignment="0" applyProtection="0"/>
    <xf numFmtId="0" fontId="14" fillId="24" borderId="126" applyNumberFormat="0" applyAlignment="0" applyProtection="0"/>
    <xf numFmtId="0" fontId="15" fillId="11" borderId="126" applyNumberFormat="0" applyAlignment="0" applyProtection="0"/>
    <xf numFmtId="0" fontId="11" fillId="26" borderId="124" applyNumberFormat="0" applyFont="0" applyAlignment="0" applyProtection="0"/>
    <xf numFmtId="0" fontId="15" fillId="11" borderId="141" applyNumberFormat="0" applyAlignment="0" applyProtection="0"/>
    <xf numFmtId="0" fontId="13" fillId="24" borderId="125" applyNumberFormat="0" applyAlignment="0" applyProtection="0"/>
    <xf numFmtId="0" fontId="16" fillId="0" borderId="127" applyNumberFormat="0" applyFill="0" applyAlignment="0" applyProtection="0"/>
    <xf numFmtId="0" fontId="11" fillId="26" borderId="124" applyNumberFormat="0" applyFont="0" applyAlignment="0" applyProtection="0"/>
    <xf numFmtId="0" fontId="71" fillId="24" borderId="126" applyNumberFormat="0" applyAlignment="0" applyProtection="0"/>
    <xf numFmtId="0" fontId="16" fillId="0" borderId="142" applyNumberFormat="0" applyFill="0" applyAlignment="0" applyProtection="0"/>
    <xf numFmtId="0" fontId="72" fillId="11" borderId="126" applyNumberFormat="0" applyAlignment="0" applyProtection="0"/>
    <xf numFmtId="0" fontId="9" fillId="26" borderId="124" applyNumberFormat="0" applyFont="0" applyAlignment="0" applyProtection="0"/>
    <xf numFmtId="0" fontId="15" fillId="11" borderId="145" applyNumberFormat="0" applyAlignment="0" applyProtection="0"/>
    <xf numFmtId="0" fontId="14" fillId="24" borderId="141" applyNumberFormat="0" applyAlignment="0" applyProtection="0"/>
    <xf numFmtId="0" fontId="11" fillId="26" borderId="124" applyNumberFormat="0" applyFont="0" applyAlignment="0" applyProtection="0"/>
    <xf numFmtId="0" fontId="13" fillId="24" borderId="125" applyNumberFormat="0" applyAlignment="0" applyProtection="0"/>
    <xf numFmtId="0" fontId="14" fillId="24" borderId="126" applyNumberFormat="0" applyAlignment="0" applyProtection="0"/>
    <xf numFmtId="0" fontId="67" fillId="0" borderId="127" applyNumberFormat="0" applyFill="0" applyAlignment="0" applyProtection="0"/>
    <xf numFmtId="0" fontId="11" fillId="26" borderId="124" applyNumberFormat="0" applyFont="0" applyAlignment="0" applyProtection="0"/>
    <xf numFmtId="0" fontId="15" fillId="11" borderId="141" applyNumberFormat="0" applyAlignment="0" applyProtection="0"/>
    <xf numFmtId="0" fontId="14" fillId="24" borderId="126" applyNumberFormat="0" applyAlignment="0" applyProtection="0"/>
    <xf numFmtId="0" fontId="13" fillId="24" borderId="125" applyNumberFormat="0" applyAlignment="0" applyProtection="0"/>
    <xf numFmtId="0" fontId="13" fillId="24" borderId="125" applyNumberFormat="0" applyAlignment="0" applyProtection="0"/>
    <xf numFmtId="0" fontId="15" fillId="11" borderId="126" applyNumberFormat="0" applyAlignment="0" applyProtection="0"/>
    <xf numFmtId="0" fontId="11" fillId="26" borderId="124" applyNumberFormat="0" applyFont="0" applyAlignment="0" applyProtection="0"/>
    <xf numFmtId="0" fontId="9" fillId="26" borderId="124" applyNumberFormat="0" applyFont="0" applyAlignment="0" applyProtection="0"/>
    <xf numFmtId="0" fontId="13" fillId="24" borderId="125" applyNumberFormat="0" applyAlignment="0" applyProtection="0"/>
    <xf numFmtId="0" fontId="71" fillId="24" borderId="126" applyNumberFormat="0" applyAlignment="0" applyProtection="0"/>
    <xf numFmtId="0" fontId="16" fillId="0" borderId="127" applyNumberFormat="0" applyFill="0" applyAlignment="0" applyProtection="0"/>
    <xf numFmtId="0" fontId="11" fillId="26" borderId="124" applyNumberFormat="0" applyFont="0" applyAlignment="0" applyProtection="0"/>
    <xf numFmtId="0" fontId="16" fillId="0" borderId="127" applyNumberFormat="0" applyFill="0" applyAlignment="0" applyProtection="0"/>
    <xf numFmtId="0" fontId="14" fillId="24" borderId="126" applyNumberFormat="0" applyAlignment="0" applyProtection="0"/>
    <xf numFmtId="0" fontId="13" fillId="24" borderId="103" applyNumberFormat="0" applyAlignment="0" applyProtection="0"/>
    <xf numFmtId="0" fontId="11" fillId="26" borderId="143" applyNumberFormat="0" applyFont="0" applyAlignment="0" applyProtection="0"/>
    <xf numFmtId="0" fontId="15" fillId="11" borderId="126" applyNumberFormat="0" applyAlignment="0" applyProtection="0"/>
    <xf numFmtId="0" fontId="16" fillId="0" borderId="105" applyNumberFormat="0" applyFill="0" applyAlignment="0" applyProtection="0"/>
    <xf numFmtId="0" fontId="16" fillId="0" borderId="105" applyNumberFormat="0" applyFill="0" applyAlignment="0" applyProtection="0"/>
    <xf numFmtId="0" fontId="67" fillId="0" borderId="142" applyNumberFormat="0" applyFill="0" applyAlignment="0" applyProtection="0"/>
    <xf numFmtId="0" fontId="16" fillId="0" borderId="127" applyNumberFormat="0" applyFill="0" applyAlignment="0" applyProtection="0"/>
    <xf numFmtId="0" fontId="13" fillId="24" borderId="125" applyNumberFormat="0" applyAlignment="0" applyProtection="0"/>
    <xf numFmtId="0" fontId="15" fillId="11" borderId="126" applyNumberFormat="0" applyAlignment="0" applyProtection="0"/>
    <xf numFmtId="0" fontId="16" fillId="0" borderId="127"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67" fillId="0" borderId="105" applyNumberFormat="0" applyFill="0" applyAlignment="0" applyProtection="0"/>
    <xf numFmtId="0" fontId="67" fillId="0" borderId="105"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15" fillId="11" borderId="126" applyNumberFormat="0" applyAlignment="0" applyProtection="0"/>
    <xf numFmtId="0" fontId="9" fillId="26" borderId="124" applyNumberFormat="0" applyFont="0" applyAlignment="0" applyProtection="0"/>
    <xf numFmtId="0" fontId="16" fillId="0" borderId="127" applyNumberFormat="0" applyFill="0" applyAlignment="0" applyProtection="0"/>
    <xf numFmtId="0" fontId="9" fillId="26" borderId="124" applyNumberFormat="0" applyFont="0" applyAlignment="0" applyProtection="0"/>
    <xf numFmtId="0" fontId="13" fillId="24" borderId="125" applyNumberFormat="0" applyAlignment="0" applyProtection="0"/>
    <xf numFmtId="0" fontId="71" fillId="24" borderId="126" applyNumberFormat="0" applyAlignment="0" applyProtection="0"/>
    <xf numFmtId="0" fontId="15" fillId="11" borderId="145" applyNumberFormat="0" applyAlignment="0" applyProtection="0"/>
    <xf numFmtId="0" fontId="11" fillId="26" borderId="124" applyNumberFormat="0" applyFont="0" applyAlignment="0" applyProtection="0"/>
    <xf numFmtId="0" fontId="15" fillId="11" borderId="126" applyNumberFormat="0" applyAlignment="0" applyProtection="0"/>
    <xf numFmtId="0" fontId="13" fillId="24" borderId="125" applyNumberFormat="0" applyAlignment="0" applyProtection="0"/>
    <xf numFmtId="0" fontId="13" fillId="24" borderId="125" applyNumberFormat="0" applyAlignment="0" applyProtection="0"/>
    <xf numFmtId="0" fontId="14" fillId="24" borderId="126" applyNumberFormat="0" applyAlignment="0" applyProtection="0"/>
    <xf numFmtId="0" fontId="11" fillId="26" borderId="124" applyNumberFormat="0" applyFont="0" applyAlignment="0" applyProtection="0"/>
    <xf numFmtId="0" fontId="11" fillId="26" borderId="124" applyNumberFormat="0" applyFont="0" applyAlignment="0" applyProtection="0"/>
    <xf numFmtId="0" fontId="11" fillId="26" borderId="147" applyNumberFormat="0" applyFont="0" applyAlignment="0" applyProtection="0"/>
    <xf numFmtId="0" fontId="16" fillId="0" borderId="123" applyNumberFormat="0" applyFill="0" applyAlignment="0" applyProtection="0"/>
    <xf numFmtId="0" fontId="72" fillId="11" borderId="141" applyNumberFormat="0" applyAlignment="0" applyProtection="0"/>
    <xf numFmtId="0" fontId="9" fillId="26" borderId="147" applyNumberFormat="0" applyFont="0" applyAlignment="0" applyProtection="0"/>
    <xf numFmtId="0" fontId="70" fillId="24" borderId="125" applyNumberFormat="0" applyAlignment="0" applyProtection="0"/>
    <xf numFmtId="0" fontId="9" fillId="26" borderId="147" applyNumberFormat="0" applyFont="0" applyAlignment="0" applyProtection="0"/>
    <xf numFmtId="0" fontId="13" fillId="24" borderId="125" applyNumberFormat="0" applyAlignment="0" applyProtection="0"/>
    <xf numFmtId="0" fontId="9" fillId="26" borderId="147" applyNumberFormat="0" applyFont="0" applyAlignment="0" applyProtection="0"/>
    <xf numFmtId="0" fontId="11" fillId="26" borderId="147" applyNumberFormat="0" applyFont="0" applyAlignment="0" applyProtection="0"/>
    <xf numFmtId="0" fontId="15" fillId="11" borderId="126" applyNumberFormat="0" applyAlignment="0" applyProtection="0"/>
    <xf numFmtId="0" fontId="11" fillId="26" borderId="124" applyNumberFormat="0" applyFont="0" applyAlignment="0" applyProtection="0"/>
    <xf numFmtId="0" fontId="13" fillId="24" borderId="125" applyNumberFormat="0" applyAlignment="0" applyProtection="0"/>
    <xf numFmtId="0" fontId="11" fillId="26" borderId="124" applyNumberFormat="0" applyFont="0" applyAlignment="0" applyProtection="0"/>
    <xf numFmtId="0" fontId="16" fillId="0" borderId="146" applyNumberFormat="0" applyFill="0" applyAlignment="0" applyProtection="0"/>
    <xf numFmtId="0" fontId="11" fillId="26" borderId="143" applyNumberFormat="0" applyFont="0" applyAlignment="0" applyProtection="0"/>
    <xf numFmtId="0" fontId="16" fillId="0" borderId="150" applyNumberFormat="0" applyFill="0" applyAlignment="0" applyProtection="0"/>
    <xf numFmtId="0" fontId="9" fillId="26" borderId="124" applyNumberFormat="0" applyFont="0" applyAlignment="0" applyProtection="0"/>
    <xf numFmtId="0" fontId="70" fillId="24" borderId="103" applyNumberFormat="0" applyAlignment="0" applyProtection="0"/>
    <xf numFmtId="0" fontId="71" fillId="24" borderId="145" applyNumberFormat="0" applyAlignment="0" applyProtection="0"/>
    <xf numFmtId="0" fontId="67" fillId="0" borderId="127" applyNumberFormat="0" applyFill="0" applyAlignment="0" applyProtection="0"/>
    <xf numFmtId="0" fontId="11" fillId="26" borderId="143" applyNumberFormat="0" applyFont="0" applyAlignment="0" applyProtection="0"/>
    <xf numFmtId="0" fontId="9" fillId="26" borderId="143" applyNumberFormat="0" applyFont="0" applyAlignment="0" applyProtection="0"/>
    <xf numFmtId="0" fontId="9" fillId="26" borderId="124" applyNumberFormat="0" applyFont="0" applyAlignment="0" applyProtection="0"/>
    <xf numFmtId="0" fontId="11" fillId="26" borderId="124" applyNumberFormat="0" applyFont="0" applyAlignment="0" applyProtection="0"/>
    <xf numFmtId="0" fontId="13" fillId="24" borderId="125" applyNumberFormat="0" applyAlignment="0" applyProtection="0"/>
    <xf numFmtId="0" fontId="16" fillId="0" borderId="127" applyNumberFormat="0" applyFill="0" applyAlignment="0" applyProtection="0"/>
    <xf numFmtId="0" fontId="9" fillId="26" borderId="124" applyNumberFormat="0" applyFont="0" applyAlignment="0" applyProtection="0"/>
    <xf numFmtId="0" fontId="15" fillId="11" borderId="149" applyNumberFormat="0" applyAlignment="0" applyProtection="0"/>
    <xf numFmtId="0" fontId="16" fillId="0" borderId="142" applyNumberFormat="0" applyFill="0" applyAlignment="0" applyProtection="0"/>
    <xf numFmtId="0" fontId="14" fillId="24" borderId="141" applyNumberFormat="0" applyAlignment="0" applyProtection="0"/>
    <xf numFmtId="0" fontId="14" fillId="24" borderId="149" applyNumberFormat="0" applyAlignment="0" applyProtection="0"/>
    <xf numFmtId="0" fontId="9" fillId="26" borderId="147" applyNumberFormat="0" applyFont="0" applyAlignment="0" applyProtection="0"/>
    <xf numFmtId="0" fontId="14" fillId="24" borderId="126" applyNumberFormat="0" applyAlignment="0" applyProtection="0"/>
    <xf numFmtId="0" fontId="11" fillId="26" borderId="147" applyNumberFormat="0" applyFont="0" applyAlignment="0" applyProtection="0"/>
    <xf numFmtId="0" fontId="14" fillId="24" borderId="126" applyNumberFormat="0" applyAlignment="0" applyProtection="0"/>
    <xf numFmtId="0" fontId="15" fillId="11" borderId="126" applyNumberFormat="0" applyAlignment="0" applyProtection="0"/>
    <xf numFmtId="0" fontId="14" fillId="24" borderId="126" applyNumberFormat="0" applyAlignment="0" applyProtection="0"/>
    <xf numFmtId="0" fontId="13" fillId="24" borderId="125" applyNumberFormat="0" applyAlignment="0" applyProtection="0"/>
    <xf numFmtId="0" fontId="14" fillId="24" borderId="126" applyNumberFormat="0" applyAlignment="0" applyProtection="0"/>
    <xf numFmtId="0" fontId="16" fillId="0" borderId="127" applyNumberFormat="0" applyFill="0" applyAlignment="0" applyProtection="0"/>
    <xf numFmtId="0" fontId="9" fillId="26" borderId="143" applyNumberFormat="0" applyFont="0" applyAlignment="0" applyProtection="0"/>
    <xf numFmtId="0" fontId="16" fillId="0" borderId="105" applyNumberFormat="0" applyFill="0" applyAlignment="0" applyProtection="0"/>
    <xf numFmtId="0" fontId="15" fillId="11" borderId="126" applyNumberFormat="0" applyAlignment="0" applyProtection="0"/>
    <xf numFmtId="0" fontId="11" fillId="26" borderId="124" applyNumberFormat="0" applyFont="0" applyAlignment="0" applyProtection="0"/>
    <xf numFmtId="0" fontId="16" fillId="0" borderId="105"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67" fillId="0" borderId="105" applyNumberFormat="0" applyFill="0" applyAlignment="0" applyProtection="0"/>
    <xf numFmtId="0" fontId="67" fillId="0" borderId="105"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16" fillId="0" borderId="105" applyNumberFormat="0" applyFill="0" applyAlignment="0" applyProtection="0"/>
    <xf numFmtId="0" fontId="14" fillId="24" borderId="111" applyNumberFormat="0" applyAlignment="0" applyProtection="0"/>
    <xf numFmtId="0" fontId="13" fillId="24" borderId="110" applyNumberFormat="0" applyAlignment="0" applyProtection="0"/>
    <xf numFmtId="0" fontId="14" fillId="24" borderId="111" applyNumberFormat="0" applyAlignment="0" applyProtection="0"/>
    <xf numFmtId="0" fontId="13" fillId="24" borderId="110" applyNumberFormat="0" applyAlignment="0" applyProtection="0"/>
    <xf numFmtId="0" fontId="14" fillId="24"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1" fillId="26" borderId="113" applyNumberFormat="0" applyFont="0" applyAlignment="0" applyProtection="0"/>
    <xf numFmtId="0" fontId="9" fillId="26" borderId="113" applyNumberFormat="0" applyFon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1" fillId="26" borderId="113" applyNumberFormat="0" applyFont="0" applyAlignment="0" applyProtection="0"/>
    <xf numFmtId="0" fontId="14" fillId="24" borderId="111" applyNumberFormat="0" applyAlignment="0" applyProtection="0"/>
    <xf numFmtId="0" fontId="16" fillId="0" borderId="112" applyNumberFormat="0" applyFill="0" applyAlignment="0" applyProtection="0"/>
    <xf numFmtId="0" fontId="11" fillId="26" borderId="113" applyNumberFormat="0" applyFont="0" applyAlignment="0" applyProtection="0"/>
    <xf numFmtId="0" fontId="14" fillId="24" borderId="111" applyNumberFormat="0" applyAlignment="0" applyProtection="0"/>
    <xf numFmtId="0" fontId="14" fillId="24" borderId="111" applyNumberFormat="0" applyAlignment="0" applyProtection="0"/>
    <xf numFmtId="0" fontId="15" fillId="11" borderId="111" applyNumberFormat="0" applyAlignment="0" applyProtection="0"/>
    <xf numFmtId="0" fontId="11" fillId="26" borderId="113" applyNumberFormat="0" applyFont="0" applyAlignment="0" applyProtection="0"/>
    <xf numFmtId="0" fontId="14" fillId="24" borderId="111" applyNumberFormat="0" applyAlignment="0" applyProtection="0"/>
    <xf numFmtId="0" fontId="11" fillId="26" borderId="113" applyNumberFormat="0" applyFont="0" applyAlignment="0" applyProtection="0"/>
    <xf numFmtId="0" fontId="16" fillId="0" borderId="112" applyNumberFormat="0" applyFill="0" applyAlignment="0" applyProtection="0"/>
    <xf numFmtId="0" fontId="9" fillId="26" borderId="113" applyNumberFormat="0" applyFont="0" applyAlignment="0" applyProtection="0"/>
    <xf numFmtId="0" fontId="11" fillId="26" borderId="113" applyNumberFormat="0" applyFont="0" applyAlignment="0" applyProtection="0"/>
    <xf numFmtId="0" fontId="15" fillId="11" borderId="111" applyNumberFormat="0" applyAlignment="0" applyProtection="0"/>
    <xf numFmtId="0" fontId="9" fillId="26" borderId="113" applyNumberFormat="0" applyFont="0" applyAlignment="0" applyProtection="0"/>
    <xf numFmtId="0" fontId="14" fillId="24" borderId="111" applyNumberFormat="0" applyAlignment="0" applyProtection="0"/>
    <xf numFmtId="0" fontId="16" fillId="0" borderId="112" applyNumberFormat="0" applyFill="0" applyAlignment="0" applyProtection="0"/>
    <xf numFmtId="0" fontId="13" fillId="24" borderId="110" applyNumberFormat="0" applyAlignment="0" applyProtection="0"/>
    <xf numFmtId="0" fontId="16" fillId="0" borderId="112" applyNumberFormat="0" applyFill="0" applyAlignment="0" applyProtection="0"/>
    <xf numFmtId="0" fontId="13" fillId="24" borderId="110" applyNumberFormat="0" applyAlignment="0" applyProtection="0"/>
    <xf numFmtId="0" fontId="11" fillId="26" borderId="113" applyNumberFormat="0" applyFont="0" applyAlignment="0" applyProtection="0"/>
    <xf numFmtId="0" fontId="14" fillId="24" borderId="111"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16" fillId="0" borderId="112" applyNumberFormat="0" applyFill="0" applyAlignment="0" applyProtection="0"/>
    <xf numFmtId="0" fontId="9" fillId="26" borderId="113" applyNumberFormat="0" applyFont="0" applyAlignment="0" applyProtection="0"/>
    <xf numFmtId="0" fontId="14" fillId="24" borderId="111" applyNumberFormat="0" applyAlignment="0" applyProtection="0"/>
    <xf numFmtId="0" fontId="9" fillId="26" borderId="113" applyNumberFormat="0" applyFont="0" applyAlignment="0" applyProtection="0"/>
    <xf numFmtId="0" fontId="14" fillId="24" borderId="111" applyNumberFormat="0" applyAlignment="0" applyProtection="0"/>
    <xf numFmtId="0" fontId="11" fillId="26" borderId="113" applyNumberFormat="0" applyFont="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9" fillId="26" borderId="113" applyNumberFormat="0" applyFont="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1" fillId="26" borderId="113" applyNumberFormat="0" applyFont="0" applyAlignment="0" applyProtection="0"/>
    <xf numFmtId="0" fontId="15" fillId="11" borderId="111" applyNumberFormat="0" applyAlignment="0" applyProtection="0"/>
    <xf numFmtId="0" fontId="11" fillId="26" borderId="113" applyNumberFormat="0" applyFont="0" applyAlignment="0" applyProtection="0"/>
    <xf numFmtId="0" fontId="9" fillId="26" borderId="113" applyNumberFormat="0" applyFont="0" applyAlignment="0" applyProtection="0"/>
    <xf numFmtId="0" fontId="13" fillId="24" borderId="110" applyNumberFormat="0" applyAlignment="0" applyProtection="0"/>
    <xf numFmtId="0" fontId="9" fillId="26" borderId="113" applyNumberFormat="0" applyFont="0" applyAlignment="0" applyProtection="0"/>
    <xf numFmtId="0" fontId="15" fillId="11" borderId="111" applyNumberFormat="0" applyAlignment="0" applyProtection="0"/>
    <xf numFmtId="0" fontId="15" fillId="11" borderId="111" applyNumberFormat="0" applyAlignment="0" applyProtection="0"/>
    <xf numFmtId="0" fontId="14" fillId="24" borderId="111" applyNumberFormat="0" applyAlignment="0" applyProtection="0"/>
    <xf numFmtId="0" fontId="9" fillId="26" borderId="113" applyNumberFormat="0" applyFont="0" applyAlignment="0" applyProtection="0"/>
    <xf numFmtId="0" fontId="16" fillId="0" borderId="112" applyNumberFormat="0" applyFill="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9" fillId="26" borderId="113" applyNumberFormat="0" applyFont="0" applyAlignment="0" applyProtection="0"/>
    <xf numFmtId="0" fontId="11" fillId="26" borderId="113" applyNumberFormat="0" applyFont="0" applyAlignment="0" applyProtection="0"/>
    <xf numFmtId="0" fontId="16" fillId="0" borderId="112" applyNumberFormat="0" applyFill="0" applyAlignment="0" applyProtection="0"/>
    <xf numFmtId="0" fontId="11" fillId="26" borderId="113" applyNumberFormat="0" applyFont="0" applyAlignment="0" applyProtection="0"/>
    <xf numFmtId="0" fontId="13" fillId="24" borderId="110" applyNumberFormat="0" applyAlignment="0" applyProtection="0"/>
    <xf numFmtId="0" fontId="11" fillId="26" borderId="113" applyNumberFormat="0" applyFont="0" applyAlignment="0" applyProtection="0"/>
    <xf numFmtId="0" fontId="15" fillId="11" borderId="111" applyNumberFormat="0" applyAlignment="0" applyProtection="0"/>
    <xf numFmtId="0" fontId="11" fillId="26" borderId="113" applyNumberFormat="0" applyFont="0" applyAlignment="0" applyProtection="0"/>
    <xf numFmtId="0" fontId="13" fillId="24" borderId="110" applyNumberFormat="0" applyAlignment="0" applyProtection="0"/>
    <xf numFmtId="0" fontId="13" fillId="24" borderId="110"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14" fillId="24" borderId="111"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15" fillId="11" borderId="111" applyNumberFormat="0" applyAlignment="0" applyProtection="0"/>
    <xf numFmtId="0" fontId="9" fillId="26" borderId="113" applyNumberFormat="0" applyFont="0" applyAlignment="0" applyProtection="0"/>
    <xf numFmtId="0" fontId="70" fillId="24" borderId="110" applyNumberFormat="0" applyAlignment="0" applyProtection="0"/>
    <xf numFmtId="0" fontId="71" fillId="24" borderId="111" applyNumberFormat="0" applyAlignment="0" applyProtection="0"/>
    <xf numFmtId="0" fontId="72" fillId="11" borderId="111" applyNumberFormat="0" applyAlignment="0" applyProtection="0"/>
    <xf numFmtId="0" fontId="67" fillId="0" borderId="112" applyNumberFormat="0" applyFill="0" applyAlignment="0" applyProtection="0"/>
    <xf numFmtId="0" fontId="13" fillId="24" borderId="125" applyNumberFormat="0" applyAlignment="0" applyProtection="0"/>
    <xf numFmtId="0" fontId="14" fillId="24" borderId="126" applyNumberFormat="0" applyAlignment="0" applyProtection="0"/>
    <xf numFmtId="0" fontId="9" fillId="26" borderId="124" applyNumberFormat="0" applyFont="0" applyAlignment="0" applyProtection="0"/>
    <xf numFmtId="0" fontId="70" fillId="24" borderId="110" applyNumberFormat="0" applyAlignment="0" applyProtection="0"/>
    <xf numFmtId="0" fontId="71" fillId="24" borderId="111" applyNumberFormat="0" applyAlignment="0" applyProtection="0"/>
    <xf numFmtId="0" fontId="72" fillId="11" borderId="111" applyNumberFormat="0" applyAlignment="0" applyProtection="0"/>
    <xf numFmtId="0" fontId="67" fillId="0" borderId="112" applyNumberFormat="0" applyFill="0" applyAlignment="0" applyProtection="0"/>
    <xf numFmtId="0" fontId="11" fillId="26" borderId="113" applyNumberFormat="0" applyFont="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7" fillId="0" borderId="112" applyNumberFormat="0" applyFill="0" applyAlignment="0" applyProtection="0"/>
    <xf numFmtId="0" fontId="67"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2" fillId="11" borderId="111" applyNumberFormat="0" applyAlignment="0" applyProtection="0"/>
    <xf numFmtId="0" fontId="72"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1" fillId="24" borderId="111" applyNumberFormat="0" applyAlignment="0" applyProtection="0"/>
    <xf numFmtId="0" fontId="71"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70" fillId="24" borderId="110" applyNumberFormat="0" applyAlignment="0" applyProtection="0"/>
    <xf numFmtId="0" fontId="70"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70" fillId="24" borderId="110" applyNumberFormat="0" applyAlignment="0" applyProtection="0"/>
    <xf numFmtId="0" fontId="71" fillId="24" borderId="111" applyNumberFormat="0" applyAlignment="0" applyProtection="0"/>
    <xf numFmtId="0" fontId="72" fillId="11" borderId="111" applyNumberFormat="0" applyAlignment="0" applyProtection="0"/>
    <xf numFmtId="0" fontId="67" fillId="0" borderId="112" applyNumberFormat="0" applyFill="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70" fillId="24" borderId="110" applyNumberFormat="0" applyAlignment="0" applyProtection="0"/>
    <xf numFmtId="0" fontId="70"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1" fillId="26" borderId="113" applyNumberFormat="0" applyFon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1" fillId="24" borderId="111" applyNumberFormat="0" applyAlignment="0" applyProtection="0"/>
    <xf numFmtId="0" fontId="71"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2" fillId="11" borderId="111" applyNumberFormat="0" applyAlignment="0" applyProtection="0"/>
    <xf numFmtId="0" fontId="72" fillId="11" borderId="111" applyNumberFormat="0" applyAlignment="0" applyProtection="0"/>
    <xf numFmtId="0" fontId="16" fillId="0" borderId="112" applyNumberFormat="0" applyFill="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7" fillId="0" borderId="112" applyNumberFormat="0" applyFill="0" applyAlignment="0" applyProtection="0"/>
    <xf numFmtId="0" fontId="67"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7" fillId="0" borderId="112" applyNumberFormat="0" applyFill="0" applyAlignment="0" applyProtection="0"/>
    <xf numFmtId="0" fontId="67"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2" fillId="11" borderId="111" applyNumberFormat="0" applyAlignment="0" applyProtection="0"/>
    <xf numFmtId="0" fontId="72"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1" fillId="24" borderId="111" applyNumberFormat="0" applyAlignment="0" applyProtection="0"/>
    <xf numFmtId="0" fontId="71"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70" fillId="24" borderId="110" applyNumberFormat="0" applyAlignment="0" applyProtection="0"/>
    <xf numFmtId="0" fontId="70"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70" fillId="24" borderId="110" applyNumberFormat="0" applyAlignment="0" applyProtection="0"/>
    <xf numFmtId="0" fontId="70"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1" fillId="24" borderId="111" applyNumberFormat="0" applyAlignment="0" applyProtection="0"/>
    <xf numFmtId="0" fontId="71"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2" fillId="11" borderId="111" applyNumberFormat="0" applyAlignment="0" applyProtection="0"/>
    <xf numFmtId="0" fontId="72" fillId="11" borderId="111" applyNumberFormat="0" applyAlignment="0" applyProtection="0"/>
    <xf numFmtId="0" fontId="16" fillId="0" borderId="112" applyNumberFormat="0" applyFill="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7" fillId="0" borderId="112" applyNumberFormat="0" applyFill="0" applyAlignment="0" applyProtection="0"/>
    <xf numFmtId="0" fontId="67"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3" fillId="24" borderId="110" applyNumberFormat="0" applyAlignment="0" applyProtection="0"/>
    <xf numFmtId="0" fontId="14" fillId="24"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7" fillId="0" borderId="112" applyNumberFormat="0" applyFill="0" applyAlignment="0" applyProtection="0"/>
    <xf numFmtId="0" fontId="67"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2" fillId="11" borderId="111" applyNumberFormat="0" applyAlignment="0" applyProtection="0"/>
    <xf numFmtId="0" fontId="72"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1" fillId="24" borderId="111" applyNumberFormat="0" applyAlignment="0" applyProtection="0"/>
    <xf numFmtId="0" fontId="71"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0" fillId="24" borderId="110"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1" fillId="24" borderId="111" applyNumberFormat="0" applyAlignment="0" applyProtection="0"/>
    <xf numFmtId="0" fontId="71"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2" fillId="11" borderId="111" applyNumberFormat="0" applyAlignment="0" applyProtection="0"/>
    <xf numFmtId="0" fontId="72" fillId="11" borderId="111" applyNumberFormat="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7" fillId="0" borderId="112" applyNumberFormat="0" applyFill="0" applyAlignment="0" applyProtection="0"/>
    <xf numFmtId="0" fontId="67"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11" fillId="26" borderId="113" applyNumberFormat="0" applyFont="0" applyAlignment="0" applyProtection="0"/>
    <xf numFmtId="0" fontId="71" fillId="24" borderId="111" applyNumberFormat="0" applyAlignment="0" applyProtection="0"/>
    <xf numFmtId="0" fontId="16" fillId="0" borderId="112" applyNumberFormat="0" applyFill="0" applyAlignment="0" applyProtection="0"/>
    <xf numFmtId="0" fontId="9"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6" fillId="0" borderId="112" applyNumberFormat="0" applyFill="0" applyAlignment="0" applyProtection="0"/>
    <xf numFmtId="0" fontId="14" fillId="24" borderId="111" applyNumberFormat="0" applyAlignment="0" applyProtection="0"/>
    <xf numFmtId="0" fontId="13" fillId="24" borderId="110" applyNumberFormat="0" applyAlignment="0" applyProtection="0"/>
    <xf numFmtId="0" fontId="14" fillId="24" borderId="111" applyNumberFormat="0" applyAlignment="0" applyProtection="0"/>
    <xf numFmtId="0" fontId="15" fillId="11"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3" fillId="24" borderId="110" applyNumberFormat="0" applyAlignment="0" applyProtection="0"/>
    <xf numFmtId="0" fontId="9" fillId="26" borderId="113" applyNumberFormat="0" applyFont="0" applyAlignment="0" applyProtection="0"/>
    <xf numFmtId="0" fontId="14" fillId="24" borderId="111" applyNumberForma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72" fillId="11" borderId="111" applyNumberFormat="0" applyAlignment="0" applyProtection="0"/>
    <xf numFmtId="0" fontId="14" fillId="24" borderId="111" applyNumberFormat="0" applyAlignment="0" applyProtection="0"/>
    <xf numFmtId="0" fontId="11" fillId="26" borderId="113" applyNumberFormat="0" applyFont="0" applyAlignment="0" applyProtection="0"/>
    <xf numFmtId="0" fontId="11" fillId="26" borderId="113" applyNumberFormat="0" applyFont="0" applyAlignment="0" applyProtection="0"/>
    <xf numFmtId="0" fontId="13" fillId="24" borderId="110" applyNumberFormat="0" applyAlignment="0" applyProtection="0"/>
    <xf numFmtId="0" fontId="11" fillId="26" borderId="113" applyNumberFormat="0" applyFont="0" applyAlignment="0" applyProtection="0"/>
    <xf numFmtId="0" fontId="16" fillId="0" borderId="112" applyNumberFormat="0" applyFill="0" applyAlignment="0" applyProtection="0"/>
    <xf numFmtId="0" fontId="16" fillId="0" borderId="112" applyNumberFormat="0" applyFill="0" applyAlignment="0" applyProtection="0"/>
    <xf numFmtId="0" fontId="13" fillId="24" borderId="110" applyNumberFormat="0" applyAlignment="0" applyProtection="0"/>
    <xf numFmtId="0" fontId="16" fillId="0" borderId="112" applyNumberFormat="0" applyFill="0" applyAlignment="0" applyProtection="0"/>
    <xf numFmtId="0" fontId="15" fillId="11" borderId="111" applyNumberFormat="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3" fillId="24" borderId="110" applyNumberFormat="0" applyAlignment="0" applyProtection="0"/>
    <xf numFmtId="0" fontId="14" fillId="24" borderId="111" applyNumberFormat="0" applyAlignment="0" applyProtection="0"/>
    <xf numFmtId="0" fontId="13" fillId="24" borderId="110" applyNumberFormat="0" applyAlignment="0" applyProtection="0"/>
    <xf numFmtId="0" fontId="13" fillId="24" borderId="110" applyNumberFormat="0" applyAlignment="0" applyProtection="0"/>
    <xf numFmtId="0" fontId="15" fillId="11" borderId="111" applyNumberFormat="0" applyAlignment="0" applyProtection="0"/>
    <xf numFmtId="0" fontId="15" fillId="11" borderId="111" applyNumberFormat="0" applyAlignment="0" applyProtection="0"/>
    <xf numFmtId="0" fontId="13" fillId="24" borderId="110" applyNumberFormat="0" applyAlignment="0" applyProtection="0"/>
    <xf numFmtId="0" fontId="11" fillId="26" borderId="113" applyNumberFormat="0" applyFont="0" applyAlignment="0" applyProtection="0"/>
    <xf numFmtId="0" fontId="13" fillId="24" borderId="110" applyNumberFormat="0" applyAlignment="0" applyProtection="0"/>
    <xf numFmtId="0" fontId="14" fillId="24" borderId="111" applyNumberFormat="0" applyAlignment="0" applyProtection="0"/>
    <xf numFmtId="0" fontId="13" fillId="24" borderId="110" applyNumberFormat="0" applyAlignment="0" applyProtection="0"/>
    <xf numFmtId="0" fontId="16" fillId="0" borderId="112" applyNumberFormat="0" applyFill="0" applyAlignment="0" applyProtection="0"/>
    <xf numFmtId="0" fontId="15" fillId="11" borderId="111" applyNumberFormat="0" applyAlignment="0" applyProtection="0"/>
    <xf numFmtId="0" fontId="13" fillId="24" borderId="110"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13" fillId="24" borderId="110" applyNumberFormat="0" applyAlignment="0" applyProtection="0"/>
    <xf numFmtId="0" fontId="9"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5" fillId="11"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1" fillId="26" borderId="113" applyNumberFormat="0" applyFont="0" applyAlignment="0" applyProtection="0"/>
    <xf numFmtId="0" fontId="14" fillId="24" borderId="111" applyNumberFormat="0" applyAlignment="0" applyProtection="0"/>
    <xf numFmtId="0" fontId="11" fillId="26" borderId="113" applyNumberFormat="0" applyFont="0" applyAlignment="0" applyProtection="0"/>
    <xf numFmtId="0" fontId="11" fillId="26" borderId="113" applyNumberFormat="0" applyFont="0" applyAlignment="0" applyProtection="0"/>
    <xf numFmtId="0" fontId="15" fillId="11" borderId="111" applyNumberFormat="0" applyAlignment="0" applyProtection="0"/>
    <xf numFmtId="0" fontId="13" fillId="24" borderId="110" applyNumberFormat="0" applyAlignment="0" applyProtection="0"/>
    <xf numFmtId="0" fontId="15" fillId="11" borderId="111" applyNumberFormat="0" applyAlignment="0" applyProtection="0"/>
    <xf numFmtId="0" fontId="11" fillId="26" borderId="113" applyNumberFormat="0" applyFont="0" applyAlignment="0" applyProtection="0"/>
    <xf numFmtId="0" fontId="15" fillId="11" borderId="111" applyNumberFormat="0" applyAlignment="0" applyProtection="0"/>
    <xf numFmtId="0" fontId="11" fillId="26" borderId="113" applyNumberFormat="0" applyFont="0" applyAlignment="0" applyProtection="0"/>
    <xf numFmtId="0" fontId="11" fillId="26" borderId="113" applyNumberFormat="0" applyFont="0" applyAlignment="0" applyProtection="0"/>
    <xf numFmtId="0" fontId="14" fillId="24" borderId="111" applyNumberFormat="0" applyAlignment="0" applyProtection="0"/>
    <xf numFmtId="0" fontId="15" fillId="11" borderId="111"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1" fillId="26" borderId="113" applyNumberFormat="0" applyFont="0" applyAlignment="0" applyProtection="0"/>
    <xf numFmtId="0" fontId="9" fillId="26" borderId="113" applyNumberFormat="0" applyFon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3" fillId="24" borderId="110" applyNumberFormat="0" applyAlignment="0" applyProtection="0"/>
    <xf numFmtId="0" fontId="15" fillId="11" borderId="111" applyNumberFormat="0" applyAlignment="0" applyProtection="0"/>
    <xf numFmtId="0" fontId="16" fillId="0" borderId="112" applyNumberFormat="0" applyFill="0" applyAlignment="0" applyProtection="0"/>
    <xf numFmtId="0" fontId="9" fillId="26" borderId="113" applyNumberFormat="0" applyFont="0" applyAlignment="0" applyProtection="0"/>
    <xf numFmtId="0" fontId="14" fillId="24" borderId="111" applyNumberFormat="0" applyAlignment="0" applyProtection="0"/>
    <xf numFmtId="0" fontId="15" fillId="11" borderId="111" applyNumberFormat="0" applyAlignment="0" applyProtection="0"/>
    <xf numFmtId="0" fontId="14" fillId="24" borderId="111" applyNumberFormat="0" applyAlignment="0" applyProtection="0"/>
    <xf numFmtId="0" fontId="14" fillId="24" borderId="111" applyNumberFormat="0" applyAlignment="0" applyProtection="0"/>
    <xf numFmtId="0" fontId="16" fillId="0" borderId="112" applyNumberFormat="0" applyFill="0" applyAlignment="0" applyProtection="0"/>
    <xf numFmtId="0" fontId="11" fillId="26" borderId="113" applyNumberFormat="0" applyFont="0" applyAlignment="0" applyProtection="0"/>
    <xf numFmtId="0" fontId="9" fillId="26" borderId="113" applyNumberFormat="0" applyFont="0" applyAlignment="0" applyProtection="0"/>
    <xf numFmtId="0" fontId="13" fillId="24" borderId="110" applyNumberFormat="0" applyAlignment="0" applyProtection="0"/>
    <xf numFmtId="0" fontId="13" fillId="24" borderId="110" applyNumberFormat="0" applyAlignment="0" applyProtection="0"/>
    <xf numFmtId="0" fontId="15" fillId="11" borderId="111" applyNumberFormat="0" applyAlignment="0" applyProtection="0"/>
    <xf numFmtId="0" fontId="9" fillId="26" borderId="113" applyNumberFormat="0" applyFont="0" applyAlignment="0" applyProtection="0"/>
    <xf numFmtId="0" fontId="14" fillId="24" borderId="111"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11" fillId="26" borderId="113" applyNumberFormat="0" applyFont="0" applyAlignment="0" applyProtection="0"/>
    <xf numFmtId="0" fontId="13" fillId="24" borderId="110" applyNumberFormat="0" applyAlignment="0" applyProtection="0"/>
    <xf numFmtId="0" fontId="14" fillId="24" borderId="111" applyNumberFormat="0" applyAlignment="0" applyProtection="0"/>
    <xf numFmtId="0" fontId="16" fillId="0" borderId="112" applyNumberFormat="0" applyFill="0" applyAlignment="0" applyProtection="0"/>
    <xf numFmtId="0" fontId="15" fillId="11" borderId="111" applyNumberFormat="0" applyAlignment="0" applyProtection="0"/>
    <xf numFmtId="0" fontId="16" fillId="0" borderId="112" applyNumberFormat="0" applyFill="0" applyAlignment="0" applyProtection="0"/>
    <xf numFmtId="0" fontId="11" fillId="26" borderId="113" applyNumberFormat="0" applyFont="0" applyAlignment="0" applyProtection="0"/>
    <xf numFmtId="0" fontId="14" fillId="24" borderId="111" applyNumberFormat="0" applyAlignment="0" applyProtection="0"/>
    <xf numFmtId="0" fontId="11" fillId="26" borderId="113" applyNumberFormat="0" applyFont="0" applyAlignment="0" applyProtection="0"/>
    <xf numFmtId="0" fontId="14" fillId="24" borderId="111" applyNumberFormat="0" applyAlignment="0" applyProtection="0"/>
    <xf numFmtId="0" fontId="15" fillId="11" borderId="111" applyNumberFormat="0" applyAlignment="0" applyProtection="0"/>
    <xf numFmtId="0" fontId="14" fillId="24" borderId="111" applyNumberFormat="0" applyAlignment="0" applyProtection="0"/>
    <xf numFmtId="0" fontId="13" fillId="24" borderId="110" applyNumberFormat="0" applyAlignment="0" applyProtection="0"/>
    <xf numFmtId="0" fontId="15" fillId="11" borderId="111" applyNumberFormat="0" applyAlignment="0" applyProtection="0"/>
    <xf numFmtId="0" fontId="14" fillId="24" borderId="111" applyNumberFormat="0" applyAlignment="0" applyProtection="0"/>
    <xf numFmtId="0" fontId="9" fillId="26" borderId="113" applyNumberFormat="0" applyFont="0" applyAlignment="0" applyProtection="0"/>
    <xf numFmtId="0" fontId="11" fillId="26" borderId="113" applyNumberFormat="0" applyFont="0" applyAlignment="0" applyProtection="0"/>
    <xf numFmtId="0" fontId="67" fillId="0" borderId="112" applyNumberFormat="0" applyFill="0" applyAlignment="0" applyProtection="0"/>
    <xf numFmtId="0" fontId="9" fillId="26" borderId="113" applyNumberFormat="0" applyFont="0" applyAlignment="0" applyProtection="0"/>
    <xf numFmtId="0" fontId="9" fillId="26" borderId="113" applyNumberFormat="0" applyFon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4" fillId="24" borderId="111" applyNumberFormat="0" applyAlignment="0" applyProtection="0"/>
    <xf numFmtId="0" fontId="16" fillId="0" borderId="112" applyNumberFormat="0" applyFill="0" applyAlignment="0" applyProtection="0"/>
    <xf numFmtId="0" fontId="11" fillId="26" borderId="113" applyNumberFormat="0" applyFont="0" applyAlignment="0" applyProtection="0"/>
    <xf numFmtId="0" fontId="14" fillId="24" borderId="111" applyNumberFormat="0" applyAlignment="0" applyProtection="0"/>
    <xf numFmtId="0" fontId="14" fillId="24" borderId="111" applyNumberFormat="0" applyAlignment="0" applyProtection="0"/>
    <xf numFmtId="0" fontId="13" fillId="24" borderId="110" applyNumberFormat="0" applyAlignment="0" applyProtection="0"/>
    <xf numFmtId="0" fontId="11" fillId="26" borderId="113" applyNumberFormat="0" applyFont="0" applyAlignment="0" applyProtection="0"/>
    <xf numFmtId="0" fontId="16" fillId="0" borderId="112" applyNumberFormat="0" applyFill="0" applyAlignment="0" applyProtection="0"/>
    <xf numFmtId="0" fontId="13" fillId="24" borderId="110" applyNumberFormat="0" applyAlignment="0" applyProtection="0"/>
    <xf numFmtId="0" fontId="16" fillId="0" borderId="112" applyNumberFormat="0" applyFill="0" applyAlignment="0" applyProtection="0"/>
    <xf numFmtId="0" fontId="9" fillId="26" borderId="113" applyNumberFormat="0" applyFont="0" applyAlignment="0" applyProtection="0"/>
    <xf numFmtId="0" fontId="14" fillId="24" borderId="111" applyNumberFormat="0" applyAlignment="0" applyProtection="0"/>
    <xf numFmtId="0" fontId="15" fillId="11" borderId="111" applyNumberFormat="0" applyAlignment="0" applyProtection="0"/>
    <xf numFmtId="0" fontId="14" fillId="24" borderId="111" applyNumberFormat="0" applyAlignment="0" applyProtection="0"/>
    <xf numFmtId="0" fontId="11" fillId="26" borderId="113" applyNumberFormat="0" applyFont="0" applyAlignment="0" applyProtection="0"/>
    <xf numFmtId="0" fontId="13" fillId="24" borderId="110" applyNumberFormat="0" applyAlignment="0" applyProtection="0"/>
    <xf numFmtId="0" fontId="14" fillId="24"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1" fillId="24" borderId="111" applyNumberFormat="0" applyAlignment="0" applyProtection="0"/>
    <xf numFmtId="0" fontId="14" fillId="24" borderId="111" applyNumberFormat="0" applyAlignment="0" applyProtection="0"/>
    <xf numFmtId="0" fontId="13" fillId="24" borderId="110" applyNumberFormat="0" applyAlignment="0" applyProtection="0"/>
    <xf numFmtId="0" fontId="11" fillId="26" borderId="113" applyNumberFormat="0" applyFont="0" applyAlignment="0" applyProtection="0"/>
    <xf numFmtId="0" fontId="16" fillId="0" borderId="112" applyNumberFormat="0" applyFill="0" applyAlignment="0" applyProtection="0"/>
    <xf numFmtId="0" fontId="14" fillId="24" borderId="111" applyNumberFormat="0" applyAlignment="0" applyProtection="0"/>
    <xf numFmtId="0" fontId="9" fillId="26" borderId="113" applyNumberFormat="0" applyFont="0" applyAlignment="0" applyProtection="0"/>
    <xf numFmtId="0" fontId="13" fillId="24" borderId="110" applyNumberFormat="0" applyAlignment="0" applyProtection="0"/>
    <xf numFmtId="0" fontId="11" fillId="26" borderId="113" applyNumberFormat="0" applyFont="0" applyAlignment="0" applyProtection="0"/>
    <xf numFmtId="0" fontId="13" fillId="24" borderId="110" applyNumberFormat="0" applyAlignment="0" applyProtection="0"/>
    <xf numFmtId="0" fontId="16" fillId="0" borderId="112" applyNumberFormat="0" applyFill="0" applyAlignment="0" applyProtection="0"/>
    <xf numFmtId="0" fontId="15" fillId="11" borderId="111" applyNumberFormat="0" applyAlignment="0" applyProtection="0"/>
    <xf numFmtId="0" fontId="9" fillId="26" borderId="113" applyNumberFormat="0" applyFont="0" applyAlignment="0" applyProtection="0"/>
    <xf numFmtId="0" fontId="14" fillId="24" borderId="111" applyNumberFormat="0" applyAlignment="0" applyProtection="0"/>
    <xf numFmtId="0" fontId="13" fillId="24" borderId="110" applyNumberFormat="0" applyAlignment="0" applyProtection="0"/>
    <xf numFmtId="0" fontId="14" fillId="24" borderId="111" applyNumberFormat="0" applyAlignment="0" applyProtection="0"/>
    <xf numFmtId="0" fontId="13" fillId="24" borderId="110" applyNumberFormat="0" applyAlignment="0" applyProtection="0"/>
    <xf numFmtId="0" fontId="14" fillId="24"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1" fillId="26" borderId="113" applyNumberFormat="0" applyFont="0" applyAlignment="0" applyProtection="0"/>
    <xf numFmtId="0" fontId="9" fillId="26" borderId="113" applyNumberFormat="0" applyFon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1" fillId="26" borderId="113" applyNumberFormat="0" applyFont="0" applyAlignment="0" applyProtection="0"/>
    <xf numFmtId="0" fontId="14" fillId="24" borderId="111" applyNumberFormat="0" applyAlignment="0" applyProtection="0"/>
    <xf numFmtId="0" fontId="16" fillId="0" borderId="112" applyNumberFormat="0" applyFill="0" applyAlignment="0" applyProtection="0"/>
    <xf numFmtId="0" fontId="11" fillId="26" borderId="113" applyNumberFormat="0" applyFont="0" applyAlignment="0" applyProtection="0"/>
    <xf numFmtId="0" fontId="14" fillId="24" borderId="111" applyNumberFormat="0" applyAlignment="0" applyProtection="0"/>
    <xf numFmtId="0" fontId="14" fillId="24" borderId="111" applyNumberFormat="0" applyAlignment="0" applyProtection="0"/>
    <xf numFmtId="0" fontId="15" fillId="11" borderId="111" applyNumberFormat="0" applyAlignment="0" applyProtection="0"/>
    <xf numFmtId="0" fontId="11" fillId="26" borderId="113" applyNumberFormat="0" applyFont="0" applyAlignment="0" applyProtection="0"/>
    <xf numFmtId="0" fontId="14" fillId="24" borderId="111" applyNumberFormat="0" applyAlignment="0" applyProtection="0"/>
    <xf numFmtId="0" fontId="11" fillId="26" borderId="113" applyNumberFormat="0" applyFont="0" applyAlignment="0" applyProtection="0"/>
    <xf numFmtId="0" fontId="16" fillId="0" borderId="112" applyNumberFormat="0" applyFill="0" applyAlignment="0" applyProtection="0"/>
    <xf numFmtId="0" fontId="9" fillId="26" borderId="113" applyNumberFormat="0" applyFont="0" applyAlignment="0" applyProtection="0"/>
    <xf numFmtId="0" fontId="11" fillId="26" borderId="113" applyNumberFormat="0" applyFont="0" applyAlignment="0" applyProtection="0"/>
    <xf numFmtId="0" fontId="15" fillId="11" borderId="111" applyNumberFormat="0" applyAlignment="0" applyProtection="0"/>
    <xf numFmtId="0" fontId="9" fillId="26" borderId="113" applyNumberFormat="0" applyFont="0" applyAlignment="0" applyProtection="0"/>
    <xf numFmtId="0" fontId="14" fillId="24" borderId="111" applyNumberFormat="0" applyAlignment="0" applyProtection="0"/>
    <xf numFmtId="0" fontId="16" fillId="0" borderId="112" applyNumberFormat="0" applyFill="0" applyAlignment="0" applyProtection="0"/>
    <xf numFmtId="0" fontId="13" fillId="24" borderId="110" applyNumberFormat="0" applyAlignment="0" applyProtection="0"/>
    <xf numFmtId="0" fontId="16" fillId="0" borderId="112" applyNumberFormat="0" applyFill="0" applyAlignment="0" applyProtection="0"/>
    <xf numFmtId="0" fontId="13" fillId="24" borderId="110" applyNumberFormat="0" applyAlignment="0" applyProtection="0"/>
    <xf numFmtId="0" fontId="11" fillId="26" borderId="113" applyNumberFormat="0" applyFont="0" applyAlignment="0" applyProtection="0"/>
    <xf numFmtId="0" fontId="14" fillId="24" borderId="111"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16" fillId="0" borderId="112" applyNumberFormat="0" applyFill="0" applyAlignment="0" applyProtection="0"/>
    <xf numFmtId="0" fontId="9" fillId="26" borderId="113" applyNumberFormat="0" applyFont="0" applyAlignment="0" applyProtection="0"/>
    <xf numFmtId="0" fontId="14" fillId="24" borderId="111" applyNumberFormat="0" applyAlignment="0" applyProtection="0"/>
    <xf numFmtId="0" fontId="9" fillId="26" borderId="113" applyNumberFormat="0" applyFont="0" applyAlignment="0" applyProtection="0"/>
    <xf numFmtId="0" fontId="14" fillId="24" borderId="111" applyNumberFormat="0" applyAlignment="0" applyProtection="0"/>
    <xf numFmtId="0" fontId="11" fillId="26" borderId="113" applyNumberFormat="0" applyFont="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9" fillId="26" borderId="113" applyNumberFormat="0" applyFont="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1" fillId="26" borderId="113" applyNumberFormat="0" applyFont="0" applyAlignment="0" applyProtection="0"/>
    <xf numFmtId="0" fontId="15" fillId="11" borderId="111" applyNumberFormat="0" applyAlignment="0" applyProtection="0"/>
    <xf numFmtId="0" fontId="11" fillId="26" borderId="113" applyNumberFormat="0" applyFont="0" applyAlignment="0" applyProtection="0"/>
    <xf numFmtId="0" fontId="9" fillId="26" borderId="113" applyNumberFormat="0" applyFont="0" applyAlignment="0" applyProtection="0"/>
    <xf numFmtId="0" fontId="13" fillId="24" borderId="110" applyNumberFormat="0" applyAlignment="0" applyProtection="0"/>
    <xf numFmtId="0" fontId="9" fillId="26" borderId="113" applyNumberFormat="0" applyFont="0" applyAlignment="0" applyProtection="0"/>
    <xf numFmtId="0" fontId="15" fillId="11" borderId="111" applyNumberFormat="0" applyAlignment="0" applyProtection="0"/>
    <xf numFmtId="0" fontId="15" fillId="11" borderId="111" applyNumberFormat="0" applyAlignment="0" applyProtection="0"/>
    <xf numFmtId="0" fontId="14" fillId="24" borderId="111" applyNumberFormat="0" applyAlignment="0" applyProtection="0"/>
    <xf numFmtId="0" fontId="9" fillId="26" borderId="113" applyNumberFormat="0" applyFont="0" applyAlignment="0" applyProtection="0"/>
    <xf numFmtId="0" fontId="16" fillId="0" borderId="112" applyNumberFormat="0" applyFill="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9" fillId="26" borderId="113" applyNumberFormat="0" applyFont="0" applyAlignment="0" applyProtection="0"/>
    <xf numFmtId="0" fontId="11" fillId="26" borderId="113" applyNumberFormat="0" applyFont="0" applyAlignment="0" applyProtection="0"/>
    <xf numFmtId="0" fontId="16" fillId="0" borderId="112" applyNumberFormat="0" applyFill="0" applyAlignment="0" applyProtection="0"/>
    <xf numFmtId="0" fontId="11" fillId="26" borderId="113" applyNumberFormat="0" applyFont="0" applyAlignment="0" applyProtection="0"/>
    <xf numFmtId="0" fontId="13" fillId="24" borderId="110" applyNumberFormat="0" applyAlignment="0" applyProtection="0"/>
    <xf numFmtId="0" fontId="11" fillId="26" borderId="113" applyNumberFormat="0" applyFont="0" applyAlignment="0" applyProtection="0"/>
    <xf numFmtId="0" fontId="15" fillId="11" borderId="111" applyNumberFormat="0" applyAlignment="0" applyProtection="0"/>
    <xf numFmtId="0" fontId="11" fillId="26" borderId="113" applyNumberFormat="0" applyFont="0" applyAlignment="0" applyProtection="0"/>
    <xf numFmtId="0" fontId="13" fillId="24" borderId="110" applyNumberFormat="0" applyAlignment="0" applyProtection="0"/>
    <xf numFmtId="0" fontId="13" fillId="24" borderId="110"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14" fillId="24" borderId="111"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15" fillId="11" borderId="111" applyNumberFormat="0" applyAlignment="0" applyProtection="0"/>
    <xf numFmtId="0" fontId="9"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3" fillId="24" borderId="110" applyNumberFormat="0" applyAlignment="0" applyProtection="0"/>
    <xf numFmtId="0" fontId="13" fillId="24" borderId="110" applyNumberFormat="0" applyAlignment="0" applyProtection="0"/>
    <xf numFmtId="0" fontId="11" fillId="26" borderId="113" applyNumberFormat="0" applyFont="0" applyAlignment="0" applyProtection="0"/>
    <xf numFmtId="0" fontId="16" fillId="0" borderId="112" applyNumberFormat="0" applyFill="0" applyAlignment="0" applyProtection="0"/>
    <xf numFmtId="0" fontId="11" fillId="26" borderId="113" applyNumberFormat="0" applyFont="0" applyAlignment="0" applyProtection="0"/>
    <xf numFmtId="0" fontId="14" fillId="24" borderId="111" applyNumberFormat="0" applyAlignment="0" applyProtection="0"/>
    <xf numFmtId="0" fontId="9" fillId="26" borderId="113" applyNumberFormat="0" applyFont="0" applyAlignment="0" applyProtection="0"/>
    <xf numFmtId="0" fontId="11" fillId="26" borderId="113" applyNumberFormat="0" applyFont="0" applyAlignment="0" applyProtection="0"/>
    <xf numFmtId="0" fontId="16" fillId="0" borderId="112" applyNumberFormat="0" applyFill="0" applyAlignment="0" applyProtection="0"/>
    <xf numFmtId="0" fontId="16" fillId="0" borderId="112" applyNumberFormat="0" applyFill="0" applyAlignment="0" applyProtection="0"/>
    <xf numFmtId="0" fontId="11" fillId="26" borderId="113" applyNumberFormat="0" applyFont="0" applyAlignment="0" applyProtection="0"/>
    <xf numFmtId="0" fontId="14" fillId="24" borderId="111" applyNumberFormat="0" applyAlignment="0" applyProtection="0"/>
    <xf numFmtId="0" fontId="11" fillId="26" borderId="113" applyNumberFormat="0" applyFont="0" applyAlignment="0" applyProtection="0"/>
    <xf numFmtId="0" fontId="16" fillId="0" borderId="112" applyNumberFormat="0" applyFill="0" applyAlignment="0" applyProtection="0"/>
    <xf numFmtId="0" fontId="9" fillId="26" borderId="113" applyNumberFormat="0" applyFont="0" applyAlignment="0" applyProtection="0"/>
    <xf numFmtId="0" fontId="15" fillId="11" borderId="111" applyNumberFormat="0" applyAlignment="0" applyProtection="0"/>
    <xf numFmtId="0" fontId="11" fillId="26" borderId="113" applyNumberFormat="0" applyFont="0" applyAlignment="0" applyProtection="0"/>
    <xf numFmtId="0" fontId="9" fillId="26" borderId="113" applyNumberFormat="0" applyFont="0" applyAlignment="0" applyProtection="0"/>
    <xf numFmtId="0" fontId="15" fillId="11" borderId="111" applyNumberFormat="0" applyAlignment="0" applyProtection="0"/>
    <xf numFmtId="0" fontId="13" fillId="24" borderId="110" applyNumberFormat="0" applyAlignment="0" applyProtection="0"/>
    <xf numFmtId="0" fontId="14" fillId="24"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72" fillId="11" borderId="111" applyNumberFormat="0" applyAlignment="0" applyProtection="0"/>
    <xf numFmtId="0" fontId="15" fillId="11" borderId="111" applyNumberFormat="0" applyAlignment="0" applyProtection="0"/>
    <xf numFmtId="0" fontId="70" fillId="24" borderId="110" applyNumberFormat="0" applyAlignment="0" applyProtection="0"/>
    <xf numFmtId="0" fontId="71" fillId="24" borderId="111" applyNumberFormat="0" applyAlignment="0" applyProtection="0"/>
    <xf numFmtId="0" fontId="72" fillId="11" borderId="111" applyNumberFormat="0" applyAlignment="0" applyProtection="0"/>
    <xf numFmtId="0" fontId="67" fillId="0" borderId="112" applyNumberFormat="0" applyFill="0" applyAlignment="0" applyProtection="0"/>
    <xf numFmtId="0" fontId="14" fillId="24" borderId="111" applyNumberFormat="0" applyAlignment="0" applyProtection="0"/>
    <xf numFmtId="0" fontId="14" fillId="24" borderId="111" applyNumberFormat="0" applyAlignment="0" applyProtection="0"/>
    <xf numFmtId="0" fontId="13" fillId="24" borderId="110" applyNumberFormat="0" applyAlignment="0" applyProtection="0"/>
    <xf numFmtId="0" fontId="14" fillId="24" borderId="111" applyNumberFormat="0" applyAlignment="0" applyProtection="0"/>
    <xf numFmtId="0" fontId="9" fillId="26" borderId="113" applyNumberFormat="0" applyFont="0" applyAlignment="0" applyProtection="0"/>
    <xf numFmtId="0" fontId="13" fillId="24" borderId="110" applyNumberFormat="0" applyAlignment="0" applyProtection="0"/>
    <xf numFmtId="0" fontId="9" fillId="26" borderId="113" applyNumberFormat="0" applyFont="0" applyAlignment="0" applyProtection="0"/>
    <xf numFmtId="0" fontId="13" fillId="24" borderId="110" applyNumberFormat="0" applyAlignment="0" applyProtection="0"/>
    <xf numFmtId="0" fontId="13" fillId="24" borderId="110" applyNumberFormat="0" applyAlignment="0" applyProtection="0"/>
    <xf numFmtId="0" fontId="15" fillId="11" borderId="111" applyNumberFormat="0" applyAlignment="0" applyProtection="0"/>
    <xf numFmtId="0" fontId="14" fillId="24" borderId="111" applyNumberFormat="0" applyAlignment="0" applyProtection="0"/>
    <xf numFmtId="0" fontId="16" fillId="0" borderId="112" applyNumberFormat="0" applyFill="0" applyAlignment="0" applyProtection="0"/>
    <xf numFmtId="0" fontId="9" fillId="26" borderId="113" applyNumberFormat="0" applyFont="0" applyAlignment="0" applyProtection="0"/>
    <xf numFmtId="0" fontId="15" fillId="11" borderId="111" applyNumberFormat="0" applyAlignment="0" applyProtection="0"/>
    <xf numFmtId="0" fontId="16" fillId="0" borderId="112" applyNumberFormat="0" applyFill="0" applyAlignment="0" applyProtection="0"/>
    <xf numFmtId="0" fontId="11" fillId="26" borderId="113" applyNumberFormat="0" applyFont="0" applyAlignment="0" applyProtection="0"/>
    <xf numFmtId="0" fontId="13" fillId="24" borderId="110" applyNumberFormat="0" applyAlignment="0" applyProtection="0"/>
    <xf numFmtId="0" fontId="14" fillId="24" borderId="111" applyNumberFormat="0" applyAlignment="0" applyProtection="0"/>
    <xf numFmtId="0" fontId="11" fillId="26" borderId="113" applyNumberFormat="0" applyFont="0" applyAlignment="0" applyProtection="0"/>
    <xf numFmtId="0" fontId="70" fillId="24" borderId="110" applyNumberFormat="0" applyAlignment="0" applyProtection="0"/>
    <xf numFmtId="0" fontId="71" fillId="24" borderId="111" applyNumberFormat="0" applyAlignment="0" applyProtection="0"/>
    <xf numFmtId="0" fontId="72" fillId="11" borderId="111" applyNumberFormat="0" applyAlignment="0" applyProtection="0"/>
    <xf numFmtId="0" fontId="67" fillId="0" borderId="112" applyNumberFormat="0" applyFill="0" applyAlignment="0" applyProtection="0"/>
    <xf numFmtId="0" fontId="11" fillId="26" borderId="113" applyNumberFormat="0" applyFont="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7" fillId="0" borderId="112" applyNumberFormat="0" applyFill="0" applyAlignment="0" applyProtection="0"/>
    <xf numFmtId="0" fontId="67"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2" fillId="11" borderId="111" applyNumberFormat="0" applyAlignment="0" applyProtection="0"/>
    <xf numFmtId="0" fontId="72"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1" fillId="24" borderId="111" applyNumberFormat="0" applyAlignment="0" applyProtection="0"/>
    <xf numFmtId="0" fontId="71"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70" fillId="24" borderId="110" applyNumberFormat="0" applyAlignment="0" applyProtection="0"/>
    <xf numFmtId="0" fontId="70"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70" fillId="24" borderId="110" applyNumberFormat="0" applyAlignment="0" applyProtection="0"/>
    <xf numFmtId="0" fontId="71" fillId="24" borderId="111" applyNumberFormat="0" applyAlignment="0" applyProtection="0"/>
    <xf numFmtId="0" fontId="72" fillId="11" borderId="111" applyNumberFormat="0" applyAlignment="0" applyProtection="0"/>
    <xf numFmtId="0" fontId="67" fillId="0" borderId="112" applyNumberFormat="0" applyFill="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70" fillId="24" borderId="110" applyNumberFormat="0" applyAlignment="0" applyProtection="0"/>
    <xf numFmtId="0" fontId="70"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1" fillId="26" borderId="113" applyNumberFormat="0" applyFon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1" fillId="24" borderId="111" applyNumberFormat="0" applyAlignment="0" applyProtection="0"/>
    <xf numFmtId="0" fontId="71"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2" fillId="11" borderId="111" applyNumberFormat="0" applyAlignment="0" applyProtection="0"/>
    <xf numFmtId="0" fontId="72" fillId="11" borderId="111" applyNumberFormat="0" applyAlignment="0" applyProtection="0"/>
    <xf numFmtId="0" fontId="16" fillId="0" borderId="112" applyNumberFormat="0" applyFill="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7" fillId="0" borderId="112" applyNumberFormat="0" applyFill="0" applyAlignment="0" applyProtection="0"/>
    <xf numFmtId="0" fontId="67"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7" fillId="0" borderId="112" applyNumberFormat="0" applyFill="0" applyAlignment="0" applyProtection="0"/>
    <xf numFmtId="0" fontId="67"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2" fillId="11" borderId="111" applyNumberFormat="0" applyAlignment="0" applyProtection="0"/>
    <xf numFmtId="0" fontId="72"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1" fillId="24" borderId="111" applyNumberFormat="0" applyAlignment="0" applyProtection="0"/>
    <xf numFmtId="0" fontId="71"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70" fillId="24" borderId="110" applyNumberFormat="0" applyAlignment="0" applyProtection="0"/>
    <xf numFmtId="0" fontId="70"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70" fillId="24" borderId="110" applyNumberFormat="0" applyAlignment="0" applyProtection="0"/>
    <xf numFmtId="0" fontId="70"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1" fillId="24" borderId="111" applyNumberFormat="0" applyAlignment="0" applyProtection="0"/>
    <xf numFmtId="0" fontId="71"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2" fillId="11" borderId="111" applyNumberFormat="0" applyAlignment="0" applyProtection="0"/>
    <xf numFmtId="0" fontId="72" fillId="11" borderId="111" applyNumberFormat="0" applyAlignment="0" applyProtection="0"/>
    <xf numFmtId="0" fontId="16" fillId="0" borderId="112" applyNumberFormat="0" applyFill="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7" fillId="0" borderId="112" applyNumberFormat="0" applyFill="0" applyAlignment="0" applyProtection="0"/>
    <xf numFmtId="0" fontId="67"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3" fillId="24" borderId="110" applyNumberFormat="0" applyAlignment="0" applyProtection="0"/>
    <xf numFmtId="0" fontId="14" fillId="24"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7" fillId="0" borderId="112" applyNumberFormat="0" applyFill="0" applyAlignment="0" applyProtection="0"/>
    <xf numFmtId="0" fontId="67"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2" fillId="11" borderId="111" applyNumberFormat="0" applyAlignment="0" applyProtection="0"/>
    <xf numFmtId="0" fontId="72"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1" fillId="24" borderId="111" applyNumberFormat="0" applyAlignment="0" applyProtection="0"/>
    <xf numFmtId="0" fontId="71"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0" fillId="24" borderId="110"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1" fillId="24" borderId="111" applyNumberFormat="0" applyAlignment="0" applyProtection="0"/>
    <xf numFmtId="0" fontId="71"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2" fillId="11" borderId="111" applyNumberFormat="0" applyAlignment="0" applyProtection="0"/>
    <xf numFmtId="0" fontId="72" fillId="11" borderId="111" applyNumberFormat="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7" fillId="0" borderId="112" applyNumberFormat="0" applyFill="0" applyAlignment="0" applyProtection="0"/>
    <xf numFmtId="0" fontId="67"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3" fillId="24" borderId="110" applyNumberFormat="0" applyAlignment="0" applyProtection="0"/>
    <xf numFmtId="0" fontId="16" fillId="0" borderId="112" applyNumberFormat="0" applyFill="0" applyAlignment="0" applyProtection="0"/>
    <xf numFmtId="0" fontId="13" fillId="24" borderId="110" applyNumberFormat="0" applyAlignment="0" applyProtection="0"/>
    <xf numFmtId="0" fontId="11" fillId="26" borderId="113" applyNumberFormat="0" applyFont="0" applyAlignment="0" applyProtection="0"/>
    <xf numFmtId="0" fontId="14" fillId="24" borderId="111"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16" fillId="0" borderId="112" applyNumberFormat="0" applyFill="0" applyAlignment="0" applyProtection="0"/>
    <xf numFmtId="0" fontId="9" fillId="26" borderId="113" applyNumberFormat="0" applyFont="0" applyAlignment="0" applyProtection="0"/>
    <xf numFmtId="0" fontId="14" fillId="24" borderId="111" applyNumberFormat="0" applyAlignment="0" applyProtection="0"/>
    <xf numFmtId="0" fontId="9" fillId="26" borderId="113" applyNumberFormat="0" applyFont="0" applyAlignment="0" applyProtection="0"/>
    <xf numFmtId="0" fontId="14" fillId="24" borderId="111" applyNumberFormat="0" applyAlignment="0" applyProtection="0"/>
    <xf numFmtId="0" fontId="11" fillId="26" borderId="113" applyNumberFormat="0" applyFont="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9" fillId="26" borderId="113" applyNumberFormat="0" applyFont="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1" fillId="26" borderId="113" applyNumberFormat="0" applyFont="0" applyAlignment="0" applyProtection="0"/>
    <xf numFmtId="0" fontId="15" fillId="11" borderId="111" applyNumberFormat="0" applyAlignment="0" applyProtection="0"/>
    <xf numFmtId="0" fontId="11" fillId="26" borderId="113" applyNumberFormat="0" applyFont="0" applyAlignment="0" applyProtection="0"/>
    <xf numFmtId="0" fontId="9" fillId="26" borderId="113" applyNumberFormat="0" applyFont="0" applyAlignment="0" applyProtection="0"/>
    <xf numFmtId="0" fontId="13" fillId="24" borderId="110" applyNumberFormat="0" applyAlignment="0" applyProtection="0"/>
    <xf numFmtId="0" fontId="9" fillId="26" borderId="113" applyNumberFormat="0" applyFont="0" applyAlignment="0" applyProtection="0"/>
    <xf numFmtId="0" fontId="15" fillId="11" borderId="111" applyNumberFormat="0" applyAlignment="0" applyProtection="0"/>
    <xf numFmtId="0" fontId="15" fillId="11" borderId="111" applyNumberFormat="0" applyAlignment="0" applyProtection="0"/>
    <xf numFmtId="0" fontId="14" fillId="24" borderId="111" applyNumberFormat="0" applyAlignment="0" applyProtection="0"/>
    <xf numFmtId="0" fontId="9" fillId="26" borderId="113" applyNumberFormat="0" applyFont="0" applyAlignment="0" applyProtection="0"/>
    <xf numFmtId="0" fontId="16" fillId="0" borderId="112" applyNumberFormat="0" applyFill="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9" fillId="26" borderId="113" applyNumberFormat="0" applyFont="0" applyAlignment="0" applyProtection="0"/>
    <xf numFmtId="0" fontId="11" fillId="26" borderId="113" applyNumberFormat="0" applyFont="0" applyAlignment="0" applyProtection="0"/>
    <xf numFmtId="0" fontId="16" fillId="0" borderId="112" applyNumberFormat="0" applyFill="0" applyAlignment="0" applyProtection="0"/>
    <xf numFmtId="0" fontId="11" fillId="26" borderId="113" applyNumberFormat="0" applyFont="0" applyAlignment="0" applyProtection="0"/>
    <xf numFmtId="0" fontId="13" fillId="24" borderId="110" applyNumberFormat="0" applyAlignment="0" applyProtection="0"/>
    <xf numFmtId="0" fontId="11" fillId="26" borderId="113" applyNumberFormat="0" applyFont="0" applyAlignment="0" applyProtection="0"/>
    <xf numFmtId="0" fontId="15" fillId="11" borderId="111" applyNumberFormat="0" applyAlignment="0" applyProtection="0"/>
    <xf numFmtId="0" fontId="11" fillId="26" borderId="113" applyNumberFormat="0" applyFont="0" applyAlignment="0" applyProtection="0"/>
    <xf numFmtId="0" fontId="13" fillId="24" borderId="110" applyNumberFormat="0" applyAlignment="0" applyProtection="0"/>
    <xf numFmtId="0" fontId="13" fillId="24" borderId="110"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14" fillId="24" borderId="111"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15" fillId="11" borderId="111" applyNumberFormat="0" applyAlignment="0" applyProtection="0"/>
    <xf numFmtId="0" fontId="9" fillId="26" borderId="113" applyNumberFormat="0" applyFont="0" applyAlignment="0" applyProtection="0"/>
    <xf numFmtId="0" fontId="15" fillId="11" borderId="111" applyNumberFormat="0" applyAlignment="0" applyProtection="0"/>
    <xf numFmtId="0" fontId="14" fillId="24" borderId="111" applyNumberFormat="0" applyAlignment="0" applyProtection="0"/>
    <xf numFmtId="0" fontId="16" fillId="0" borderId="112" applyNumberFormat="0" applyFill="0" applyAlignment="0" applyProtection="0"/>
    <xf numFmtId="0" fontId="15" fillId="11" borderId="111" applyNumberFormat="0" applyAlignment="0" applyProtection="0"/>
    <xf numFmtId="0" fontId="9" fillId="26" borderId="113" applyNumberFormat="0" applyFont="0" applyAlignment="0" applyProtection="0"/>
    <xf numFmtId="0" fontId="14" fillId="24" borderId="111" applyNumberFormat="0" applyAlignment="0" applyProtection="0"/>
    <xf numFmtId="0" fontId="15" fillId="11" borderId="111" applyNumberFormat="0" applyAlignment="0" applyProtection="0"/>
    <xf numFmtId="0" fontId="14" fillId="24" borderId="111" applyNumberFormat="0" applyAlignment="0" applyProtection="0"/>
    <xf numFmtId="0" fontId="11" fillId="26" borderId="113" applyNumberFormat="0" applyFont="0" applyAlignment="0" applyProtection="0"/>
    <xf numFmtId="0" fontId="13" fillId="24" borderId="110" applyNumberFormat="0" applyAlignment="0" applyProtection="0"/>
    <xf numFmtId="0" fontId="14" fillId="24" borderId="111" applyNumberFormat="0" applyAlignment="0" applyProtection="0"/>
    <xf numFmtId="0" fontId="13" fillId="24" borderId="110" applyNumberFormat="0" applyAlignment="0" applyProtection="0"/>
    <xf numFmtId="0" fontId="14" fillId="24" borderId="111" applyNumberFormat="0" applyAlignment="0" applyProtection="0"/>
    <xf numFmtId="0" fontId="15" fillId="11" borderId="111" applyNumberFormat="0" applyAlignment="0" applyProtection="0"/>
    <xf numFmtId="0" fontId="13" fillId="24" borderId="110" applyNumberFormat="0" applyAlignment="0" applyProtection="0"/>
    <xf numFmtId="0" fontId="14" fillId="24" borderId="111" applyNumberFormat="0" applyAlignment="0" applyProtection="0"/>
    <xf numFmtId="0" fontId="11" fillId="26" borderId="113" applyNumberFormat="0" applyFont="0" applyAlignment="0" applyProtection="0"/>
    <xf numFmtId="0" fontId="15" fillId="11" borderId="111" applyNumberFormat="0" applyAlignment="0" applyProtection="0"/>
    <xf numFmtId="0" fontId="13" fillId="24" borderId="110" applyNumberFormat="0" applyAlignment="0" applyProtection="0"/>
    <xf numFmtId="0" fontId="15" fillId="11" borderId="111" applyNumberFormat="0" applyAlignment="0" applyProtection="0"/>
    <xf numFmtId="0" fontId="11" fillId="26" borderId="113" applyNumberFormat="0" applyFont="0" applyAlignment="0" applyProtection="0"/>
    <xf numFmtId="0" fontId="9" fillId="26" borderId="113" applyNumberFormat="0" applyFont="0" applyAlignment="0" applyProtection="0"/>
    <xf numFmtId="0" fontId="16" fillId="0" borderId="112" applyNumberFormat="0" applyFill="0" applyAlignment="0" applyProtection="0"/>
    <xf numFmtId="0" fontId="16" fillId="0" borderId="112" applyNumberFormat="0" applyFill="0" applyAlignment="0" applyProtection="0"/>
    <xf numFmtId="0" fontId="14" fillId="24"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1" fillId="26" borderId="113" applyNumberFormat="0" applyFont="0" applyAlignment="0" applyProtection="0"/>
    <xf numFmtId="0" fontId="70" fillId="24" borderId="110" applyNumberFormat="0" applyAlignment="0" applyProtection="0"/>
    <xf numFmtId="0" fontId="71" fillId="24" borderId="111" applyNumberFormat="0" applyAlignment="0" applyProtection="0"/>
    <xf numFmtId="0" fontId="72" fillId="11" borderId="111" applyNumberFormat="0" applyAlignment="0" applyProtection="0"/>
    <xf numFmtId="0" fontId="67" fillId="0" borderId="112" applyNumberFormat="0" applyFill="0" applyAlignment="0" applyProtection="0"/>
    <xf numFmtId="0" fontId="71" fillId="24" borderId="111" applyNumberFormat="0" applyAlignment="0" applyProtection="0"/>
    <xf numFmtId="0" fontId="13" fillId="24" borderId="110" applyNumberFormat="0" applyAlignment="0" applyProtection="0"/>
    <xf numFmtId="0" fontId="11" fillId="26" borderId="113" applyNumberFormat="0" applyFont="0" applyAlignment="0" applyProtection="0"/>
    <xf numFmtId="0" fontId="9" fillId="26" borderId="113" applyNumberFormat="0" applyFont="0" applyAlignment="0" applyProtection="0"/>
    <xf numFmtId="0" fontId="15" fillId="11" borderId="111" applyNumberFormat="0" applyAlignment="0" applyProtection="0"/>
    <xf numFmtId="0" fontId="16" fillId="0" borderId="112" applyNumberFormat="0" applyFill="0" applyAlignment="0" applyProtection="0"/>
    <xf numFmtId="0" fontId="13" fillId="24" borderId="110" applyNumberFormat="0" applyAlignment="0" applyProtection="0"/>
    <xf numFmtId="0" fontId="9" fillId="26" borderId="113" applyNumberFormat="0" applyFont="0" applyAlignment="0" applyProtection="0"/>
    <xf numFmtId="0" fontId="13" fillId="24" borderId="110" applyNumberFormat="0" applyAlignment="0" applyProtection="0"/>
    <xf numFmtId="0" fontId="14" fillId="24" borderId="111" applyNumberFormat="0" applyAlignment="0" applyProtection="0"/>
    <xf numFmtId="0" fontId="11" fillId="26" borderId="113" applyNumberFormat="0" applyFont="0" applyAlignment="0" applyProtection="0"/>
    <xf numFmtId="0" fontId="11" fillId="26" borderId="113" applyNumberFormat="0" applyFont="0" applyAlignment="0" applyProtection="0"/>
    <xf numFmtId="0" fontId="16" fillId="0" borderId="112" applyNumberFormat="0" applyFill="0" applyAlignment="0" applyProtection="0"/>
    <xf numFmtId="0" fontId="9" fillId="26" borderId="113" applyNumberFormat="0" applyFont="0" applyAlignment="0" applyProtection="0"/>
    <xf numFmtId="0" fontId="15" fillId="11" borderId="111" applyNumberFormat="0" applyAlignment="0" applyProtection="0"/>
    <xf numFmtId="0" fontId="11" fillId="26" borderId="113" applyNumberFormat="0" applyFont="0" applyAlignment="0" applyProtection="0"/>
    <xf numFmtId="0" fontId="14" fillId="24" borderId="111" applyNumberFormat="0" applyAlignment="0" applyProtection="0"/>
    <xf numFmtId="0" fontId="13" fillId="24" borderId="110" applyNumberFormat="0" applyAlignment="0" applyProtection="0"/>
    <xf numFmtId="0" fontId="14" fillId="24" borderId="111" applyNumberFormat="0" applyAlignment="0" applyProtection="0"/>
    <xf numFmtId="0" fontId="11" fillId="26" borderId="113" applyNumberFormat="0" applyFont="0" applyAlignment="0" applyProtection="0"/>
    <xf numFmtId="0" fontId="70" fillId="24" borderId="110" applyNumberFormat="0" applyAlignment="0" applyProtection="0"/>
    <xf numFmtId="0" fontId="71" fillId="24" borderId="111" applyNumberFormat="0" applyAlignment="0" applyProtection="0"/>
    <xf numFmtId="0" fontId="72" fillId="11" borderId="111" applyNumberFormat="0" applyAlignment="0" applyProtection="0"/>
    <xf numFmtId="0" fontId="67" fillId="0" borderId="112" applyNumberFormat="0" applyFill="0" applyAlignment="0" applyProtection="0"/>
    <xf numFmtId="0" fontId="11" fillId="26" borderId="113" applyNumberFormat="0" applyFont="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7" fillId="0" borderId="112" applyNumberFormat="0" applyFill="0" applyAlignment="0" applyProtection="0"/>
    <xf numFmtId="0" fontId="67"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2" fillId="11" borderId="111" applyNumberFormat="0" applyAlignment="0" applyProtection="0"/>
    <xf numFmtId="0" fontId="72"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1" fillId="24" borderId="111" applyNumberFormat="0" applyAlignment="0" applyProtection="0"/>
    <xf numFmtId="0" fontId="71"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70" fillId="24" borderId="110" applyNumberFormat="0" applyAlignment="0" applyProtection="0"/>
    <xf numFmtId="0" fontId="70"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70" fillId="24" borderId="110" applyNumberFormat="0" applyAlignment="0" applyProtection="0"/>
    <xf numFmtId="0" fontId="71" fillId="24" borderId="111" applyNumberFormat="0" applyAlignment="0" applyProtection="0"/>
    <xf numFmtId="0" fontId="72" fillId="11" borderId="111" applyNumberFormat="0" applyAlignment="0" applyProtection="0"/>
    <xf numFmtId="0" fontId="67" fillId="0" borderId="112" applyNumberFormat="0" applyFill="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70" fillId="24" borderId="110" applyNumberFormat="0" applyAlignment="0" applyProtection="0"/>
    <xf numFmtId="0" fontId="70"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1" fillId="26" borderId="113" applyNumberFormat="0" applyFon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1" fillId="24" borderId="111" applyNumberFormat="0" applyAlignment="0" applyProtection="0"/>
    <xf numFmtId="0" fontId="71"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2" fillId="11" borderId="111" applyNumberFormat="0" applyAlignment="0" applyProtection="0"/>
    <xf numFmtId="0" fontId="72" fillId="11" borderId="111" applyNumberFormat="0" applyAlignment="0" applyProtection="0"/>
    <xf numFmtId="0" fontId="16" fillId="0" borderId="112" applyNumberFormat="0" applyFill="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7" fillId="0" borderId="112" applyNumberFormat="0" applyFill="0" applyAlignment="0" applyProtection="0"/>
    <xf numFmtId="0" fontId="67"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7" fillId="0" borderId="112" applyNumberFormat="0" applyFill="0" applyAlignment="0" applyProtection="0"/>
    <xf numFmtId="0" fontId="67"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2" fillId="11" borderId="111" applyNumberFormat="0" applyAlignment="0" applyProtection="0"/>
    <xf numFmtId="0" fontId="72"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1" fillId="24" borderId="111" applyNumberFormat="0" applyAlignment="0" applyProtection="0"/>
    <xf numFmtId="0" fontId="71"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70" fillId="24" borderId="110" applyNumberFormat="0" applyAlignment="0" applyProtection="0"/>
    <xf numFmtId="0" fontId="70"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70" fillId="24" borderId="110" applyNumberFormat="0" applyAlignment="0" applyProtection="0"/>
    <xf numFmtId="0" fontId="70"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1" fillId="24" borderId="111" applyNumberFormat="0" applyAlignment="0" applyProtection="0"/>
    <xf numFmtId="0" fontId="71"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2" fillId="11" borderId="111" applyNumberFormat="0" applyAlignment="0" applyProtection="0"/>
    <xf numFmtId="0" fontId="72" fillId="11" borderId="111" applyNumberFormat="0" applyAlignment="0" applyProtection="0"/>
    <xf numFmtId="0" fontId="16" fillId="0" borderId="112" applyNumberFormat="0" applyFill="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7" fillId="0" borderId="112" applyNumberFormat="0" applyFill="0" applyAlignment="0" applyProtection="0"/>
    <xf numFmtId="0" fontId="67"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3" fillId="24" borderId="110" applyNumberFormat="0" applyAlignment="0" applyProtection="0"/>
    <xf numFmtId="0" fontId="14" fillId="24"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7" fillId="0" borderId="112" applyNumberFormat="0" applyFill="0" applyAlignment="0" applyProtection="0"/>
    <xf numFmtId="0" fontId="67"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2" fillId="11" borderId="111" applyNumberFormat="0" applyAlignment="0" applyProtection="0"/>
    <xf numFmtId="0" fontId="72"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1" fillId="24" borderId="111" applyNumberFormat="0" applyAlignment="0" applyProtection="0"/>
    <xf numFmtId="0" fontId="71"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0" fillId="24" borderId="110"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1" fillId="24" borderId="111" applyNumberFormat="0" applyAlignment="0" applyProtection="0"/>
    <xf numFmtId="0" fontId="71"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2" fillId="11" borderId="111" applyNumberFormat="0" applyAlignment="0" applyProtection="0"/>
    <xf numFmtId="0" fontId="72" fillId="11" borderId="111" applyNumberFormat="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7" fillId="0" borderId="112" applyNumberFormat="0" applyFill="0" applyAlignment="0" applyProtection="0"/>
    <xf numFmtId="0" fontId="67"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3" fillId="24" borderId="110" applyNumberFormat="0" applyAlignment="0" applyProtection="0"/>
    <xf numFmtId="0" fontId="11" fillId="26" borderId="113" applyNumberFormat="0" applyFont="0" applyAlignment="0" applyProtection="0"/>
    <xf numFmtId="0" fontId="14" fillId="24" borderId="111"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16" fillId="0" borderId="112" applyNumberFormat="0" applyFill="0" applyAlignment="0" applyProtection="0"/>
    <xf numFmtId="0" fontId="9" fillId="26" borderId="113" applyNumberFormat="0" applyFont="0" applyAlignment="0" applyProtection="0"/>
    <xf numFmtId="0" fontId="14" fillId="24" borderId="111" applyNumberFormat="0" applyAlignment="0" applyProtection="0"/>
    <xf numFmtId="0" fontId="9" fillId="26" borderId="113" applyNumberFormat="0" applyFont="0" applyAlignment="0" applyProtection="0"/>
    <xf numFmtId="0" fontId="14" fillId="24" borderId="111" applyNumberFormat="0" applyAlignment="0" applyProtection="0"/>
    <xf numFmtId="0" fontId="11" fillId="26" borderId="113" applyNumberFormat="0" applyFont="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9" fillId="26" borderId="113" applyNumberFormat="0" applyFont="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1" fillId="26" borderId="113" applyNumberFormat="0" applyFont="0" applyAlignment="0" applyProtection="0"/>
    <xf numFmtId="0" fontId="15" fillId="11" borderId="111" applyNumberFormat="0" applyAlignment="0" applyProtection="0"/>
    <xf numFmtId="0" fontId="11" fillId="26" borderId="113" applyNumberFormat="0" applyFont="0" applyAlignment="0" applyProtection="0"/>
    <xf numFmtId="0" fontId="9" fillId="26" borderId="113" applyNumberFormat="0" applyFont="0" applyAlignment="0" applyProtection="0"/>
    <xf numFmtId="0" fontId="13" fillId="24" borderId="110" applyNumberFormat="0" applyAlignment="0" applyProtection="0"/>
    <xf numFmtId="0" fontId="9" fillId="26" borderId="113" applyNumberFormat="0" applyFont="0" applyAlignment="0" applyProtection="0"/>
    <xf numFmtId="0" fontId="15" fillId="11" borderId="111" applyNumberFormat="0" applyAlignment="0" applyProtection="0"/>
    <xf numFmtId="0" fontId="15" fillId="11" borderId="111" applyNumberFormat="0" applyAlignment="0" applyProtection="0"/>
    <xf numFmtId="0" fontId="14" fillId="24" borderId="111" applyNumberFormat="0" applyAlignment="0" applyProtection="0"/>
    <xf numFmtId="0" fontId="9" fillId="26" borderId="113" applyNumberFormat="0" applyFont="0" applyAlignment="0" applyProtection="0"/>
    <xf numFmtId="0" fontId="16" fillId="0" borderId="112" applyNumberFormat="0" applyFill="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9" fillId="26" borderId="113" applyNumberFormat="0" applyFont="0" applyAlignment="0" applyProtection="0"/>
    <xf numFmtId="0" fontId="11" fillId="26" borderId="113" applyNumberFormat="0" applyFont="0" applyAlignment="0" applyProtection="0"/>
    <xf numFmtId="0" fontId="16" fillId="0" borderId="112" applyNumberFormat="0" applyFill="0" applyAlignment="0" applyProtection="0"/>
    <xf numFmtId="0" fontId="11" fillId="26" borderId="113" applyNumberFormat="0" applyFont="0" applyAlignment="0" applyProtection="0"/>
    <xf numFmtId="0" fontId="13" fillId="24" borderId="110" applyNumberFormat="0" applyAlignment="0" applyProtection="0"/>
    <xf numFmtId="0" fontId="11" fillId="26" borderId="113" applyNumberFormat="0" applyFont="0" applyAlignment="0" applyProtection="0"/>
    <xf numFmtId="0" fontId="15" fillId="11" borderId="111" applyNumberFormat="0" applyAlignment="0" applyProtection="0"/>
    <xf numFmtId="0" fontId="11" fillId="26" borderId="113" applyNumberFormat="0" applyFont="0" applyAlignment="0" applyProtection="0"/>
    <xf numFmtId="0" fontId="13" fillId="24" borderId="110" applyNumberFormat="0" applyAlignment="0" applyProtection="0"/>
    <xf numFmtId="0" fontId="13" fillId="24" borderId="110"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14" fillId="24" borderId="111"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15" fillId="11" borderId="111" applyNumberFormat="0" applyAlignment="0" applyProtection="0"/>
    <xf numFmtId="0" fontId="9" fillId="26" borderId="113" applyNumberFormat="0" applyFont="0" applyAlignment="0" applyProtection="0"/>
    <xf numFmtId="0" fontId="11" fillId="26" borderId="113" applyNumberFormat="0" applyFont="0" applyAlignment="0" applyProtection="0"/>
    <xf numFmtId="0" fontId="13" fillId="24" borderId="110" applyNumberFormat="0" applyAlignment="0" applyProtection="0"/>
    <xf numFmtId="0" fontId="14" fillId="24" borderId="111" applyNumberFormat="0" applyAlignment="0" applyProtection="0"/>
    <xf numFmtId="0" fontId="9" fillId="26" borderId="113" applyNumberFormat="0" applyFont="0" applyAlignment="0" applyProtection="0"/>
    <xf numFmtId="0" fontId="14" fillId="24" borderId="111" applyNumberFormat="0" applyAlignment="0" applyProtection="0"/>
    <xf numFmtId="0" fontId="15" fillId="11" borderId="111" applyNumberFormat="0" applyAlignment="0" applyProtection="0"/>
    <xf numFmtId="0" fontId="14" fillId="24" borderId="111" applyNumberFormat="0" applyAlignment="0" applyProtection="0"/>
    <xf numFmtId="0" fontId="11" fillId="26" borderId="113" applyNumberFormat="0" applyFont="0" applyAlignment="0" applyProtection="0"/>
    <xf numFmtId="0" fontId="14" fillId="24" borderId="111" applyNumberFormat="0" applyAlignment="0" applyProtection="0"/>
    <xf numFmtId="0" fontId="11" fillId="26" borderId="113" applyNumberFormat="0" applyFont="0" applyAlignment="0" applyProtection="0"/>
    <xf numFmtId="0" fontId="11" fillId="26" borderId="113" applyNumberFormat="0" applyFont="0" applyAlignment="0" applyProtection="0"/>
    <xf numFmtId="0" fontId="14" fillId="24" borderId="111" applyNumberFormat="0" applyAlignment="0" applyProtection="0"/>
    <xf numFmtId="0" fontId="15" fillId="11" borderId="111" applyNumberFormat="0" applyAlignment="0" applyProtection="0"/>
    <xf numFmtId="0" fontId="13" fillId="24" borderId="110" applyNumberFormat="0" applyAlignment="0" applyProtection="0"/>
    <xf numFmtId="0" fontId="11" fillId="26" borderId="113" applyNumberFormat="0" applyFont="0" applyAlignment="0" applyProtection="0"/>
    <xf numFmtId="0" fontId="16" fillId="0" borderId="112" applyNumberFormat="0" applyFill="0" applyAlignment="0" applyProtection="0"/>
    <xf numFmtId="0" fontId="16" fillId="0" borderId="112" applyNumberFormat="0" applyFill="0" applyAlignment="0" applyProtection="0"/>
    <xf numFmtId="0" fontId="13" fillId="24" borderId="110" applyNumberFormat="0" applyAlignment="0" applyProtection="0"/>
    <xf numFmtId="0" fontId="15" fillId="11" borderId="111" applyNumberFormat="0" applyAlignment="0" applyProtection="0"/>
    <xf numFmtId="0" fontId="11" fillId="26" borderId="113" applyNumberFormat="0" applyFont="0" applyAlignment="0" applyProtection="0"/>
    <xf numFmtId="0" fontId="11" fillId="26" borderId="113" applyNumberFormat="0" applyFont="0" applyAlignment="0" applyProtection="0"/>
    <xf numFmtId="0" fontId="15" fillId="11" borderId="111" applyNumberFormat="0" applyAlignment="0" applyProtection="0"/>
    <xf numFmtId="0" fontId="11"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70" fillId="24" borderId="110" applyNumberFormat="0" applyAlignment="0" applyProtection="0"/>
    <xf numFmtId="0" fontId="71" fillId="24" borderId="111" applyNumberFormat="0" applyAlignment="0" applyProtection="0"/>
    <xf numFmtId="0" fontId="72" fillId="11" borderId="111" applyNumberFormat="0" applyAlignment="0" applyProtection="0"/>
    <xf numFmtId="0" fontId="67" fillId="0" borderId="112" applyNumberFormat="0" applyFill="0" applyAlignment="0" applyProtection="0"/>
    <xf numFmtId="0" fontId="9" fillId="26" borderId="113" applyNumberFormat="0" applyFont="0" applyAlignment="0" applyProtection="0"/>
    <xf numFmtId="0" fontId="9" fillId="26" borderId="113" applyNumberFormat="0" applyFont="0" applyAlignment="0" applyProtection="0"/>
    <xf numFmtId="0" fontId="15" fillId="11" borderId="111" applyNumberFormat="0" applyAlignment="0" applyProtection="0"/>
    <xf numFmtId="0" fontId="13" fillId="24" borderId="110" applyNumberFormat="0" applyAlignment="0" applyProtection="0"/>
    <xf numFmtId="0" fontId="16" fillId="0" borderId="112" applyNumberFormat="0" applyFill="0" applyAlignment="0" applyProtection="0"/>
    <xf numFmtId="0" fontId="14" fillId="24" borderId="111" applyNumberFormat="0" applyAlignment="0" applyProtection="0"/>
    <xf numFmtId="0" fontId="14" fillId="24" borderId="111" applyNumberFormat="0" applyAlignment="0" applyProtection="0"/>
    <xf numFmtId="0" fontId="16" fillId="0" borderId="112" applyNumberFormat="0" applyFill="0" applyAlignment="0" applyProtection="0"/>
    <xf numFmtId="0" fontId="14" fillId="24" borderId="111" applyNumberFormat="0" applyAlignment="0" applyProtection="0"/>
    <xf numFmtId="0" fontId="15" fillId="11" borderId="111" applyNumberFormat="0" applyAlignment="0" applyProtection="0"/>
    <xf numFmtId="0" fontId="72" fillId="11" borderId="111" applyNumberFormat="0" applyAlignment="0" applyProtection="0"/>
    <xf numFmtId="0" fontId="13" fillId="24" borderId="110"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70" fillId="24" borderId="110" applyNumberFormat="0" applyAlignment="0" applyProtection="0"/>
    <xf numFmtId="0" fontId="13" fillId="24" borderId="110" applyNumberFormat="0" applyAlignment="0" applyProtection="0"/>
    <xf numFmtId="0" fontId="15" fillId="11" borderId="111" applyNumberFormat="0" applyAlignment="0" applyProtection="0"/>
    <xf numFmtId="0" fontId="70" fillId="24" borderId="110" applyNumberFormat="0" applyAlignment="0" applyProtection="0"/>
    <xf numFmtId="0" fontId="11" fillId="26" borderId="113" applyNumberFormat="0" applyFont="0" applyAlignment="0" applyProtection="0"/>
    <xf numFmtId="0" fontId="13" fillId="24" borderId="110" applyNumberFormat="0" applyAlignment="0" applyProtection="0"/>
    <xf numFmtId="0" fontId="14" fillId="24" borderId="111" applyNumberFormat="0" applyAlignment="0" applyProtection="0"/>
    <xf numFmtId="0" fontId="11" fillId="26" borderId="113" applyNumberFormat="0" applyFont="0" applyAlignment="0" applyProtection="0"/>
    <xf numFmtId="0" fontId="70" fillId="24" borderId="110" applyNumberFormat="0" applyAlignment="0" applyProtection="0"/>
    <xf numFmtId="0" fontId="71" fillId="24" borderId="111" applyNumberFormat="0" applyAlignment="0" applyProtection="0"/>
    <xf numFmtId="0" fontId="72" fillId="11" borderId="111" applyNumberFormat="0" applyAlignment="0" applyProtection="0"/>
    <xf numFmtId="0" fontId="67" fillId="0" borderId="112" applyNumberFormat="0" applyFill="0" applyAlignment="0" applyProtection="0"/>
    <xf numFmtId="0" fontId="11" fillId="26" borderId="113" applyNumberFormat="0" applyFont="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7" fillId="0" borderId="112" applyNumberFormat="0" applyFill="0" applyAlignment="0" applyProtection="0"/>
    <xf numFmtId="0" fontId="67"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2" fillId="11" borderId="111" applyNumberFormat="0" applyAlignment="0" applyProtection="0"/>
    <xf numFmtId="0" fontId="72"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1" fillId="24" borderId="111" applyNumberFormat="0" applyAlignment="0" applyProtection="0"/>
    <xf numFmtId="0" fontId="71"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70" fillId="24" borderId="110" applyNumberFormat="0" applyAlignment="0" applyProtection="0"/>
    <xf numFmtId="0" fontId="70"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70" fillId="24" borderId="110" applyNumberFormat="0" applyAlignment="0" applyProtection="0"/>
    <xf numFmtId="0" fontId="71" fillId="24" borderId="111" applyNumberFormat="0" applyAlignment="0" applyProtection="0"/>
    <xf numFmtId="0" fontId="72" fillId="11" borderId="111" applyNumberFormat="0" applyAlignment="0" applyProtection="0"/>
    <xf numFmtId="0" fontId="67" fillId="0" borderId="112" applyNumberFormat="0" applyFill="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70" fillId="24" borderId="110" applyNumberFormat="0" applyAlignment="0" applyProtection="0"/>
    <xf numFmtId="0" fontId="70"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1" fillId="26" borderId="113" applyNumberFormat="0" applyFon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1" fillId="24" borderId="111" applyNumberFormat="0" applyAlignment="0" applyProtection="0"/>
    <xf numFmtId="0" fontId="71"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2" fillId="11" borderId="111" applyNumberFormat="0" applyAlignment="0" applyProtection="0"/>
    <xf numFmtId="0" fontId="72" fillId="11" borderId="111" applyNumberFormat="0" applyAlignment="0" applyProtection="0"/>
    <xf numFmtId="0" fontId="16" fillId="0" borderId="112" applyNumberFormat="0" applyFill="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7" fillId="0" borderId="112" applyNumberFormat="0" applyFill="0" applyAlignment="0" applyProtection="0"/>
    <xf numFmtId="0" fontId="67"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7" fillId="0" borderId="112" applyNumberFormat="0" applyFill="0" applyAlignment="0" applyProtection="0"/>
    <xf numFmtId="0" fontId="67"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2" fillId="11" borderId="111" applyNumberFormat="0" applyAlignment="0" applyProtection="0"/>
    <xf numFmtId="0" fontId="72"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1" fillId="24" borderId="111" applyNumberFormat="0" applyAlignment="0" applyProtection="0"/>
    <xf numFmtId="0" fontId="71"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70" fillId="24" borderId="110" applyNumberFormat="0" applyAlignment="0" applyProtection="0"/>
    <xf numFmtId="0" fontId="70"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70" fillId="24" borderId="110" applyNumberFormat="0" applyAlignment="0" applyProtection="0"/>
    <xf numFmtId="0" fontId="70"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1" fillId="24" borderId="111" applyNumberFormat="0" applyAlignment="0" applyProtection="0"/>
    <xf numFmtId="0" fontId="71"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2" fillId="11" borderId="111" applyNumberFormat="0" applyAlignment="0" applyProtection="0"/>
    <xf numFmtId="0" fontId="72" fillId="11" borderId="111" applyNumberFormat="0" applyAlignment="0" applyProtection="0"/>
    <xf numFmtId="0" fontId="16" fillId="0" borderId="112" applyNumberFormat="0" applyFill="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7" fillId="0" borderId="112" applyNumberFormat="0" applyFill="0" applyAlignment="0" applyProtection="0"/>
    <xf numFmtId="0" fontId="67"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3" fillId="24" borderId="110" applyNumberFormat="0" applyAlignment="0" applyProtection="0"/>
    <xf numFmtId="0" fontId="14" fillId="24"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7" fillId="0" borderId="112" applyNumberFormat="0" applyFill="0" applyAlignment="0" applyProtection="0"/>
    <xf numFmtId="0" fontId="67"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2" fillId="11" borderId="111" applyNumberFormat="0" applyAlignment="0" applyProtection="0"/>
    <xf numFmtId="0" fontId="72"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1" fillId="24" borderId="111" applyNumberFormat="0" applyAlignment="0" applyProtection="0"/>
    <xf numFmtId="0" fontId="71"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0" fillId="24" borderId="110"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1" fillId="24" borderId="111" applyNumberFormat="0" applyAlignment="0" applyProtection="0"/>
    <xf numFmtId="0" fontId="71"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2" fillId="11" borderId="111" applyNumberFormat="0" applyAlignment="0" applyProtection="0"/>
    <xf numFmtId="0" fontId="72" fillId="11" borderId="111" applyNumberFormat="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7" fillId="0" borderId="112" applyNumberFormat="0" applyFill="0" applyAlignment="0" applyProtection="0"/>
    <xf numFmtId="0" fontId="67"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3" fillId="24" borderId="110" applyNumberFormat="0" applyAlignment="0" applyProtection="0"/>
    <xf numFmtId="0" fontId="11" fillId="26" borderId="113" applyNumberFormat="0" applyFont="0" applyAlignment="0" applyProtection="0"/>
    <xf numFmtId="0" fontId="14" fillId="24" borderId="111"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16" fillId="0" borderId="112" applyNumberFormat="0" applyFill="0" applyAlignment="0" applyProtection="0"/>
    <xf numFmtId="0" fontId="9" fillId="26" borderId="113" applyNumberFormat="0" applyFont="0" applyAlignment="0" applyProtection="0"/>
    <xf numFmtId="0" fontId="14" fillId="24" borderId="111" applyNumberFormat="0" applyAlignment="0" applyProtection="0"/>
    <xf numFmtId="0" fontId="9" fillId="26" borderId="113" applyNumberFormat="0" applyFont="0" applyAlignment="0" applyProtection="0"/>
    <xf numFmtId="0" fontId="14" fillId="24" borderId="111" applyNumberFormat="0" applyAlignment="0" applyProtection="0"/>
    <xf numFmtId="0" fontId="11" fillId="26" borderId="113" applyNumberFormat="0" applyFont="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9" fillId="26" borderId="113" applyNumberFormat="0" applyFont="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1" fillId="26" borderId="113" applyNumberFormat="0" applyFont="0" applyAlignment="0" applyProtection="0"/>
    <xf numFmtId="0" fontId="15" fillId="11" borderId="111" applyNumberFormat="0" applyAlignment="0" applyProtection="0"/>
    <xf numFmtId="0" fontId="11" fillId="26" borderId="113" applyNumberFormat="0" applyFont="0" applyAlignment="0" applyProtection="0"/>
    <xf numFmtId="0" fontId="9" fillId="26" borderId="113" applyNumberFormat="0" applyFont="0" applyAlignment="0" applyProtection="0"/>
    <xf numFmtId="0" fontId="13" fillId="24" borderId="110" applyNumberFormat="0" applyAlignment="0" applyProtection="0"/>
    <xf numFmtId="0" fontId="9" fillId="26" borderId="113" applyNumberFormat="0" applyFont="0" applyAlignment="0" applyProtection="0"/>
    <xf numFmtId="0" fontId="15" fillId="11" borderId="111" applyNumberFormat="0" applyAlignment="0" applyProtection="0"/>
    <xf numFmtId="0" fontId="15" fillId="11" borderId="111" applyNumberFormat="0" applyAlignment="0" applyProtection="0"/>
    <xf numFmtId="0" fontId="14" fillId="24" borderId="111" applyNumberFormat="0" applyAlignment="0" applyProtection="0"/>
    <xf numFmtId="0" fontId="9" fillId="26" borderId="113" applyNumberFormat="0" applyFont="0" applyAlignment="0" applyProtection="0"/>
    <xf numFmtId="0" fontId="16" fillId="0" borderId="112" applyNumberFormat="0" applyFill="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9" fillId="26" borderId="113" applyNumberFormat="0" applyFont="0" applyAlignment="0" applyProtection="0"/>
    <xf numFmtId="0" fontId="11" fillId="26" borderId="113" applyNumberFormat="0" applyFont="0" applyAlignment="0" applyProtection="0"/>
    <xf numFmtId="0" fontId="16" fillId="0" borderId="112" applyNumberFormat="0" applyFill="0" applyAlignment="0" applyProtection="0"/>
    <xf numFmtId="0" fontId="11" fillId="26" borderId="113" applyNumberFormat="0" applyFont="0" applyAlignment="0" applyProtection="0"/>
    <xf numFmtId="0" fontId="13" fillId="24" borderId="110" applyNumberFormat="0" applyAlignment="0" applyProtection="0"/>
    <xf numFmtId="0" fontId="11" fillId="26" borderId="113" applyNumberFormat="0" applyFont="0" applyAlignment="0" applyProtection="0"/>
    <xf numFmtId="0" fontId="15" fillId="11" borderId="111" applyNumberFormat="0" applyAlignment="0" applyProtection="0"/>
    <xf numFmtId="0" fontId="11" fillId="26" borderId="113" applyNumberFormat="0" applyFont="0" applyAlignment="0" applyProtection="0"/>
    <xf numFmtId="0" fontId="13" fillId="24" borderId="110" applyNumberFormat="0" applyAlignment="0" applyProtection="0"/>
    <xf numFmtId="0" fontId="13" fillId="24" borderId="110"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14" fillId="24" borderId="111"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15" fillId="11" borderId="111" applyNumberFormat="0" applyAlignment="0" applyProtection="0"/>
    <xf numFmtId="0" fontId="9" fillId="26" borderId="113" applyNumberFormat="0" applyFont="0" applyAlignment="0" applyProtection="0"/>
    <xf numFmtId="0" fontId="13" fillId="24" borderId="110" applyNumberFormat="0" applyAlignment="0" applyProtection="0"/>
    <xf numFmtId="0" fontId="13" fillId="24" borderId="110" applyNumberFormat="0" applyAlignment="0" applyProtection="0"/>
    <xf numFmtId="0" fontId="16" fillId="0" borderId="112" applyNumberFormat="0" applyFill="0" applyAlignment="0" applyProtection="0"/>
    <xf numFmtId="0" fontId="11" fillId="26" borderId="113" applyNumberFormat="0" applyFont="0" applyAlignment="0" applyProtection="0"/>
    <xf numFmtId="0" fontId="11" fillId="26" borderId="113" applyNumberFormat="0" applyFont="0" applyAlignment="0" applyProtection="0"/>
    <xf numFmtId="0" fontId="16" fillId="0" borderId="112" applyNumberFormat="0" applyFill="0" applyAlignment="0" applyProtection="0"/>
    <xf numFmtId="0" fontId="11" fillId="26" borderId="113" applyNumberFormat="0" applyFont="0" applyAlignment="0" applyProtection="0"/>
    <xf numFmtId="0" fontId="14" fillId="24" borderId="111" applyNumberFormat="0" applyAlignment="0" applyProtection="0"/>
    <xf numFmtId="0" fontId="9" fillId="26" borderId="113" applyNumberFormat="0" applyFont="0" applyAlignment="0" applyProtection="0"/>
    <xf numFmtId="0" fontId="11" fillId="26" borderId="113" applyNumberFormat="0" applyFont="0" applyAlignment="0" applyProtection="0"/>
    <xf numFmtId="0" fontId="16" fillId="0" borderId="112" applyNumberFormat="0" applyFill="0" applyAlignment="0" applyProtection="0"/>
    <xf numFmtId="0" fontId="14" fillId="24" borderId="111" applyNumberFormat="0" applyAlignment="0" applyProtection="0"/>
    <xf numFmtId="0" fontId="14" fillId="24" borderId="111" applyNumberFormat="0" applyAlignment="0" applyProtection="0"/>
    <xf numFmtId="0" fontId="15" fillId="11" borderId="111" applyNumberFormat="0" applyAlignment="0" applyProtection="0"/>
    <xf numFmtId="0" fontId="14" fillId="24" borderId="111" applyNumberFormat="0" applyAlignment="0" applyProtection="0"/>
    <xf numFmtId="0" fontId="11" fillId="26" borderId="113" applyNumberFormat="0" applyFont="0" applyAlignment="0" applyProtection="0"/>
    <xf numFmtId="0" fontId="16" fillId="0" borderId="112" applyNumberFormat="0" applyFill="0" applyAlignment="0" applyProtection="0"/>
    <xf numFmtId="0" fontId="15" fillId="11" borderId="111" applyNumberFormat="0" applyAlignment="0" applyProtection="0"/>
    <xf numFmtId="0" fontId="11" fillId="26" borderId="113" applyNumberFormat="0" applyFont="0" applyAlignment="0" applyProtection="0"/>
    <xf numFmtId="0" fontId="9" fillId="26" borderId="113" applyNumberFormat="0" applyFont="0" applyAlignment="0" applyProtection="0"/>
    <xf numFmtId="0" fontId="11" fillId="26" borderId="113" applyNumberFormat="0" applyFont="0" applyAlignment="0" applyProtection="0"/>
    <xf numFmtId="0" fontId="14" fillId="24"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4" fillId="24" borderId="111" applyNumberFormat="0" applyAlignment="0" applyProtection="0"/>
    <xf numFmtId="0" fontId="67" fillId="0" borderId="112" applyNumberFormat="0" applyFill="0" applyAlignment="0" applyProtection="0"/>
    <xf numFmtId="0" fontId="70" fillId="24" borderId="110" applyNumberFormat="0" applyAlignment="0" applyProtection="0"/>
    <xf numFmtId="0" fontId="71" fillId="24" borderId="111" applyNumberFormat="0" applyAlignment="0" applyProtection="0"/>
    <xf numFmtId="0" fontId="72" fillId="11" borderId="111" applyNumberFormat="0" applyAlignment="0" applyProtection="0"/>
    <xf numFmtId="0" fontId="67" fillId="0" borderId="112" applyNumberFormat="0" applyFill="0" applyAlignment="0" applyProtection="0"/>
    <xf numFmtId="0" fontId="11" fillId="26" borderId="113" applyNumberFormat="0" applyFont="0" applyAlignment="0" applyProtection="0"/>
    <xf numFmtId="0" fontId="9" fillId="26" borderId="113" applyNumberFormat="0" applyFont="0" applyAlignment="0" applyProtection="0"/>
    <xf numFmtId="0" fontId="67" fillId="0" borderId="112" applyNumberFormat="0" applyFill="0" applyAlignment="0" applyProtection="0"/>
    <xf numFmtId="0" fontId="14" fillId="24" borderId="111" applyNumberFormat="0" applyAlignment="0" applyProtection="0"/>
    <xf numFmtId="0" fontId="15" fillId="11" borderId="111" applyNumberFormat="0" applyAlignment="0" applyProtection="0"/>
    <xf numFmtId="0" fontId="14" fillId="24" borderId="111" applyNumberFormat="0" applyAlignment="0" applyProtection="0"/>
    <xf numFmtId="0" fontId="13" fillId="24" borderId="110" applyNumberFormat="0" applyAlignment="0" applyProtection="0"/>
    <xf numFmtId="0" fontId="9" fillId="26" borderId="113" applyNumberFormat="0" applyFont="0" applyAlignment="0" applyProtection="0"/>
    <xf numFmtId="0" fontId="13" fillId="24" borderId="110" applyNumberFormat="0" applyAlignment="0" applyProtection="0"/>
    <xf numFmtId="0" fontId="9" fillId="26" borderId="113" applyNumberFormat="0" applyFont="0" applyAlignment="0" applyProtection="0"/>
    <xf numFmtId="0" fontId="14" fillId="24" borderId="111" applyNumberFormat="0" applyAlignment="0" applyProtection="0"/>
    <xf numFmtId="0" fontId="16" fillId="0" borderId="112" applyNumberFormat="0" applyFill="0" applyAlignment="0" applyProtection="0"/>
    <xf numFmtId="0" fontId="15" fillId="11" borderId="111" applyNumberFormat="0" applyAlignment="0" applyProtection="0"/>
    <xf numFmtId="0" fontId="16" fillId="0" borderId="112" applyNumberFormat="0" applyFill="0" applyAlignment="0" applyProtection="0"/>
    <xf numFmtId="0" fontId="15" fillId="11" borderId="111" applyNumberFormat="0" applyAlignment="0" applyProtection="0"/>
    <xf numFmtId="0" fontId="9"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3" fillId="24" borderId="110" applyNumberFormat="0" applyAlignment="0" applyProtection="0"/>
    <xf numFmtId="0" fontId="14" fillId="24" borderId="111" applyNumberFormat="0" applyAlignment="0" applyProtection="0"/>
    <xf numFmtId="0" fontId="70" fillId="24" borderId="110" applyNumberFormat="0" applyAlignment="0" applyProtection="0"/>
    <xf numFmtId="0" fontId="70" fillId="24" borderId="110" applyNumberFormat="0" applyAlignment="0" applyProtection="0"/>
    <xf numFmtId="0" fontId="71" fillId="24" borderId="111" applyNumberFormat="0" applyAlignment="0" applyProtection="0"/>
    <xf numFmtId="0" fontId="72" fillId="11" borderId="111" applyNumberFormat="0" applyAlignment="0" applyProtection="0"/>
    <xf numFmtId="0" fontId="67" fillId="0" borderId="112" applyNumberFormat="0" applyFill="0" applyAlignment="0" applyProtection="0"/>
    <xf numFmtId="0" fontId="11" fillId="26" borderId="113" applyNumberFormat="0" applyFont="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7" fillId="0" borderId="112" applyNumberFormat="0" applyFill="0" applyAlignment="0" applyProtection="0"/>
    <xf numFmtId="0" fontId="67"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2" fillId="11" borderId="111" applyNumberFormat="0" applyAlignment="0" applyProtection="0"/>
    <xf numFmtId="0" fontId="72"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1" fillId="24" borderId="111" applyNumberFormat="0" applyAlignment="0" applyProtection="0"/>
    <xf numFmtId="0" fontId="71"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70" fillId="24" borderId="110" applyNumberFormat="0" applyAlignment="0" applyProtection="0"/>
    <xf numFmtId="0" fontId="70"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70" fillId="24" borderId="110" applyNumberFormat="0" applyAlignment="0" applyProtection="0"/>
    <xf numFmtId="0" fontId="71" fillId="24" borderId="111" applyNumberFormat="0" applyAlignment="0" applyProtection="0"/>
    <xf numFmtId="0" fontId="72" fillId="11" borderId="111" applyNumberFormat="0" applyAlignment="0" applyProtection="0"/>
    <xf numFmtId="0" fontId="67" fillId="0" borderId="112" applyNumberFormat="0" applyFill="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70" fillId="24" borderId="110" applyNumberFormat="0" applyAlignment="0" applyProtection="0"/>
    <xf numFmtId="0" fontId="70"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1" fillId="26" borderId="113" applyNumberFormat="0" applyFon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1" fillId="24" borderId="111" applyNumberFormat="0" applyAlignment="0" applyProtection="0"/>
    <xf numFmtId="0" fontId="71"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2" fillId="11" borderId="111" applyNumberFormat="0" applyAlignment="0" applyProtection="0"/>
    <xf numFmtId="0" fontId="72" fillId="11" borderId="111" applyNumberFormat="0" applyAlignment="0" applyProtection="0"/>
    <xf numFmtId="0" fontId="16" fillId="0" borderId="112" applyNumberFormat="0" applyFill="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7" fillId="0" borderId="112" applyNumberFormat="0" applyFill="0" applyAlignment="0" applyProtection="0"/>
    <xf numFmtId="0" fontId="67"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7" fillId="0" borderId="112" applyNumberFormat="0" applyFill="0" applyAlignment="0" applyProtection="0"/>
    <xf numFmtId="0" fontId="67"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2" fillId="11" borderId="111" applyNumberFormat="0" applyAlignment="0" applyProtection="0"/>
    <xf numFmtId="0" fontId="72"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1" fillId="24" borderId="111" applyNumberFormat="0" applyAlignment="0" applyProtection="0"/>
    <xf numFmtId="0" fontId="71"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70" fillId="24" borderId="110" applyNumberFormat="0" applyAlignment="0" applyProtection="0"/>
    <xf numFmtId="0" fontId="70"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70" fillId="24" borderId="110" applyNumberFormat="0" applyAlignment="0" applyProtection="0"/>
    <xf numFmtId="0" fontId="70"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1" fillId="24" borderId="111" applyNumberFormat="0" applyAlignment="0" applyProtection="0"/>
    <xf numFmtId="0" fontId="71"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2" fillId="11" borderId="111" applyNumberFormat="0" applyAlignment="0" applyProtection="0"/>
    <xf numFmtId="0" fontId="72" fillId="11" borderId="111" applyNumberFormat="0" applyAlignment="0" applyProtection="0"/>
    <xf numFmtId="0" fontId="16" fillId="0" borderId="112" applyNumberFormat="0" applyFill="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7" fillId="0" borderId="112" applyNumberFormat="0" applyFill="0" applyAlignment="0" applyProtection="0"/>
    <xf numFmtId="0" fontId="67"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3" fillId="24" borderId="110" applyNumberFormat="0" applyAlignment="0" applyProtection="0"/>
    <xf numFmtId="0" fontId="14" fillId="24"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7" fillId="0" borderId="112" applyNumberFormat="0" applyFill="0" applyAlignment="0" applyProtection="0"/>
    <xf numFmtId="0" fontId="67"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2" fillId="11" borderId="111" applyNumberFormat="0" applyAlignment="0" applyProtection="0"/>
    <xf numFmtId="0" fontId="72"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1" fillId="24" borderId="111" applyNumberFormat="0" applyAlignment="0" applyProtection="0"/>
    <xf numFmtId="0" fontId="71"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0" fillId="24" borderId="110"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1" fillId="24" borderId="111" applyNumberFormat="0" applyAlignment="0" applyProtection="0"/>
    <xf numFmtId="0" fontId="71"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2" fillId="11" borderId="111" applyNumberFormat="0" applyAlignment="0" applyProtection="0"/>
    <xf numFmtId="0" fontId="72" fillId="11" borderId="111" applyNumberFormat="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7" fillId="0" borderId="112" applyNumberFormat="0" applyFill="0" applyAlignment="0" applyProtection="0"/>
    <xf numFmtId="0" fontId="67"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3" fillId="24" borderId="110" applyNumberFormat="0" applyAlignment="0" applyProtection="0"/>
    <xf numFmtId="0" fontId="16" fillId="0" borderId="112" applyNumberFormat="0" applyFill="0" applyAlignment="0" applyProtection="0"/>
    <xf numFmtId="0" fontId="13" fillId="24" borderId="110" applyNumberFormat="0" applyAlignment="0" applyProtection="0"/>
    <xf numFmtId="0" fontId="11" fillId="26" borderId="113" applyNumberFormat="0" applyFont="0" applyAlignment="0" applyProtection="0"/>
    <xf numFmtId="0" fontId="14" fillId="24" borderId="111"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16" fillId="0" borderId="112" applyNumberFormat="0" applyFill="0" applyAlignment="0" applyProtection="0"/>
    <xf numFmtId="0" fontId="9" fillId="26" borderId="113" applyNumberFormat="0" applyFont="0" applyAlignment="0" applyProtection="0"/>
    <xf numFmtId="0" fontId="14" fillId="24" borderId="111" applyNumberFormat="0" applyAlignment="0" applyProtection="0"/>
    <xf numFmtId="0" fontId="9" fillId="26" borderId="113" applyNumberFormat="0" applyFont="0" applyAlignment="0" applyProtection="0"/>
    <xf numFmtId="0" fontId="14" fillId="24" borderId="111" applyNumberFormat="0" applyAlignment="0" applyProtection="0"/>
    <xf numFmtId="0" fontId="11" fillId="26" borderId="113" applyNumberFormat="0" applyFont="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9" fillId="26" borderId="113" applyNumberFormat="0" applyFont="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1" fillId="26" borderId="113" applyNumberFormat="0" applyFont="0" applyAlignment="0" applyProtection="0"/>
    <xf numFmtId="0" fontId="15" fillId="11" borderId="111" applyNumberFormat="0" applyAlignment="0" applyProtection="0"/>
    <xf numFmtId="0" fontId="11" fillId="26" borderId="113" applyNumberFormat="0" applyFont="0" applyAlignment="0" applyProtection="0"/>
    <xf numFmtId="0" fontId="9" fillId="26" borderId="113" applyNumberFormat="0" applyFont="0" applyAlignment="0" applyProtection="0"/>
    <xf numFmtId="0" fontId="13" fillId="24" borderId="110" applyNumberFormat="0" applyAlignment="0" applyProtection="0"/>
    <xf numFmtId="0" fontId="9" fillId="26" borderId="113" applyNumberFormat="0" applyFont="0" applyAlignment="0" applyProtection="0"/>
    <xf numFmtId="0" fontId="15" fillId="11" borderId="111" applyNumberFormat="0" applyAlignment="0" applyProtection="0"/>
    <xf numFmtId="0" fontId="15" fillId="11" borderId="111" applyNumberFormat="0" applyAlignment="0" applyProtection="0"/>
    <xf numFmtId="0" fontId="14" fillId="24" borderId="111" applyNumberFormat="0" applyAlignment="0" applyProtection="0"/>
    <xf numFmtId="0" fontId="9" fillId="26" borderId="113" applyNumberFormat="0" applyFont="0" applyAlignment="0" applyProtection="0"/>
    <xf numFmtId="0" fontId="16" fillId="0" borderId="112" applyNumberFormat="0" applyFill="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9" fillId="26" borderId="113" applyNumberFormat="0" applyFont="0" applyAlignment="0" applyProtection="0"/>
    <xf numFmtId="0" fontId="11" fillId="26" borderId="113" applyNumberFormat="0" applyFont="0" applyAlignment="0" applyProtection="0"/>
    <xf numFmtId="0" fontId="16" fillId="0" borderId="112" applyNumberFormat="0" applyFill="0" applyAlignment="0" applyProtection="0"/>
    <xf numFmtId="0" fontId="11" fillId="26" borderId="113" applyNumberFormat="0" applyFont="0" applyAlignment="0" applyProtection="0"/>
    <xf numFmtId="0" fontId="13" fillId="24" borderId="110" applyNumberFormat="0" applyAlignment="0" applyProtection="0"/>
    <xf numFmtId="0" fontId="11" fillId="26" borderId="113" applyNumberFormat="0" applyFont="0" applyAlignment="0" applyProtection="0"/>
    <xf numFmtId="0" fontId="15" fillId="11" borderId="111" applyNumberFormat="0" applyAlignment="0" applyProtection="0"/>
    <xf numFmtId="0" fontId="11" fillId="26" borderId="113" applyNumberFormat="0" applyFont="0" applyAlignment="0" applyProtection="0"/>
    <xf numFmtId="0" fontId="13" fillId="24" borderId="110" applyNumberFormat="0" applyAlignment="0" applyProtection="0"/>
    <xf numFmtId="0" fontId="13" fillId="24" borderId="110"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14" fillId="24" borderId="111"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15" fillId="11" borderId="111" applyNumberFormat="0" applyAlignment="0" applyProtection="0"/>
    <xf numFmtId="0" fontId="9" fillId="26" borderId="113" applyNumberFormat="0" applyFont="0" applyAlignment="0" applyProtection="0"/>
    <xf numFmtId="0" fontId="15" fillId="11" borderId="111"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4" fillId="24" borderId="111" applyNumberFormat="0" applyAlignment="0" applyProtection="0"/>
    <xf numFmtId="0" fontId="15" fillId="11" borderId="111" applyNumberFormat="0" applyAlignment="0" applyProtection="0"/>
    <xf numFmtId="0" fontId="14" fillId="24" borderId="111" applyNumberFormat="0" applyAlignment="0" applyProtection="0"/>
    <xf numFmtId="0" fontId="11" fillId="26" borderId="113" applyNumberFormat="0" applyFont="0" applyAlignment="0" applyProtection="0"/>
    <xf numFmtId="0" fontId="11" fillId="26" borderId="113" applyNumberFormat="0" applyFont="0" applyAlignment="0" applyProtection="0"/>
    <xf numFmtId="0" fontId="14" fillId="24" borderId="111" applyNumberFormat="0" applyAlignment="0" applyProtection="0"/>
    <xf numFmtId="0" fontId="9" fillId="26" borderId="113" applyNumberFormat="0" applyFont="0" applyAlignment="0" applyProtection="0"/>
    <xf numFmtId="0" fontId="15" fillId="11"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3" fillId="24" borderId="110" applyNumberFormat="0" applyAlignment="0" applyProtection="0"/>
    <xf numFmtId="0" fontId="11" fillId="26" borderId="113" applyNumberFormat="0" applyFont="0" applyAlignment="0" applyProtection="0"/>
    <xf numFmtId="0" fontId="67" fillId="0" borderId="112" applyNumberFormat="0" applyFill="0" applyAlignment="0" applyProtection="0"/>
    <xf numFmtId="0" fontId="15" fillId="11" borderId="111" applyNumberFormat="0" applyAlignment="0" applyProtection="0"/>
    <xf numFmtId="0" fontId="14" fillId="24" borderId="111" applyNumberFormat="0" applyAlignment="0" applyProtection="0"/>
    <xf numFmtId="0" fontId="70" fillId="24" borderId="110" applyNumberFormat="0" applyAlignment="0" applyProtection="0"/>
    <xf numFmtId="0" fontId="13" fillId="24" borderId="110" applyNumberFormat="0" applyAlignment="0" applyProtection="0"/>
    <xf numFmtId="0" fontId="16" fillId="0" borderId="112" applyNumberFormat="0" applyFill="0" applyAlignment="0" applyProtection="0"/>
    <xf numFmtId="0" fontId="15" fillId="11" borderId="111" applyNumberFormat="0" applyAlignment="0" applyProtection="0"/>
    <xf numFmtId="0" fontId="14" fillId="24" borderId="111" applyNumberFormat="0" applyAlignment="0" applyProtection="0"/>
    <xf numFmtId="0" fontId="13" fillId="24" borderId="110" applyNumberFormat="0" applyAlignment="0" applyProtection="0"/>
    <xf numFmtId="0" fontId="13" fillId="24" borderId="110" applyNumberFormat="0" applyAlignment="0" applyProtection="0"/>
    <xf numFmtId="0" fontId="9" fillId="26" borderId="113" applyNumberFormat="0" applyFont="0" applyAlignment="0" applyProtection="0"/>
    <xf numFmtId="0" fontId="70" fillId="24" borderId="110" applyNumberFormat="0" applyAlignment="0" applyProtection="0"/>
    <xf numFmtId="0" fontId="71" fillId="24" borderId="111" applyNumberFormat="0" applyAlignment="0" applyProtection="0"/>
    <xf numFmtId="0" fontId="72" fillId="11" borderId="111" applyNumberFormat="0" applyAlignment="0" applyProtection="0"/>
    <xf numFmtId="0" fontId="67" fillId="0" borderId="112" applyNumberFormat="0" applyFill="0" applyAlignment="0" applyProtection="0"/>
    <xf numFmtId="0" fontId="11" fillId="26" borderId="113" applyNumberFormat="0" applyFont="0" applyAlignment="0" applyProtection="0"/>
    <xf numFmtId="0" fontId="15" fillId="11" borderId="111" applyNumberFormat="0" applyAlignment="0" applyProtection="0"/>
    <xf numFmtId="0" fontId="9" fillId="26" borderId="113" applyNumberFormat="0" applyFont="0" applyAlignment="0" applyProtection="0"/>
    <xf numFmtId="0" fontId="16" fillId="0" borderId="112" applyNumberFormat="0" applyFill="0" applyAlignment="0" applyProtection="0"/>
    <xf numFmtId="0" fontId="15" fillId="11" borderId="111" applyNumberFormat="0" applyAlignment="0" applyProtection="0"/>
    <xf numFmtId="0" fontId="71" fillId="24" borderId="111" applyNumberFormat="0" applyAlignment="0" applyProtection="0"/>
    <xf numFmtId="0" fontId="13" fillId="24" borderId="110" applyNumberFormat="0" applyAlignment="0" applyProtection="0"/>
    <xf numFmtId="0" fontId="13" fillId="24" borderId="110" applyNumberFormat="0" applyAlignment="0" applyProtection="0"/>
    <xf numFmtId="0" fontId="14" fillId="24" borderId="111" applyNumberFormat="0" applyAlignment="0" applyProtection="0"/>
    <xf numFmtId="0" fontId="13" fillId="24" borderId="110" applyNumberFormat="0" applyAlignment="0" applyProtection="0"/>
    <xf numFmtId="0" fontId="16" fillId="0" borderId="112" applyNumberFormat="0" applyFill="0" applyAlignment="0" applyProtection="0"/>
    <xf numFmtId="0" fontId="11" fillId="26" borderId="113" applyNumberFormat="0" applyFont="0" applyAlignment="0" applyProtection="0"/>
    <xf numFmtId="0" fontId="15" fillId="11" borderId="111" applyNumberFormat="0" applyAlignment="0" applyProtection="0"/>
    <xf numFmtId="0" fontId="15" fillId="11" borderId="111" applyNumberFormat="0" applyAlignment="0" applyProtection="0"/>
    <xf numFmtId="0" fontId="13" fillId="24" borderId="110" applyNumberFormat="0" applyAlignment="0" applyProtection="0"/>
    <xf numFmtId="0" fontId="14" fillId="24" borderId="111" applyNumberFormat="0" applyAlignment="0" applyProtection="0"/>
    <xf numFmtId="0" fontId="70" fillId="24" borderId="110" applyNumberFormat="0" applyAlignment="0" applyProtection="0"/>
    <xf numFmtId="0" fontId="71" fillId="24" borderId="111" applyNumberFormat="0" applyAlignment="0" applyProtection="0"/>
    <xf numFmtId="0" fontId="72" fillId="11" borderId="111" applyNumberFormat="0" applyAlignment="0" applyProtection="0"/>
    <xf numFmtId="0" fontId="67" fillId="0" borderId="112" applyNumberFormat="0" applyFill="0" applyAlignment="0" applyProtection="0"/>
    <xf numFmtId="0" fontId="11" fillId="26" borderId="113" applyNumberFormat="0" applyFont="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7" fillId="0" borderId="112" applyNumberFormat="0" applyFill="0" applyAlignment="0" applyProtection="0"/>
    <xf numFmtId="0" fontId="67"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2" fillId="11" borderId="111" applyNumberFormat="0" applyAlignment="0" applyProtection="0"/>
    <xf numFmtId="0" fontId="72"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1" fillId="24" borderId="111" applyNumberFormat="0" applyAlignment="0" applyProtection="0"/>
    <xf numFmtId="0" fontId="71"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70" fillId="24" borderId="110" applyNumberFormat="0" applyAlignment="0" applyProtection="0"/>
    <xf numFmtId="0" fontId="70"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70" fillId="24" borderId="110" applyNumberFormat="0" applyAlignment="0" applyProtection="0"/>
    <xf numFmtId="0" fontId="71" fillId="24" borderId="111" applyNumberFormat="0" applyAlignment="0" applyProtection="0"/>
    <xf numFmtId="0" fontId="72" fillId="11" borderId="111" applyNumberFormat="0" applyAlignment="0" applyProtection="0"/>
    <xf numFmtId="0" fontId="67" fillId="0" borderId="112" applyNumberFormat="0" applyFill="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70" fillId="24" borderId="110" applyNumberFormat="0" applyAlignment="0" applyProtection="0"/>
    <xf numFmtId="0" fontId="70"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1" fillId="26" borderId="113" applyNumberFormat="0" applyFon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1" fillId="24" borderId="111" applyNumberFormat="0" applyAlignment="0" applyProtection="0"/>
    <xf numFmtId="0" fontId="71"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2" fillId="11" borderId="111" applyNumberFormat="0" applyAlignment="0" applyProtection="0"/>
    <xf numFmtId="0" fontId="72" fillId="11" borderId="111" applyNumberFormat="0" applyAlignment="0" applyProtection="0"/>
    <xf numFmtId="0" fontId="16" fillId="0" borderId="112" applyNumberFormat="0" applyFill="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7" fillId="0" borderId="112" applyNumberFormat="0" applyFill="0" applyAlignment="0" applyProtection="0"/>
    <xf numFmtId="0" fontId="67"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7" fillId="0" borderId="112" applyNumberFormat="0" applyFill="0" applyAlignment="0" applyProtection="0"/>
    <xf numFmtId="0" fontId="67"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2" fillId="11" borderId="111" applyNumberFormat="0" applyAlignment="0" applyProtection="0"/>
    <xf numFmtId="0" fontId="72"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1" fillId="24" borderId="111" applyNumberFormat="0" applyAlignment="0" applyProtection="0"/>
    <xf numFmtId="0" fontId="71"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70" fillId="24" borderId="110" applyNumberFormat="0" applyAlignment="0" applyProtection="0"/>
    <xf numFmtId="0" fontId="70"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70" fillId="24" borderId="110" applyNumberFormat="0" applyAlignment="0" applyProtection="0"/>
    <xf numFmtId="0" fontId="70"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1" fillId="24" borderId="111" applyNumberFormat="0" applyAlignment="0" applyProtection="0"/>
    <xf numFmtId="0" fontId="71"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2" fillId="11" borderId="111" applyNumberFormat="0" applyAlignment="0" applyProtection="0"/>
    <xf numFmtId="0" fontId="72" fillId="11" borderId="111" applyNumberFormat="0" applyAlignment="0" applyProtection="0"/>
    <xf numFmtId="0" fontId="16" fillId="0" borderId="112" applyNumberFormat="0" applyFill="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7" fillId="0" borderId="112" applyNumberFormat="0" applyFill="0" applyAlignment="0" applyProtection="0"/>
    <xf numFmtId="0" fontId="67"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3" fillId="24" borderId="110" applyNumberFormat="0" applyAlignment="0" applyProtection="0"/>
    <xf numFmtId="0" fontId="14" fillId="24"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7" fillId="0" borderId="112" applyNumberFormat="0" applyFill="0" applyAlignment="0" applyProtection="0"/>
    <xf numFmtId="0" fontId="67"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2" fillId="11" borderId="111" applyNumberFormat="0" applyAlignment="0" applyProtection="0"/>
    <xf numFmtId="0" fontId="72"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1" fillId="24" borderId="111" applyNumberFormat="0" applyAlignment="0" applyProtection="0"/>
    <xf numFmtId="0" fontId="71"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0" fillId="24" borderId="110"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1" fillId="24" borderId="111" applyNumberFormat="0" applyAlignment="0" applyProtection="0"/>
    <xf numFmtId="0" fontId="71"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2" fillId="11" borderId="111" applyNumberFormat="0" applyAlignment="0" applyProtection="0"/>
    <xf numFmtId="0" fontId="72" fillId="11" borderId="111" applyNumberFormat="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7" fillId="0" borderId="112" applyNumberFormat="0" applyFill="0" applyAlignment="0" applyProtection="0"/>
    <xf numFmtId="0" fontId="67"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3" fillId="24" borderId="110" applyNumberFormat="0" applyAlignment="0" applyProtection="0"/>
    <xf numFmtId="0" fontId="11" fillId="26" borderId="113" applyNumberFormat="0" applyFont="0" applyAlignment="0" applyProtection="0"/>
    <xf numFmtId="0" fontId="14" fillId="24" borderId="111"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16" fillId="0" borderId="112" applyNumberFormat="0" applyFill="0" applyAlignment="0" applyProtection="0"/>
    <xf numFmtId="0" fontId="9" fillId="26" borderId="113" applyNumberFormat="0" applyFont="0" applyAlignment="0" applyProtection="0"/>
    <xf numFmtId="0" fontId="14" fillId="24" borderId="111" applyNumberFormat="0" applyAlignment="0" applyProtection="0"/>
    <xf numFmtId="0" fontId="9" fillId="26" borderId="113" applyNumberFormat="0" applyFont="0" applyAlignment="0" applyProtection="0"/>
    <xf numFmtId="0" fontId="14" fillId="24" borderId="111" applyNumberFormat="0" applyAlignment="0" applyProtection="0"/>
    <xf numFmtId="0" fontId="11" fillId="26" borderId="113" applyNumberFormat="0" applyFont="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9" fillId="26" borderId="113" applyNumberFormat="0" applyFont="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1" fillId="26" borderId="113" applyNumberFormat="0" applyFont="0" applyAlignment="0" applyProtection="0"/>
    <xf numFmtId="0" fontId="15" fillId="11" borderId="111" applyNumberFormat="0" applyAlignment="0" applyProtection="0"/>
    <xf numFmtId="0" fontId="11" fillId="26" borderId="113" applyNumberFormat="0" applyFont="0" applyAlignment="0" applyProtection="0"/>
    <xf numFmtId="0" fontId="9" fillId="26" borderId="113" applyNumberFormat="0" applyFont="0" applyAlignment="0" applyProtection="0"/>
    <xf numFmtId="0" fontId="13" fillId="24" borderId="110" applyNumberFormat="0" applyAlignment="0" applyProtection="0"/>
    <xf numFmtId="0" fontId="9" fillId="26" borderId="113" applyNumberFormat="0" applyFont="0" applyAlignment="0" applyProtection="0"/>
    <xf numFmtId="0" fontId="15" fillId="11" borderId="111" applyNumberFormat="0" applyAlignment="0" applyProtection="0"/>
    <xf numFmtId="0" fontId="15" fillId="11" borderId="111" applyNumberFormat="0" applyAlignment="0" applyProtection="0"/>
    <xf numFmtId="0" fontId="14" fillId="24" borderId="111" applyNumberFormat="0" applyAlignment="0" applyProtection="0"/>
    <xf numFmtId="0" fontId="9" fillId="26" borderId="113" applyNumberFormat="0" applyFont="0" applyAlignment="0" applyProtection="0"/>
    <xf numFmtId="0" fontId="16" fillId="0" borderId="112" applyNumberFormat="0" applyFill="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9" fillId="26" borderId="113" applyNumberFormat="0" applyFont="0" applyAlignment="0" applyProtection="0"/>
    <xf numFmtId="0" fontId="11" fillId="26" borderId="113" applyNumberFormat="0" applyFont="0" applyAlignment="0" applyProtection="0"/>
    <xf numFmtId="0" fontId="16" fillId="0" borderId="112" applyNumberFormat="0" applyFill="0" applyAlignment="0" applyProtection="0"/>
    <xf numFmtId="0" fontId="11" fillId="26" borderId="113" applyNumberFormat="0" applyFont="0" applyAlignment="0" applyProtection="0"/>
    <xf numFmtId="0" fontId="13" fillId="24" borderId="110" applyNumberFormat="0" applyAlignment="0" applyProtection="0"/>
    <xf numFmtId="0" fontId="11" fillId="26" borderId="113" applyNumberFormat="0" applyFont="0" applyAlignment="0" applyProtection="0"/>
    <xf numFmtId="0" fontId="15" fillId="11" borderId="111" applyNumberFormat="0" applyAlignment="0" applyProtection="0"/>
    <xf numFmtId="0" fontId="11" fillId="26" borderId="113" applyNumberFormat="0" applyFont="0" applyAlignment="0" applyProtection="0"/>
    <xf numFmtId="0" fontId="13" fillId="24" borderId="110" applyNumberFormat="0" applyAlignment="0" applyProtection="0"/>
    <xf numFmtId="0" fontId="13" fillId="24" borderId="110"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14" fillId="24" borderId="111"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15" fillId="11" borderId="111" applyNumberFormat="0" applyAlignment="0" applyProtection="0"/>
    <xf numFmtId="0" fontId="9" fillId="26" borderId="113" applyNumberFormat="0" applyFont="0" applyAlignment="0" applyProtection="0"/>
    <xf numFmtId="0" fontId="72" fillId="11" borderId="111" applyNumberFormat="0" applyAlignment="0" applyProtection="0"/>
    <xf numFmtId="0" fontId="13" fillId="24" borderId="110" applyNumberFormat="0" applyAlignment="0" applyProtection="0"/>
    <xf numFmtId="0" fontId="13" fillId="24" borderId="110"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5" fillId="11"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3" fillId="24" borderId="110" applyNumberFormat="0" applyAlignment="0" applyProtection="0"/>
    <xf numFmtId="0" fontId="15" fillId="11" borderId="111" applyNumberFormat="0" applyAlignment="0" applyProtection="0"/>
    <xf numFmtId="0" fontId="16" fillId="0" borderId="112" applyNumberFormat="0" applyFill="0" applyAlignment="0" applyProtection="0"/>
    <xf numFmtId="0" fontId="70" fillId="24" borderId="110" applyNumberFormat="0" applyAlignment="0" applyProtection="0"/>
    <xf numFmtId="0" fontId="71" fillId="24" borderId="111" applyNumberFormat="0" applyAlignment="0" applyProtection="0"/>
    <xf numFmtId="0" fontId="72" fillId="11" borderId="111" applyNumberFormat="0" applyAlignment="0" applyProtection="0"/>
    <xf numFmtId="0" fontId="67" fillId="0" borderId="112" applyNumberFormat="0" applyFill="0" applyAlignment="0" applyProtection="0"/>
    <xf numFmtId="0" fontId="11" fillId="26" borderId="113" applyNumberFormat="0" applyFont="0" applyAlignment="0" applyProtection="0"/>
    <xf numFmtId="0" fontId="13" fillId="24" borderId="110" applyNumberFormat="0" applyAlignment="0" applyProtection="0"/>
    <xf numFmtId="0" fontId="14" fillId="24" borderId="111" applyNumberFormat="0" applyAlignment="0" applyProtection="0"/>
    <xf numFmtId="0" fontId="16" fillId="0" borderId="112" applyNumberFormat="0" applyFill="0" applyAlignment="0" applyProtection="0"/>
    <xf numFmtId="0" fontId="14" fillId="24" borderId="111" applyNumberFormat="0" applyAlignment="0" applyProtection="0"/>
    <xf numFmtId="0" fontId="16" fillId="0" borderId="112" applyNumberFormat="0" applyFill="0" applyAlignment="0" applyProtection="0"/>
    <xf numFmtId="0" fontId="15" fillId="11" borderId="111" applyNumberFormat="0" applyAlignment="0" applyProtection="0"/>
    <xf numFmtId="0" fontId="13" fillId="24" borderId="110" applyNumberFormat="0" applyAlignment="0" applyProtection="0"/>
    <xf numFmtId="0" fontId="14" fillId="24" borderId="111" applyNumberFormat="0" applyAlignment="0" applyProtection="0"/>
    <xf numFmtId="0" fontId="13" fillId="24" borderId="110" applyNumberFormat="0" applyAlignment="0" applyProtection="0"/>
    <xf numFmtId="0" fontId="11" fillId="26" borderId="113" applyNumberFormat="0" applyFont="0" applyAlignment="0" applyProtection="0"/>
    <xf numFmtId="0" fontId="9" fillId="26" borderId="113" applyNumberFormat="0" applyFont="0" applyAlignment="0" applyProtection="0"/>
    <xf numFmtId="0" fontId="16" fillId="0" borderId="112" applyNumberFormat="0" applyFill="0" applyAlignment="0" applyProtection="0"/>
    <xf numFmtId="0" fontId="15" fillId="11" borderId="111" applyNumberFormat="0" applyAlignment="0" applyProtection="0"/>
    <xf numFmtId="0" fontId="14" fillId="24" borderId="111" applyNumberFormat="0" applyAlignment="0" applyProtection="0"/>
    <xf numFmtId="0" fontId="16" fillId="0" borderId="112" applyNumberFormat="0" applyFill="0" applyAlignment="0" applyProtection="0"/>
    <xf numFmtId="0" fontId="11" fillId="26" borderId="113" applyNumberFormat="0" applyFont="0" applyAlignment="0" applyProtection="0"/>
    <xf numFmtId="0" fontId="9" fillId="26" borderId="113" applyNumberFormat="0" applyFont="0" applyAlignment="0" applyProtection="0"/>
    <xf numFmtId="0" fontId="13" fillId="24" borderId="110" applyNumberFormat="0" applyAlignment="0" applyProtection="0"/>
    <xf numFmtId="0" fontId="11" fillId="26" borderId="113" applyNumberFormat="0" applyFont="0" applyAlignment="0" applyProtection="0"/>
    <xf numFmtId="0" fontId="11" fillId="26" borderId="113" applyNumberFormat="0" applyFont="0" applyAlignment="0" applyProtection="0"/>
    <xf numFmtId="0" fontId="15" fillId="11" borderId="111" applyNumberFormat="0" applyAlignment="0" applyProtection="0"/>
    <xf numFmtId="0" fontId="9" fillId="26" borderId="113" applyNumberFormat="0" applyFont="0" applyAlignment="0" applyProtection="0"/>
    <xf numFmtId="0" fontId="13" fillId="24" borderId="110" applyNumberFormat="0" applyAlignment="0" applyProtection="0"/>
    <xf numFmtId="0" fontId="16" fillId="0" borderId="112" applyNumberFormat="0" applyFill="0" applyAlignment="0" applyProtection="0"/>
    <xf numFmtId="0" fontId="9" fillId="26" borderId="113" applyNumberFormat="0" applyFont="0" applyAlignment="0" applyProtection="0"/>
    <xf numFmtId="0" fontId="13" fillId="24" borderId="110" applyNumberFormat="0" applyAlignment="0" applyProtection="0"/>
    <xf numFmtId="0" fontId="13" fillId="24" borderId="110"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4" fillId="24" borderId="111" applyNumberFormat="0" applyAlignment="0" applyProtection="0"/>
    <xf numFmtId="0" fontId="14" fillId="24" borderId="111" applyNumberFormat="0" applyAlignment="0" applyProtection="0"/>
    <xf numFmtId="0" fontId="15" fillId="11" borderId="111" applyNumberFormat="0" applyAlignment="0" applyProtection="0"/>
    <xf numFmtId="0" fontId="11" fillId="26" borderId="113" applyNumberFormat="0" applyFont="0" applyAlignment="0" applyProtection="0"/>
    <xf numFmtId="0" fontId="9" fillId="26" borderId="113" applyNumberFormat="0" applyFont="0" applyAlignment="0" applyProtection="0"/>
    <xf numFmtId="0" fontId="13" fillId="24" borderId="110" applyNumberFormat="0" applyAlignment="0" applyProtection="0"/>
    <xf numFmtId="0" fontId="9" fillId="26" borderId="113" applyNumberFormat="0" applyFont="0" applyAlignment="0" applyProtection="0"/>
    <xf numFmtId="0" fontId="13" fillId="24" borderId="110" applyNumberFormat="0" applyAlignment="0" applyProtection="0"/>
    <xf numFmtId="0" fontId="13" fillId="24" borderId="110" applyNumberFormat="0" applyAlignment="0" applyProtection="0"/>
    <xf numFmtId="0" fontId="15" fillId="11" borderId="111" applyNumberFormat="0" applyAlignment="0" applyProtection="0"/>
    <xf numFmtId="0" fontId="11" fillId="26" borderId="113" applyNumberFormat="0" applyFont="0" applyAlignment="0" applyProtection="0"/>
    <xf numFmtId="0" fontId="15" fillId="11" borderId="111" applyNumberFormat="0" applyAlignment="0" applyProtection="0"/>
    <xf numFmtId="0" fontId="15" fillId="11" borderId="111" applyNumberFormat="0" applyAlignment="0" applyProtection="0"/>
    <xf numFmtId="0" fontId="14" fillId="24" borderId="111" applyNumberFormat="0" applyAlignment="0" applyProtection="0"/>
    <xf numFmtId="0" fontId="13" fillId="24" borderId="110" applyNumberFormat="0" applyAlignment="0" applyProtection="0"/>
    <xf numFmtId="0" fontId="11" fillId="26" borderId="113" applyNumberFormat="0" applyFont="0" applyAlignment="0" applyProtection="0"/>
    <xf numFmtId="0" fontId="14" fillId="24" borderId="111" applyNumberFormat="0" applyAlignment="0" applyProtection="0"/>
    <xf numFmtId="0" fontId="11" fillId="26" borderId="113" applyNumberFormat="0" applyFont="0" applyAlignment="0" applyProtection="0"/>
    <xf numFmtId="0" fontId="11" fillId="26" borderId="113" applyNumberFormat="0" applyFont="0" applyAlignment="0" applyProtection="0"/>
    <xf numFmtId="0" fontId="9" fillId="26" borderId="113" applyNumberFormat="0" applyFont="0" applyAlignment="0" applyProtection="0"/>
    <xf numFmtId="0" fontId="15" fillId="11" borderId="111" applyNumberFormat="0" applyAlignment="0" applyProtection="0"/>
    <xf numFmtId="0" fontId="14" fillId="24" borderId="111" applyNumberFormat="0" applyAlignment="0" applyProtection="0"/>
    <xf numFmtId="0" fontId="16" fillId="0" borderId="112" applyNumberFormat="0" applyFill="0" applyAlignment="0" applyProtection="0"/>
    <xf numFmtId="0" fontId="14" fillId="24" borderId="111" applyNumberFormat="0" applyAlignment="0" applyProtection="0"/>
    <xf numFmtId="0" fontId="16" fillId="0" borderId="112" applyNumberFormat="0" applyFill="0" applyAlignment="0" applyProtection="0"/>
    <xf numFmtId="0" fontId="14" fillId="24" borderId="111" applyNumberFormat="0" applyAlignment="0" applyProtection="0"/>
    <xf numFmtId="0" fontId="14" fillId="24" borderId="111" applyNumberFormat="0" applyAlignment="0" applyProtection="0"/>
    <xf numFmtId="0" fontId="16" fillId="0" borderId="112" applyNumberFormat="0" applyFill="0" applyAlignment="0" applyProtection="0"/>
    <xf numFmtId="0" fontId="15" fillId="11" borderId="111" applyNumberFormat="0" applyAlignment="0" applyProtection="0"/>
    <xf numFmtId="0" fontId="16" fillId="0" borderId="112" applyNumberFormat="0" applyFill="0" applyAlignment="0" applyProtection="0"/>
    <xf numFmtId="0" fontId="15" fillId="11" borderId="111" applyNumberFormat="0" applyAlignment="0" applyProtection="0"/>
    <xf numFmtId="0" fontId="13" fillId="24" borderId="110" applyNumberFormat="0" applyAlignment="0" applyProtection="0"/>
    <xf numFmtId="0" fontId="13" fillId="24" borderId="110" applyNumberFormat="0" applyAlignment="0" applyProtection="0"/>
    <xf numFmtId="0" fontId="11" fillId="26" borderId="113" applyNumberFormat="0" applyFont="0" applyAlignment="0" applyProtection="0"/>
    <xf numFmtId="0" fontId="11" fillId="26" borderId="113" applyNumberFormat="0" applyFont="0" applyAlignment="0" applyProtection="0"/>
    <xf numFmtId="0" fontId="13" fillId="24" borderId="110" applyNumberFormat="0" applyAlignment="0" applyProtection="0"/>
    <xf numFmtId="0" fontId="15" fillId="11" borderId="111" applyNumberFormat="0" applyAlignment="0" applyProtection="0"/>
    <xf numFmtId="0" fontId="14" fillId="24" borderId="111" applyNumberFormat="0" applyAlignment="0" applyProtection="0"/>
    <xf numFmtId="0" fontId="16" fillId="0" borderId="112" applyNumberFormat="0" applyFill="0" applyAlignment="0" applyProtection="0"/>
    <xf numFmtId="0" fontId="11" fillId="26" borderId="113" applyNumberFormat="0" applyFont="0" applyAlignment="0" applyProtection="0"/>
    <xf numFmtId="0" fontId="11" fillId="26" borderId="113" applyNumberFormat="0" applyFont="0" applyAlignment="0" applyProtection="0"/>
    <xf numFmtId="0" fontId="13" fillId="24" borderId="110" applyNumberFormat="0" applyAlignment="0" applyProtection="0"/>
    <xf numFmtId="0" fontId="11" fillId="26" borderId="113" applyNumberFormat="0" applyFont="0" applyAlignment="0" applyProtection="0"/>
    <xf numFmtId="0" fontId="13" fillId="24" borderId="110"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15" fillId="11" borderId="111" applyNumberFormat="0" applyAlignment="0" applyProtection="0"/>
    <xf numFmtId="0" fontId="11" fillId="26" borderId="113" applyNumberFormat="0" applyFont="0" applyAlignment="0" applyProtection="0"/>
    <xf numFmtId="0" fontId="16" fillId="0" borderId="112" applyNumberFormat="0" applyFill="0" applyAlignment="0" applyProtection="0"/>
    <xf numFmtId="0" fontId="11" fillId="26" borderId="113" applyNumberFormat="0" applyFont="0" applyAlignment="0" applyProtection="0"/>
    <xf numFmtId="0" fontId="9" fillId="26" borderId="113" applyNumberFormat="0" applyFont="0" applyAlignment="0" applyProtection="0"/>
    <xf numFmtId="0" fontId="16" fillId="0" borderId="112" applyNumberFormat="0" applyFill="0" applyAlignment="0" applyProtection="0"/>
    <xf numFmtId="0" fontId="71" fillId="24" borderId="111" applyNumberFormat="0" applyAlignment="0" applyProtection="0"/>
    <xf numFmtId="0" fontId="67" fillId="0" borderId="112" applyNumberFormat="0" applyFill="0" applyAlignment="0" applyProtection="0"/>
    <xf numFmtId="0" fontId="70" fillId="24" borderId="110" applyNumberFormat="0" applyAlignment="0" applyProtection="0"/>
    <xf numFmtId="0" fontId="71" fillId="24" borderId="111" applyNumberFormat="0" applyAlignment="0" applyProtection="0"/>
    <xf numFmtId="0" fontId="72" fillId="11" borderId="111" applyNumberFormat="0" applyAlignment="0" applyProtection="0"/>
    <xf numFmtId="0" fontId="67" fillId="0" borderId="112" applyNumberFormat="0" applyFill="0" applyAlignment="0" applyProtection="0"/>
    <xf numFmtId="0" fontId="72" fillId="11" borderId="111" applyNumberFormat="0" applyAlignment="0" applyProtection="0"/>
    <xf numFmtId="0" fontId="70" fillId="24" borderId="110" applyNumberFormat="0" applyAlignment="0" applyProtection="0"/>
    <xf numFmtId="0" fontId="9" fillId="26" borderId="113" applyNumberFormat="0" applyFont="0" applyAlignment="0" applyProtection="0"/>
    <xf numFmtId="0" fontId="13" fillId="24" borderId="110" applyNumberFormat="0" applyAlignment="0" applyProtection="0"/>
    <xf numFmtId="0" fontId="11" fillId="26" borderId="113" applyNumberFormat="0" applyFont="0" applyAlignment="0" applyProtection="0"/>
    <xf numFmtId="0" fontId="14" fillId="24" borderId="111" applyNumberFormat="0" applyAlignment="0" applyProtection="0"/>
    <xf numFmtId="0" fontId="14" fillId="24" borderId="111" applyNumberFormat="0" applyAlignment="0" applyProtection="0"/>
    <xf numFmtId="0" fontId="16" fillId="0" borderId="112" applyNumberFormat="0" applyFill="0" applyAlignment="0" applyProtection="0"/>
    <xf numFmtId="0" fontId="11"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4" fillId="24" borderId="111" applyNumberFormat="0" applyAlignment="0" applyProtection="0"/>
    <xf numFmtId="0" fontId="9" fillId="26" borderId="113" applyNumberFormat="0" applyFont="0" applyAlignment="0" applyProtection="0"/>
    <xf numFmtId="0" fontId="13" fillId="24" borderId="110" applyNumberFormat="0" applyAlignment="0" applyProtection="0"/>
    <xf numFmtId="0" fontId="15" fillId="11" borderId="111" applyNumberFormat="0" applyAlignment="0" applyProtection="0"/>
    <xf numFmtId="0" fontId="11" fillId="26" borderId="113" applyNumberFormat="0" applyFont="0" applyAlignment="0" applyProtection="0"/>
    <xf numFmtId="0" fontId="9" fillId="26" borderId="113" applyNumberFormat="0" applyFont="0" applyAlignment="0" applyProtection="0"/>
    <xf numFmtId="0" fontId="11" fillId="26" borderId="113" applyNumberFormat="0" applyFont="0" applyAlignment="0" applyProtection="0"/>
    <xf numFmtId="0" fontId="9" fillId="26" borderId="113" applyNumberFormat="0" applyFont="0" applyAlignment="0" applyProtection="0"/>
    <xf numFmtId="0" fontId="15" fillId="11" borderId="111"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15" fillId="11" borderId="111" applyNumberFormat="0" applyAlignment="0" applyProtection="0"/>
    <xf numFmtId="0" fontId="13" fillId="24" borderId="110" applyNumberFormat="0" applyAlignment="0" applyProtection="0"/>
    <xf numFmtId="0" fontId="16" fillId="0" borderId="112" applyNumberFormat="0" applyFill="0" applyAlignment="0" applyProtection="0"/>
    <xf numFmtId="0" fontId="13" fillId="24" borderId="110" applyNumberFormat="0" applyAlignment="0" applyProtection="0"/>
    <xf numFmtId="0" fontId="16" fillId="0" borderId="112" applyNumberFormat="0" applyFill="0" applyAlignment="0" applyProtection="0"/>
    <xf numFmtId="0" fontId="9" fillId="26" borderId="113" applyNumberFormat="0" applyFont="0" applyAlignment="0" applyProtection="0"/>
    <xf numFmtId="0" fontId="16" fillId="0" borderId="112" applyNumberFormat="0" applyFill="0" applyAlignment="0" applyProtection="0"/>
    <xf numFmtId="0" fontId="11"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1" fillId="26" borderId="113" applyNumberFormat="0" applyFont="0" applyAlignment="0" applyProtection="0"/>
    <xf numFmtId="0" fontId="9" fillId="26" borderId="113" applyNumberFormat="0" applyFont="0" applyAlignment="0" applyProtection="0"/>
    <xf numFmtId="0" fontId="15" fillId="11" borderId="111" applyNumberFormat="0" applyAlignment="0" applyProtection="0"/>
    <xf numFmtId="0" fontId="11"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5" fillId="11" borderId="111" applyNumberFormat="0" applyAlignment="0" applyProtection="0"/>
    <xf numFmtId="0" fontId="14" fillId="24"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1" fillId="26" borderId="113" applyNumberFormat="0" applyFont="0" applyAlignment="0" applyProtection="0"/>
    <xf numFmtId="0" fontId="16" fillId="0" borderId="112" applyNumberFormat="0" applyFill="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5" fillId="11" borderId="111" applyNumberFormat="0" applyAlignment="0" applyProtection="0"/>
    <xf numFmtId="0" fontId="11" fillId="26" borderId="113" applyNumberFormat="0" applyFont="0" applyAlignment="0" applyProtection="0"/>
    <xf numFmtId="0" fontId="14" fillId="24" borderId="111" applyNumberFormat="0" applyAlignment="0" applyProtection="0"/>
    <xf numFmtId="0" fontId="13" fillId="24" borderId="110" applyNumberFormat="0" applyAlignment="0" applyProtection="0"/>
    <xf numFmtId="0" fontId="11" fillId="26" borderId="113" applyNumberFormat="0" applyFont="0" applyAlignment="0" applyProtection="0"/>
    <xf numFmtId="0" fontId="15" fillId="11" borderId="111" applyNumberFormat="0" applyAlignment="0" applyProtection="0"/>
    <xf numFmtId="0" fontId="9" fillId="26" borderId="113" applyNumberFormat="0" applyFont="0" applyAlignment="0" applyProtection="0"/>
    <xf numFmtId="0" fontId="16" fillId="0" borderId="112" applyNumberFormat="0" applyFill="0" applyAlignment="0" applyProtection="0"/>
    <xf numFmtId="0" fontId="11" fillId="26" borderId="113" applyNumberFormat="0" applyFont="0" applyAlignment="0" applyProtection="0"/>
    <xf numFmtId="0" fontId="15" fillId="11" borderId="111" applyNumberFormat="0" applyAlignment="0" applyProtection="0"/>
    <xf numFmtId="0" fontId="14" fillId="24" borderId="111" applyNumberFormat="0" applyAlignment="0" applyProtection="0"/>
    <xf numFmtId="0" fontId="13" fillId="24" borderId="110" applyNumberFormat="0" applyAlignment="0" applyProtection="0"/>
    <xf numFmtId="0" fontId="11" fillId="26" borderId="113" applyNumberFormat="0" applyFont="0" applyAlignment="0" applyProtection="0"/>
    <xf numFmtId="0" fontId="16" fillId="0" borderId="112" applyNumberFormat="0" applyFill="0" applyAlignment="0" applyProtection="0"/>
    <xf numFmtId="0" fontId="16" fillId="0" borderId="112" applyNumberFormat="0" applyFill="0" applyAlignment="0" applyProtection="0"/>
    <xf numFmtId="0" fontId="9" fillId="26" borderId="113" applyNumberFormat="0" applyFont="0" applyAlignment="0" applyProtection="0"/>
    <xf numFmtId="0" fontId="13" fillId="24" borderId="110" applyNumberFormat="0" applyAlignment="0" applyProtection="0"/>
    <xf numFmtId="0" fontId="13" fillId="24" borderId="110" applyNumberFormat="0" applyAlignment="0" applyProtection="0"/>
    <xf numFmtId="0" fontId="14" fillId="24"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5" fillId="11" borderId="111" applyNumberFormat="0" applyAlignment="0" applyProtection="0"/>
    <xf numFmtId="0" fontId="11" fillId="26" borderId="113" applyNumberFormat="0" applyFont="0" applyAlignment="0" applyProtection="0"/>
    <xf numFmtId="0" fontId="13" fillId="24" borderId="110" applyNumberFormat="0" applyAlignment="0" applyProtection="0"/>
    <xf numFmtId="0" fontId="9" fillId="26" borderId="113" applyNumberFormat="0" applyFont="0" applyAlignment="0" applyProtection="0"/>
    <xf numFmtId="0" fontId="15" fillId="11" borderId="111" applyNumberFormat="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7" fillId="0" borderId="112" applyNumberFormat="0" applyFill="0" applyAlignment="0" applyProtection="0"/>
    <xf numFmtId="0" fontId="67"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2" fillId="11" borderId="111" applyNumberFormat="0" applyAlignment="0" applyProtection="0"/>
    <xf numFmtId="0" fontId="72"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1" fillId="24" borderId="111" applyNumberFormat="0" applyAlignment="0" applyProtection="0"/>
    <xf numFmtId="0" fontId="71"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70" fillId="24" borderId="110" applyNumberFormat="0" applyAlignment="0" applyProtection="0"/>
    <xf numFmtId="0" fontId="70"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70" fillId="24" borderId="110" applyNumberFormat="0" applyAlignment="0" applyProtection="0"/>
    <xf numFmtId="0" fontId="70"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1" fillId="24" borderId="111" applyNumberFormat="0" applyAlignment="0" applyProtection="0"/>
    <xf numFmtId="0" fontId="71"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2" fillId="11" borderId="111" applyNumberFormat="0" applyAlignment="0" applyProtection="0"/>
    <xf numFmtId="0" fontId="72" fillId="11" borderId="111" applyNumberFormat="0" applyAlignment="0" applyProtection="0"/>
    <xf numFmtId="0" fontId="16" fillId="0" borderId="112" applyNumberFormat="0" applyFill="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7" fillId="0" borderId="112" applyNumberFormat="0" applyFill="0" applyAlignment="0" applyProtection="0"/>
    <xf numFmtId="0" fontId="67"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3" fillId="24" borderId="110" applyNumberFormat="0" applyAlignment="0" applyProtection="0"/>
    <xf numFmtId="0" fontId="14" fillId="24"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7" fillId="0" borderId="112" applyNumberFormat="0" applyFill="0" applyAlignment="0" applyProtection="0"/>
    <xf numFmtId="0" fontId="67"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2" fillId="11" borderId="111" applyNumberFormat="0" applyAlignment="0" applyProtection="0"/>
    <xf numFmtId="0" fontId="72"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1" fillId="24" borderId="111" applyNumberFormat="0" applyAlignment="0" applyProtection="0"/>
    <xf numFmtId="0" fontId="71"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0" fillId="24" borderId="110"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1" fillId="24" borderId="111" applyNumberFormat="0" applyAlignment="0" applyProtection="0"/>
    <xf numFmtId="0" fontId="71"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2" fillId="11" borderId="111" applyNumberFormat="0" applyAlignment="0" applyProtection="0"/>
    <xf numFmtId="0" fontId="72" fillId="11" borderId="111" applyNumberFormat="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7" fillId="0" borderId="112" applyNumberFormat="0" applyFill="0" applyAlignment="0" applyProtection="0"/>
    <xf numFmtId="0" fontId="67"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70" fillId="24" borderId="110" applyNumberFormat="0" applyAlignment="0" applyProtection="0"/>
    <xf numFmtId="0" fontId="70"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1" fillId="26" borderId="113" applyNumberFormat="0" applyFon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1" fillId="24" borderId="111" applyNumberFormat="0" applyAlignment="0" applyProtection="0"/>
    <xf numFmtId="0" fontId="71"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2" fillId="11" borderId="111" applyNumberFormat="0" applyAlignment="0" applyProtection="0"/>
    <xf numFmtId="0" fontId="72" fillId="11" borderId="111" applyNumberFormat="0" applyAlignment="0" applyProtection="0"/>
    <xf numFmtId="0" fontId="16" fillId="0" borderId="112" applyNumberFormat="0" applyFill="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7" fillId="0" borderId="112" applyNumberFormat="0" applyFill="0" applyAlignment="0" applyProtection="0"/>
    <xf numFmtId="0" fontId="67"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7" fillId="0" borderId="112" applyNumberFormat="0" applyFill="0" applyAlignment="0" applyProtection="0"/>
    <xf numFmtId="0" fontId="67"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2" fillId="11" borderId="111" applyNumberFormat="0" applyAlignment="0" applyProtection="0"/>
    <xf numFmtId="0" fontId="72"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1" fillId="24" borderId="111" applyNumberFormat="0" applyAlignment="0" applyProtection="0"/>
    <xf numFmtId="0" fontId="71"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70" fillId="24" borderId="110" applyNumberFormat="0" applyAlignment="0" applyProtection="0"/>
    <xf numFmtId="0" fontId="70"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70" fillId="24" borderId="110" applyNumberFormat="0" applyAlignment="0" applyProtection="0"/>
    <xf numFmtId="0" fontId="70"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1" fillId="24" borderId="111" applyNumberFormat="0" applyAlignment="0" applyProtection="0"/>
    <xf numFmtId="0" fontId="71"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2" fillId="11" borderId="111" applyNumberFormat="0" applyAlignment="0" applyProtection="0"/>
    <xf numFmtId="0" fontId="72" fillId="11" borderId="111" applyNumberFormat="0" applyAlignment="0" applyProtection="0"/>
    <xf numFmtId="0" fontId="16" fillId="0" borderId="112" applyNumberFormat="0" applyFill="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7" fillId="0" borderId="112" applyNumberFormat="0" applyFill="0" applyAlignment="0" applyProtection="0"/>
    <xf numFmtId="0" fontId="67"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3" fillId="24" borderId="110" applyNumberFormat="0" applyAlignment="0" applyProtection="0"/>
    <xf numFmtId="0" fontId="14" fillId="24"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7" fillId="0" borderId="112" applyNumberFormat="0" applyFill="0" applyAlignment="0" applyProtection="0"/>
    <xf numFmtId="0" fontId="67"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2" fillId="11" borderId="111" applyNumberFormat="0" applyAlignment="0" applyProtection="0"/>
    <xf numFmtId="0" fontId="72"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1" fillId="24" borderId="111" applyNumberFormat="0" applyAlignment="0" applyProtection="0"/>
    <xf numFmtId="0" fontId="71"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0" fillId="24" borderId="110"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1" fillId="24" borderId="111" applyNumberFormat="0" applyAlignment="0" applyProtection="0"/>
    <xf numFmtId="0" fontId="71"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2" fillId="11" borderId="111" applyNumberFormat="0" applyAlignment="0" applyProtection="0"/>
    <xf numFmtId="0" fontId="72" fillId="11" borderId="111" applyNumberFormat="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7" fillId="0" borderId="112" applyNumberFormat="0" applyFill="0" applyAlignment="0" applyProtection="0"/>
    <xf numFmtId="0" fontId="67"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3" fillId="24" borderId="110" applyNumberFormat="0" applyAlignment="0" applyProtection="0"/>
    <xf numFmtId="0" fontId="16" fillId="0" borderId="112" applyNumberFormat="0" applyFill="0" applyAlignment="0" applyProtection="0"/>
    <xf numFmtId="0" fontId="13" fillId="24" borderId="110" applyNumberFormat="0" applyAlignment="0" applyProtection="0"/>
    <xf numFmtId="0" fontId="11" fillId="26" borderId="113" applyNumberFormat="0" applyFont="0" applyAlignment="0" applyProtection="0"/>
    <xf numFmtId="0" fontId="14" fillId="24" borderId="111"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16" fillId="0" borderId="112" applyNumberFormat="0" applyFill="0" applyAlignment="0" applyProtection="0"/>
    <xf numFmtId="0" fontId="9" fillId="26" borderId="113" applyNumberFormat="0" applyFont="0" applyAlignment="0" applyProtection="0"/>
    <xf numFmtId="0" fontId="14" fillId="24" borderId="111" applyNumberFormat="0" applyAlignment="0" applyProtection="0"/>
    <xf numFmtId="0" fontId="9" fillId="26" borderId="113" applyNumberFormat="0" applyFont="0" applyAlignment="0" applyProtection="0"/>
    <xf numFmtId="0" fontId="14" fillId="24" borderId="111" applyNumberFormat="0" applyAlignment="0" applyProtection="0"/>
    <xf numFmtId="0" fontId="11" fillId="26" borderId="113" applyNumberFormat="0" applyFont="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9" fillId="26" borderId="113" applyNumberFormat="0" applyFont="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1" fillId="26" borderId="113" applyNumberFormat="0" applyFont="0" applyAlignment="0" applyProtection="0"/>
    <xf numFmtId="0" fontId="15" fillId="11" borderId="111" applyNumberFormat="0" applyAlignment="0" applyProtection="0"/>
    <xf numFmtId="0" fontId="11" fillId="26" borderId="113" applyNumberFormat="0" applyFont="0" applyAlignment="0" applyProtection="0"/>
    <xf numFmtId="0" fontId="9" fillId="26" borderId="113" applyNumberFormat="0" applyFont="0" applyAlignment="0" applyProtection="0"/>
    <xf numFmtId="0" fontId="13" fillId="24" borderId="110" applyNumberFormat="0" applyAlignment="0" applyProtection="0"/>
    <xf numFmtId="0" fontId="9" fillId="26" borderId="113" applyNumberFormat="0" applyFont="0" applyAlignment="0" applyProtection="0"/>
    <xf numFmtId="0" fontId="15" fillId="11" borderId="111" applyNumberFormat="0" applyAlignment="0" applyProtection="0"/>
    <xf numFmtId="0" fontId="15" fillId="11" borderId="111" applyNumberFormat="0" applyAlignment="0" applyProtection="0"/>
    <xf numFmtId="0" fontId="14" fillId="24" borderId="111" applyNumberFormat="0" applyAlignment="0" applyProtection="0"/>
    <xf numFmtId="0" fontId="9" fillId="26" borderId="113" applyNumberFormat="0" applyFont="0" applyAlignment="0" applyProtection="0"/>
    <xf numFmtId="0" fontId="16" fillId="0" borderId="112" applyNumberFormat="0" applyFill="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9" fillId="26" borderId="113" applyNumberFormat="0" applyFont="0" applyAlignment="0" applyProtection="0"/>
    <xf numFmtId="0" fontId="11" fillId="26" borderId="113" applyNumberFormat="0" applyFont="0" applyAlignment="0" applyProtection="0"/>
    <xf numFmtId="0" fontId="16" fillId="0" borderId="112" applyNumberFormat="0" applyFill="0" applyAlignment="0" applyProtection="0"/>
    <xf numFmtId="0" fontId="11" fillId="26" borderId="113" applyNumberFormat="0" applyFont="0" applyAlignment="0" applyProtection="0"/>
    <xf numFmtId="0" fontId="13" fillId="24" borderId="110" applyNumberFormat="0" applyAlignment="0" applyProtection="0"/>
    <xf numFmtId="0" fontId="11" fillId="26" borderId="113" applyNumberFormat="0" applyFont="0" applyAlignment="0" applyProtection="0"/>
    <xf numFmtId="0" fontId="15" fillId="11" borderId="111" applyNumberFormat="0" applyAlignment="0" applyProtection="0"/>
    <xf numFmtId="0" fontId="11" fillId="26" borderId="113" applyNumberFormat="0" applyFont="0" applyAlignment="0" applyProtection="0"/>
    <xf numFmtId="0" fontId="13" fillId="24" borderId="110" applyNumberFormat="0" applyAlignment="0" applyProtection="0"/>
    <xf numFmtId="0" fontId="13" fillId="24" borderId="110"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14" fillId="24" borderId="111"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15" fillId="11" borderId="111" applyNumberFormat="0" applyAlignment="0" applyProtection="0"/>
    <xf numFmtId="0" fontId="9" fillId="26" borderId="113" applyNumberFormat="0" applyFont="0" applyAlignment="0" applyProtection="0"/>
    <xf numFmtId="0" fontId="13" fillId="24" borderId="110" applyNumberFormat="0" applyAlignment="0" applyProtection="0"/>
    <xf numFmtId="0" fontId="14" fillId="24" borderId="111" applyNumberFormat="0" applyAlignment="0" applyProtection="0"/>
    <xf numFmtId="0" fontId="13" fillId="24" borderId="110" applyNumberFormat="0" applyAlignment="0" applyProtection="0"/>
    <xf numFmtId="0" fontId="15" fillId="11" borderId="111" applyNumberFormat="0" applyAlignment="0" applyProtection="0"/>
    <xf numFmtId="0" fontId="14" fillId="24" borderId="111" applyNumberFormat="0" applyAlignment="0" applyProtection="0"/>
    <xf numFmtId="0" fontId="70" fillId="24" borderId="110" applyNumberFormat="0" applyAlignment="0" applyProtection="0"/>
    <xf numFmtId="0" fontId="71" fillId="24" borderId="111" applyNumberFormat="0" applyAlignment="0" applyProtection="0"/>
    <xf numFmtId="0" fontId="72" fillId="11" borderId="111" applyNumberFormat="0" applyAlignment="0" applyProtection="0"/>
    <xf numFmtId="0" fontId="67" fillId="0" borderId="112" applyNumberFormat="0" applyFill="0" applyAlignment="0" applyProtection="0"/>
    <xf numFmtId="0" fontId="13" fillId="24" borderId="110" applyNumberFormat="0" applyAlignment="0" applyProtection="0"/>
    <xf numFmtId="0" fontId="16" fillId="0" borderId="112" applyNumberFormat="0" applyFill="0" applyAlignment="0" applyProtection="0"/>
    <xf numFmtId="0" fontId="15" fillId="11" borderId="111" applyNumberFormat="0" applyAlignment="0" applyProtection="0"/>
    <xf numFmtId="0" fontId="13" fillId="24" borderId="110" applyNumberFormat="0" applyAlignment="0" applyProtection="0"/>
    <xf numFmtId="0" fontId="13" fillId="24" borderId="110" applyNumberFormat="0" applyAlignment="0" applyProtection="0"/>
    <xf numFmtId="0" fontId="14" fillId="24" borderId="111" applyNumberFormat="0" applyAlignment="0" applyProtection="0"/>
    <xf numFmtId="0" fontId="70" fillId="24" borderId="110" applyNumberFormat="0" applyAlignment="0" applyProtection="0"/>
    <xf numFmtId="0" fontId="70" fillId="24" borderId="110" applyNumberFormat="0" applyAlignment="0" applyProtection="0"/>
    <xf numFmtId="0" fontId="71" fillId="24" borderId="111" applyNumberFormat="0" applyAlignment="0" applyProtection="0"/>
    <xf numFmtId="0" fontId="72" fillId="11" borderId="111" applyNumberFormat="0" applyAlignment="0" applyProtection="0"/>
    <xf numFmtId="0" fontId="67" fillId="0" borderId="112" applyNumberFormat="0" applyFill="0" applyAlignment="0" applyProtection="0"/>
    <xf numFmtId="0" fontId="11" fillId="26" borderId="113" applyNumberFormat="0" applyFont="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7" fillId="0" borderId="112" applyNumberFormat="0" applyFill="0" applyAlignment="0" applyProtection="0"/>
    <xf numFmtId="0" fontId="67"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2" fillId="11" borderId="111" applyNumberFormat="0" applyAlignment="0" applyProtection="0"/>
    <xf numFmtId="0" fontId="72"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1" fillId="24" borderId="111" applyNumberFormat="0" applyAlignment="0" applyProtection="0"/>
    <xf numFmtId="0" fontId="71"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70" fillId="24" borderId="110" applyNumberFormat="0" applyAlignment="0" applyProtection="0"/>
    <xf numFmtId="0" fontId="70"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70" fillId="24" borderId="110" applyNumberFormat="0" applyAlignment="0" applyProtection="0"/>
    <xf numFmtId="0" fontId="71" fillId="24" borderId="111" applyNumberFormat="0" applyAlignment="0" applyProtection="0"/>
    <xf numFmtId="0" fontId="72" fillId="11" borderId="111" applyNumberFormat="0" applyAlignment="0" applyProtection="0"/>
    <xf numFmtId="0" fontId="67" fillId="0" borderId="112" applyNumberFormat="0" applyFill="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70" fillId="24" borderId="110" applyNumberFormat="0" applyAlignment="0" applyProtection="0"/>
    <xf numFmtId="0" fontId="70"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1" fillId="26" borderId="113" applyNumberFormat="0" applyFon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1" fillId="24" borderId="111" applyNumberFormat="0" applyAlignment="0" applyProtection="0"/>
    <xf numFmtId="0" fontId="71"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2" fillId="11" borderId="111" applyNumberFormat="0" applyAlignment="0" applyProtection="0"/>
    <xf numFmtId="0" fontId="72" fillId="11" borderId="111" applyNumberFormat="0" applyAlignment="0" applyProtection="0"/>
    <xf numFmtId="0" fontId="16" fillId="0" borderId="112" applyNumberFormat="0" applyFill="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7" fillId="0" borderId="112" applyNumberFormat="0" applyFill="0" applyAlignment="0" applyProtection="0"/>
    <xf numFmtId="0" fontId="67"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7" fillId="0" borderId="112" applyNumberFormat="0" applyFill="0" applyAlignment="0" applyProtection="0"/>
    <xf numFmtId="0" fontId="67"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2" fillId="11" borderId="111" applyNumberFormat="0" applyAlignment="0" applyProtection="0"/>
    <xf numFmtId="0" fontId="72"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1" fillId="24" borderId="111" applyNumberFormat="0" applyAlignment="0" applyProtection="0"/>
    <xf numFmtId="0" fontId="71"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70" fillId="24" borderId="110" applyNumberFormat="0" applyAlignment="0" applyProtection="0"/>
    <xf numFmtId="0" fontId="70"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70" fillId="24" borderId="110" applyNumberFormat="0" applyAlignment="0" applyProtection="0"/>
    <xf numFmtId="0" fontId="70"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1" fillId="24" borderId="111" applyNumberFormat="0" applyAlignment="0" applyProtection="0"/>
    <xf numFmtId="0" fontId="71"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2" fillId="11" borderId="111" applyNumberFormat="0" applyAlignment="0" applyProtection="0"/>
    <xf numFmtId="0" fontId="72" fillId="11" borderId="111" applyNumberFormat="0" applyAlignment="0" applyProtection="0"/>
    <xf numFmtId="0" fontId="16" fillId="0" borderId="112" applyNumberFormat="0" applyFill="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7" fillId="0" borderId="112" applyNumberFormat="0" applyFill="0" applyAlignment="0" applyProtection="0"/>
    <xf numFmtId="0" fontId="67"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3" fillId="24" borderId="110" applyNumberFormat="0" applyAlignment="0" applyProtection="0"/>
    <xf numFmtId="0" fontId="14" fillId="24"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7" fillId="0" borderId="112" applyNumberFormat="0" applyFill="0" applyAlignment="0" applyProtection="0"/>
    <xf numFmtId="0" fontId="67"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2" fillId="11" borderId="111" applyNumberFormat="0" applyAlignment="0" applyProtection="0"/>
    <xf numFmtId="0" fontId="72"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1" fillId="24" borderId="111" applyNumberFormat="0" applyAlignment="0" applyProtection="0"/>
    <xf numFmtId="0" fontId="71"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0" fillId="24" borderId="110"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71" fillId="24" borderId="111" applyNumberFormat="0" applyAlignment="0" applyProtection="0"/>
    <xf numFmtId="0" fontId="71"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72" fillId="11" borderId="111" applyNumberFormat="0" applyAlignment="0" applyProtection="0"/>
    <xf numFmtId="0" fontId="72" fillId="11" borderId="111" applyNumberFormat="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67" fillId="0" borderId="112" applyNumberFormat="0" applyFill="0" applyAlignment="0" applyProtection="0"/>
    <xf numFmtId="0" fontId="67"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11" fillId="26" borderId="113" applyNumberFormat="0" applyFont="0" applyAlignment="0" applyProtection="0"/>
    <xf numFmtId="0" fontId="14" fillId="24" borderId="111" applyNumberFormat="0" applyAlignment="0" applyProtection="0"/>
    <xf numFmtId="0" fontId="16" fillId="0" borderId="112" applyNumberFormat="0" applyFill="0" applyAlignment="0" applyProtection="0"/>
    <xf numFmtId="0" fontId="72" fillId="11" borderId="111" applyNumberFormat="0" applyAlignment="0" applyProtection="0"/>
    <xf numFmtId="0" fontId="13" fillId="24" borderId="110" applyNumberFormat="0" applyAlignment="0" applyProtection="0"/>
    <xf numFmtId="0" fontId="11" fillId="26" borderId="113" applyNumberFormat="0" applyFont="0" applyAlignment="0" applyProtection="0"/>
    <xf numFmtId="0" fontId="13" fillId="24" borderId="110" applyNumberFormat="0" applyAlignment="0" applyProtection="0"/>
    <xf numFmtId="0" fontId="70" fillId="24" borderId="110" applyNumberFormat="0" applyAlignment="0" applyProtection="0"/>
    <xf numFmtId="0" fontId="11" fillId="26" borderId="113" applyNumberFormat="0" applyFon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9" fillId="26" borderId="113" applyNumberFormat="0" applyFon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70"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1" fillId="26" borderId="113" applyNumberFormat="0" applyFont="0" applyAlignment="0" applyProtection="0"/>
    <xf numFmtId="0" fontId="14" fillId="24" borderId="111" applyNumberFormat="0" applyAlignment="0" applyProtection="0"/>
    <xf numFmtId="0" fontId="13" fillId="24" borderId="110" applyNumberFormat="0" applyAlignment="0" applyProtection="0"/>
    <xf numFmtId="0" fontId="11" fillId="26" borderId="113" applyNumberFormat="0" applyFont="0" applyAlignment="0" applyProtection="0"/>
    <xf numFmtId="0" fontId="14" fillId="24" borderId="111" applyNumberFormat="0" applyAlignment="0" applyProtection="0"/>
    <xf numFmtId="0" fontId="11" fillId="26" borderId="113" applyNumberFormat="0" applyFont="0" applyAlignment="0" applyProtection="0"/>
    <xf numFmtId="0" fontId="11" fillId="26" borderId="113" applyNumberFormat="0" applyFont="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13" fillId="24" borderId="110" applyNumberFormat="0" applyAlignment="0" applyProtection="0"/>
    <xf numFmtId="0" fontId="13" fillId="24" borderId="110" applyNumberFormat="0" applyAlignment="0" applyProtection="0"/>
    <xf numFmtId="0" fontId="70" fillId="24" borderId="110" applyNumberFormat="0" applyAlignment="0" applyProtection="0"/>
    <xf numFmtId="0" fontId="71" fillId="24" borderId="111" applyNumberFormat="0" applyAlignment="0" applyProtection="0"/>
    <xf numFmtId="0" fontId="15" fillId="11" borderId="111" applyNumberFormat="0" applyAlignment="0" applyProtection="0"/>
    <xf numFmtId="0" fontId="9"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4" fillId="24" borderId="111" applyNumberFormat="0" applyAlignment="0" applyProtection="0"/>
    <xf numFmtId="0" fontId="14" fillId="24" borderId="111" applyNumberFormat="0" applyAlignment="0" applyProtection="0"/>
    <xf numFmtId="0" fontId="13" fillId="24" borderId="110" applyNumberFormat="0" applyAlignment="0" applyProtection="0"/>
    <xf numFmtId="0" fontId="70"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70" fillId="24" borderId="110" applyNumberFormat="0" applyAlignment="0" applyProtection="0"/>
    <xf numFmtId="0" fontId="13" fillId="24" borderId="110" applyNumberFormat="0" applyAlignment="0" applyProtection="0"/>
    <xf numFmtId="0" fontId="15" fillId="11"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5" fillId="11" borderId="111"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16" fillId="0" borderId="112" applyNumberFormat="0" applyFill="0" applyAlignment="0" applyProtection="0"/>
    <xf numFmtId="0" fontId="16" fillId="0" borderId="112" applyNumberFormat="0" applyFill="0" applyAlignment="0" applyProtection="0"/>
    <xf numFmtId="0" fontId="11" fillId="26" borderId="113" applyNumberFormat="0" applyFont="0" applyAlignment="0" applyProtection="0"/>
    <xf numFmtId="0" fontId="11"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1" fillId="26" borderId="113" applyNumberFormat="0" applyFon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1" fillId="26" borderId="113" applyNumberFormat="0" applyFont="0" applyAlignment="0" applyProtection="0"/>
    <xf numFmtId="0" fontId="15" fillId="11" borderId="111" applyNumberFormat="0" applyAlignment="0" applyProtection="0"/>
    <xf numFmtId="0" fontId="13" fillId="24" borderId="110" applyNumberFormat="0" applyAlignment="0" applyProtection="0"/>
    <xf numFmtId="0" fontId="13" fillId="24" borderId="110" applyNumberFormat="0" applyAlignment="0" applyProtection="0"/>
    <xf numFmtId="0" fontId="70" fillId="24" borderId="110" applyNumberFormat="0" applyAlignment="0" applyProtection="0"/>
    <xf numFmtId="0" fontId="13" fillId="24" borderId="110" applyNumberFormat="0" applyAlignment="0" applyProtection="0"/>
    <xf numFmtId="0" fontId="16" fillId="0" borderId="112" applyNumberFormat="0" applyFill="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6" fillId="0" borderId="112" applyNumberFormat="0" applyFill="0" applyAlignment="0" applyProtection="0"/>
    <xf numFmtId="0" fontId="16" fillId="0" borderId="112" applyNumberFormat="0" applyFill="0" applyAlignment="0" applyProtection="0"/>
    <xf numFmtId="0" fontId="9" fillId="26" borderId="113" applyNumberFormat="0" applyFont="0" applyAlignment="0" applyProtection="0"/>
    <xf numFmtId="0" fontId="16" fillId="0" borderId="112" applyNumberFormat="0" applyFill="0" applyAlignment="0" applyProtection="0"/>
    <xf numFmtId="0" fontId="15" fillId="11" borderId="111"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5" fillId="11" borderId="111"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4" fillId="24" borderId="111" applyNumberFormat="0" applyAlignment="0" applyProtection="0"/>
    <xf numFmtId="0" fontId="14" fillId="24" borderId="111" applyNumberFormat="0" applyAlignment="0" applyProtection="0"/>
    <xf numFmtId="0" fontId="14" fillId="24" borderId="111" applyNumberFormat="0" applyAlignment="0" applyProtection="0"/>
    <xf numFmtId="0" fontId="15" fillId="11" borderId="111" applyNumberFormat="0" applyAlignment="0" applyProtection="0"/>
    <xf numFmtId="0" fontId="16" fillId="0" borderId="112" applyNumberFormat="0" applyFill="0" applyAlignment="0" applyProtection="0"/>
    <xf numFmtId="0" fontId="11"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6" fillId="0" borderId="112" applyNumberFormat="0" applyFill="0" applyAlignment="0" applyProtection="0"/>
    <xf numFmtId="0" fontId="13" fillId="24" borderId="110" applyNumberFormat="0" applyAlignment="0" applyProtection="0"/>
    <xf numFmtId="0" fontId="9"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6" fillId="0" borderId="112" applyNumberFormat="0" applyFill="0" applyAlignment="0" applyProtection="0"/>
    <xf numFmtId="0" fontId="67" fillId="0" borderId="112" applyNumberFormat="0" applyFill="0" applyAlignment="0" applyProtection="0"/>
    <xf numFmtId="0" fontId="15" fillId="11" borderId="111" applyNumberFormat="0" applyAlignment="0" applyProtection="0"/>
    <xf numFmtId="0" fontId="13" fillId="24" borderId="110" applyNumberFormat="0" applyAlignment="0" applyProtection="0"/>
    <xf numFmtId="0" fontId="15" fillId="11" borderId="111"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4" fillId="24" borderId="111" applyNumberFormat="0" applyAlignment="0" applyProtection="0"/>
    <xf numFmtId="0" fontId="14" fillId="24" borderId="111"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72" fillId="11" borderId="111" applyNumberFormat="0" applyAlignment="0" applyProtection="0"/>
    <xf numFmtId="0" fontId="14" fillId="24" borderId="111" applyNumberFormat="0" applyAlignment="0" applyProtection="0"/>
    <xf numFmtId="0" fontId="71" fillId="24" borderId="111" applyNumberFormat="0" applyAlignment="0" applyProtection="0"/>
    <xf numFmtId="0" fontId="14" fillId="24" borderId="111" applyNumberFormat="0" applyAlignment="0" applyProtection="0"/>
    <xf numFmtId="0" fontId="15" fillId="11" borderId="111"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16" fillId="0" borderId="112" applyNumberFormat="0" applyFill="0" applyAlignment="0" applyProtection="0"/>
    <xf numFmtId="0" fontId="16" fillId="0" borderId="112" applyNumberFormat="0" applyFill="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1" fillId="26" borderId="113" applyNumberFormat="0" applyFon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70" fillId="24" borderId="110" applyNumberFormat="0" applyAlignment="0" applyProtection="0"/>
    <xf numFmtId="0" fontId="13" fillId="24" borderId="110" applyNumberFormat="0" applyAlignment="0" applyProtection="0"/>
    <xf numFmtId="0" fontId="67" fillId="0" borderId="112" applyNumberFormat="0" applyFill="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6" fillId="0" borderId="112" applyNumberFormat="0" applyFill="0" applyAlignment="0" applyProtection="0"/>
    <xf numFmtId="0" fontId="15" fillId="11" borderId="111" applyNumberFormat="0" applyAlignment="0" applyProtection="0"/>
    <xf numFmtId="0" fontId="9" fillId="26" borderId="113" applyNumberFormat="0" applyFont="0" applyAlignment="0" applyProtection="0"/>
    <xf numFmtId="0" fontId="72" fillId="11" borderId="111" applyNumberFormat="0" applyAlignment="0" applyProtection="0"/>
    <xf numFmtId="0" fontId="15" fillId="11" borderId="111" applyNumberFormat="0" applyAlignment="0" applyProtection="0"/>
    <xf numFmtId="0" fontId="14" fillId="24" borderId="111" applyNumberFormat="0" applyAlignment="0" applyProtection="0"/>
    <xf numFmtId="0" fontId="14" fillId="24" borderId="111" applyNumberFormat="0" applyAlignment="0" applyProtection="0"/>
    <xf numFmtId="0" fontId="13" fillId="24" borderId="110" applyNumberFormat="0" applyAlignment="0" applyProtection="0"/>
    <xf numFmtId="0" fontId="16" fillId="0" borderId="112" applyNumberFormat="0" applyFill="0" applyAlignment="0" applyProtection="0"/>
    <xf numFmtId="0" fontId="13" fillId="24" borderId="110" applyNumberFormat="0" applyAlignment="0" applyProtection="0"/>
    <xf numFmtId="0" fontId="13" fillId="24" borderId="110" applyNumberFormat="0" applyAlignment="0" applyProtection="0"/>
    <xf numFmtId="0" fontId="70"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4" fillId="24" borderId="111" applyNumberFormat="0" applyAlignment="0" applyProtection="0"/>
    <xf numFmtId="0" fontId="71" fillId="24" borderId="111" applyNumberFormat="0" applyAlignment="0" applyProtection="0"/>
    <xf numFmtId="0" fontId="14" fillId="24" borderId="111" applyNumberFormat="0" applyAlignment="0" applyProtection="0"/>
    <xf numFmtId="0" fontId="15" fillId="11" borderId="111" applyNumberFormat="0" applyAlignment="0" applyProtection="0"/>
    <xf numFmtId="0" fontId="15" fillId="11" borderId="111" applyNumberFormat="0" applyAlignment="0" applyProtection="0"/>
    <xf numFmtId="0" fontId="11" fillId="26" borderId="113" applyNumberFormat="0" applyFont="0" applyAlignment="0" applyProtection="0"/>
    <xf numFmtId="0" fontId="9" fillId="26" borderId="113" applyNumberFormat="0" applyFont="0" applyAlignment="0" applyProtection="0"/>
    <xf numFmtId="0" fontId="15" fillId="11" borderId="111" applyNumberFormat="0" applyAlignment="0" applyProtection="0"/>
    <xf numFmtId="0" fontId="67" fillId="0" borderId="112" applyNumberFormat="0" applyFill="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4" fillId="24" borderId="111" applyNumberFormat="0" applyAlignment="0" applyProtection="0"/>
    <xf numFmtId="0" fontId="16" fillId="0" borderId="112" applyNumberFormat="0" applyFill="0" applyAlignment="0" applyProtection="0"/>
    <xf numFmtId="0" fontId="16" fillId="0" borderId="112" applyNumberFormat="0" applyFill="0" applyAlignment="0" applyProtection="0"/>
    <xf numFmtId="0" fontId="13" fillId="24" borderId="110" applyNumberFormat="0" applyAlignment="0" applyProtection="0"/>
    <xf numFmtId="0" fontId="11" fillId="26" borderId="113" applyNumberFormat="0" applyFont="0" applyAlignment="0" applyProtection="0"/>
    <xf numFmtId="0" fontId="11" fillId="26" borderId="113" applyNumberFormat="0" applyFont="0" applyAlignment="0" applyProtection="0"/>
    <xf numFmtId="0" fontId="16" fillId="0" borderId="112" applyNumberFormat="0" applyFill="0" applyAlignment="0" applyProtection="0"/>
    <xf numFmtId="0" fontId="67" fillId="0" borderId="112" applyNumberFormat="0" applyFill="0" applyAlignment="0" applyProtection="0"/>
    <xf numFmtId="0" fontId="15" fillId="11" borderId="111" applyNumberFormat="0" applyAlignment="0" applyProtection="0"/>
    <xf numFmtId="0" fontId="70" fillId="24" borderId="110" applyNumberFormat="0" applyAlignment="0" applyProtection="0"/>
    <xf numFmtId="0" fontId="15" fillId="11" borderId="111"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6" fillId="0" borderId="112" applyNumberFormat="0" applyFill="0" applyAlignment="0" applyProtection="0"/>
    <xf numFmtId="0" fontId="16" fillId="0" borderId="112" applyNumberFormat="0" applyFill="0" applyAlignment="0" applyProtection="0"/>
    <xf numFmtId="0" fontId="15" fillId="11" borderId="111" applyNumberFormat="0" applyAlignment="0" applyProtection="0"/>
    <xf numFmtId="0" fontId="15" fillId="11" borderId="111" applyNumberFormat="0" applyAlignment="0" applyProtection="0"/>
    <xf numFmtId="0" fontId="14" fillId="24" borderId="111" applyNumberFormat="0" applyAlignment="0" applyProtection="0"/>
    <xf numFmtId="0" fontId="14" fillId="24" borderId="111" applyNumberFormat="0" applyAlignment="0" applyProtection="0"/>
    <xf numFmtId="0" fontId="13" fillId="24" borderId="110" applyNumberFormat="0" applyAlignment="0" applyProtection="0"/>
    <xf numFmtId="0" fontId="70"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72" fillId="11" borderId="111" applyNumberFormat="0" applyAlignment="0" applyProtection="0"/>
    <xf numFmtId="0" fontId="14" fillId="24" borderId="111" applyNumberFormat="0" applyAlignment="0" applyProtection="0"/>
    <xf numFmtId="0" fontId="71" fillId="24" borderId="111" applyNumberFormat="0" applyAlignment="0" applyProtection="0"/>
    <xf numFmtId="0" fontId="14" fillId="24" borderId="111" applyNumberFormat="0" applyAlignment="0" applyProtection="0"/>
    <xf numFmtId="0" fontId="15" fillId="11" borderId="111" applyNumberFormat="0" applyAlignment="0" applyProtection="0"/>
    <xf numFmtId="0" fontId="9" fillId="26" borderId="113" applyNumberFormat="0" applyFont="0" applyAlignment="0" applyProtection="0"/>
    <xf numFmtId="0" fontId="9" fillId="26" borderId="113" applyNumberFormat="0" applyFont="0" applyAlignment="0" applyProtection="0"/>
    <xf numFmtId="0" fontId="16" fillId="0" borderId="112" applyNumberFormat="0" applyFill="0" applyAlignment="0" applyProtection="0"/>
    <xf numFmtId="0" fontId="16" fillId="0" borderId="112" applyNumberFormat="0" applyFill="0" applyAlignment="0" applyProtection="0"/>
    <xf numFmtId="0" fontId="11" fillId="26" borderId="113" applyNumberFormat="0" applyFont="0" applyAlignment="0" applyProtection="0"/>
    <xf numFmtId="0" fontId="11"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1" fillId="26" borderId="113" applyNumberFormat="0" applyFont="0" applyAlignment="0" applyProtection="0"/>
    <xf numFmtId="0" fontId="67" fillId="0" borderId="112" applyNumberFormat="0" applyFill="0" applyAlignment="0" applyProtection="0"/>
    <xf numFmtId="0" fontId="9"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1" fillId="26" borderId="113" applyNumberFormat="0" applyFont="0" applyAlignment="0" applyProtection="0"/>
    <xf numFmtId="0" fontId="16" fillId="0" borderId="112" applyNumberFormat="0" applyFill="0" applyAlignment="0" applyProtection="0"/>
    <xf numFmtId="0" fontId="15" fillId="11" borderId="111" applyNumberFormat="0" applyAlignment="0" applyProtection="0"/>
    <xf numFmtId="0" fontId="9" fillId="26" borderId="113" applyNumberFormat="0" applyFont="0" applyAlignment="0" applyProtection="0"/>
    <xf numFmtId="0" fontId="72" fillId="11" borderId="111" applyNumberFormat="0" applyAlignment="0" applyProtection="0"/>
    <xf numFmtId="0" fontId="15" fillId="11" borderId="111" applyNumberFormat="0" applyAlignment="0" applyProtection="0"/>
    <xf numFmtId="0" fontId="14" fillId="24" borderId="111" applyNumberFormat="0" applyAlignment="0" applyProtection="0"/>
    <xf numFmtId="0" fontId="14" fillId="24" borderId="111" applyNumberFormat="0" applyAlignment="0" applyProtection="0"/>
    <xf numFmtId="0" fontId="13" fillId="24" borderId="110" applyNumberFormat="0" applyAlignment="0" applyProtection="0"/>
    <xf numFmtId="0" fontId="16" fillId="0" borderId="112" applyNumberFormat="0" applyFill="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14" fillId="24" borderId="111" applyNumberFormat="0" applyAlignment="0" applyProtection="0"/>
    <xf numFmtId="0" fontId="71" fillId="24" borderId="111" applyNumberFormat="0" applyAlignment="0" applyProtection="0"/>
    <xf numFmtId="0" fontId="14" fillId="24" borderId="111" applyNumberFormat="0" applyAlignment="0" applyProtection="0"/>
    <xf numFmtId="0" fontId="15" fillId="11" borderId="111" applyNumberFormat="0" applyAlignment="0" applyProtection="0"/>
    <xf numFmtId="0" fontId="11" fillId="26" borderId="113" applyNumberFormat="0" applyFont="0" applyAlignment="0" applyProtection="0"/>
    <xf numFmtId="0" fontId="9" fillId="26" borderId="113" applyNumberFormat="0" applyFont="0" applyAlignment="0" applyProtection="0"/>
    <xf numFmtId="0" fontId="9" fillId="26" borderId="113" applyNumberFormat="0" applyFont="0" applyAlignment="0" applyProtection="0"/>
    <xf numFmtId="0" fontId="11" fillId="26" borderId="113" applyNumberFormat="0" applyFont="0" applyAlignment="0" applyProtection="0"/>
    <xf numFmtId="0" fontId="13" fillId="24" borderId="110" applyNumberFormat="0" applyAlignment="0" applyProtection="0"/>
    <xf numFmtId="0" fontId="13" fillId="24" borderId="110" applyNumberFormat="0" applyAlignment="0" applyProtection="0"/>
    <xf numFmtId="0" fontId="13" fillId="24" borderId="110" applyNumberFormat="0" applyAlignment="0" applyProtection="0"/>
    <xf numFmtId="0" fontId="70" fillId="24" borderId="110" applyNumberFormat="0" applyAlignment="0" applyProtection="0"/>
    <xf numFmtId="0" fontId="15" fillId="11" borderId="141" applyNumberFormat="0" applyAlignment="0" applyProtection="0"/>
    <xf numFmtId="0" fontId="14" fillId="24" borderId="145" applyNumberFormat="0" applyAlignment="0" applyProtection="0"/>
    <xf numFmtId="0" fontId="14" fillId="24" borderId="145" applyNumberFormat="0" applyAlignment="0" applyProtection="0"/>
    <xf numFmtId="0" fontId="9" fillId="26" borderId="147" applyNumberFormat="0" applyFont="0" applyAlignment="0" applyProtection="0"/>
    <xf numFmtId="0" fontId="9" fillId="26" borderId="147" applyNumberFormat="0" applyFont="0" applyAlignment="0" applyProtection="0"/>
    <xf numFmtId="0" fontId="11" fillId="26" borderId="143" applyNumberFormat="0" applyFont="0" applyAlignment="0" applyProtection="0"/>
    <xf numFmtId="0" fontId="15" fillId="11" borderId="118" applyNumberFormat="0" applyAlignment="0" applyProtection="0"/>
    <xf numFmtId="0" fontId="11" fillId="26" borderId="120" applyNumberFormat="0" applyFont="0" applyAlignment="0" applyProtection="0"/>
    <xf numFmtId="0" fontId="11" fillId="26" borderId="124" applyNumberFormat="0" applyFont="0" applyAlignment="0" applyProtection="0"/>
    <xf numFmtId="0" fontId="14" fillId="24" borderId="126" applyNumberFormat="0" applyAlignment="0" applyProtection="0"/>
    <xf numFmtId="0" fontId="16" fillId="0" borderId="142" applyNumberFormat="0" applyFill="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9" fillId="26" borderId="120" applyNumberFormat="0" applyFont="0" applyAlignment="0" applyProtection="0"/>
    <xf numFmtId="0" fontId="16" fillId="0" borderId="119" applyNumberFormat="0" applyFill="0" applyAlignment="0" applyProtection="0"/>
    <xf numFmtId="0" fontId="15" fillId="11" borderId="118" applyNumberFormat="0" applyAlignment="0" applyProtection="0"/>
    <xf numFmtId="0" fontId="14" fillId="24" borderId="145" applyNumberFormat="0" applyAlignment="0" applyProtection="0"/>
    <xf numFmtId="0" fontId="14" fillId="24" borderId="118" applyNumberFormat="0" applyAlignment="0" applyProtection="0"/>
    <xf numFmtId="0" fontId="15" fillId="11" borderId="118" applyNumberFormat="0" applyAlignment="0" applyProtection="0"/>
    <xf numFmtId="0" fontId="13" fillId="24" borderId="117" applyNumberFormat="0" applyAlignment="0" applyProtection="0"/>
    <xf numFmtId="0" fontId="13" fillId="24" borderId="117" applyNumberFormat="0" applyAlignment="0" applyProtection="0"/>
    <xf numFmtId="0" fontId="16" fillId="0" borderId="119" applyNumberFormat="0" applyFill="0" applyAlignment="0" applyProtection="0"/>
    <xf numFmtId="0" fontId="11" fillId="26" borderId="124" applyNumberFormat="0" applyFont="0" applyAlignment="0" applyProtection="0"/>
    <xf numFmtId="0" fontId="16" fillId="0" borderId="119" applyNumberFormat="0" applyFill="0" applyAlignment="0" applyProtection="0"/>
    <xf numFmtId="0" fontId="9" fillId="26" borderId="124" applyNumberFormat="0" applyFont="0" applyAlignment="0" applyProtection="0"/>
    <xf numFmtId="0" fontId="11" fillId="26" borderId="143" applyNumberFormat="0" applyFont="0" applyAlignment="0" applyProtection="0"/>
    <xf numFmtId="0" fontId="14" fillId="24" borderId="145" applyNumberFormat="0" applyAlignment="0" applyProtection="0"/>
    <xf numFmtId="0" fontId="15" fillId="11" borderId="118" applyNumberFormat="0" applyAlignment="0" applyProtection="0"/>
    <xf numFmtId="0" fontId="14" fillId="24" borderId="118" applyNumberFormat="0" applyAlignment="0" applyProtection="0"/>
    <xf numFmtId="0" fontId="9" fillId="26" borderId="120" applyNumberFormat="0" applyFont="0" applyAlignment="0" applyProtection="0"/>
    <xf numFmtId="0" fontId="14" fillId="24" borderId="118" applyNumberFormat="0" applyAlignment="0" applyProtection="0"/>
    <xf numFmtId="0" fontId="14" fillId="24" borderId="118" applyNumberFormat="0" applyAlignment="0" applyProtection="0"/>
    <xf numFmtId="0" fontId="15" fillId="11" borderId="118" applyNumberFormat="0" applyAlignment="0" applyProtection="0"/>
    <xf numFmtId="0" fontId="14" fillId="24" borderId="145" applyNumberFormat="0" applyAlignment="0" applyProtection="0"/>
    <xf numFmtId="0" fontId="13" fillId="24" borderId="117" applyNumberFormat="0" applyAlignment="0" applyProtection="0"/>
    <xf numFmtId="0" fontId="14" fillId="24" borderId="118" applyNumberFormat="0" applyAlignment="0" applyProtection="0"/>
    <xf numFmtId="0" fontId="9" fillId="26" borderId="120" applyNumberFormat="0" applyFont="0" applyAlignment="0" applyProtection="0"/>
    <xf numFmtId="0" fontId="13" fillId="24" borderId="125" applyNumberFormat="0" applyAlignment="0" applyProtection="0"/>
    <xf numFmtId="0" fontId="70" fillId="24" borderId="125" applyNumberFormat="0" applyAlignment="0" applyProtection="0"/>
    <xf numFmtId="0" fontId="13" fillId="24" borderId="125" applyNumberFormat="0" applyAlignment="0" applyProtection="0"/>
    <xf numFmtId="0" fontId="13" fillId="24" borderId="125" applyNumberFormat="0" applyAlignment="0" applyProtection="0"/>
    <xf numFmtId="0" fontId="70" fillId="24" borderId="125" applyNumberFormat="0" applyAlignment="0" applyProtection="0"/>
    <xf numFmtId="0" fontId="14" fillId="24" borderId="126" applyNumberFormat="0" applyAlignment="0" applyProtection="0"/>
    <xf numFmtId="0" fontId="15" fillId="11" borderId="126" applyNumberFormat="0" applyAlignment="0" applyProtection="0"/>
    <xf numFmtId="0" fontId="15" fillId="11" borderId="118" applyNumberFormat="0" applyAlignment="0" applyProtection="0"/>
    <xf numFmtId="0" fontId="14" fillId="24" borderId="118" applyNumberFormat="0" applyAlignment="0" applyProtection="0"/>
    <xf numFmtId="0" fontId="16" fillId="0" borderId="127" applyNumberFormat="0" applyFill="0" applyAlignment="0" applyProtection="0"/>
    <xf numFmtId="0" fontId="9" fillId="26" borderId="120" applyNumberFormat="0" applyFont="0" applyAlignment="0" applyProtection="0"/>
    <xf numFmtId="0" fontId="9" fillId="26" borderId="120" applyNumberFormat="0" applyFont="0" applyAlignment="0" applyProtection="0"/>
    <xf numFmtId="0" fontId="14" fillId="24" borderId="118" applyNumberFormat="0" applyAlignment="0" applyProtection="0"/>
    <xf numFmtId="0" fontId="16" fillId="0" borderId="119" applyNumberFormat="0" applyFill="0" applyAlignment="0" applyProtection="0"/>
    <xf numFmtId="0" fontId="14" fillId="24" borderId="118" applyNumberFormat="0" applyAlignment="0" applyProtection="0"/>
    <xf numFmtId="0" fontId="16" fillId="0" borderId="119" applyNumberFormat="0" applyFill="0" applyAlignment="0" applyProtection="0"/>
    <xf numFmtId="0" fontId="13" fillId="24" borderId="117" applyNumberFormat="0" applyAlignment="0" applyProtection="0"/>
    <xf numFmtId="0" fontId="11" fillId="26" borderId="147" applyNumberFormat="0" applyFont="0" applyAlignment="0" applyProtection="0"/>
    <xf numFmtId="0" fontId="9" fillId="26" borderId="151" applyNumberFormat="0" applyFont="0" applyAlignment="0" applyProtection="0"/>
    <xf numFmtId="0" fontId="15" fillId="11" borderId="126" applyNumberFormat="0" applyAlignment="0" applyProtection="0"/>
    <xf numFmtId="0" fontId="9" fillId="26" borderId="124" applyNumberFormat="0" applyFont="0" applyAlignment="0" applyProtection="0"/>
    <xf numFmtId="0" fontId="14" fillId="24" borderId="126" applyNumberFormat="0" applyAlignment="0" applyProtection="0"/>
    <xf numFmtId="0" fontId="11" fillId="26" borderId="124" applyNumberFormat="0" applyFont="0" applyAlignment="0" applyProtection="0"/>
    <xf numFmtId="0" fontId="71" fillId="24" borderId="126" applyNumberFormat="0" applyAlignment="0" applyProtection="0"/>
    <xf numFmtId="0" fontId="11" fillId="26" borderId="124" applyNumberFormat="0" applyFont="0" applyAlignment="0" applyProtection="0"/>
    <xf numFmtId="0" fontId="16" fillId="0" borderId="108" applyNumberFormat="0" applyFill="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67" fillId="0" borderId="108" applyNumberFormat="0" applyFill="0" applyAlignment="0" applyProtection="0"/>
    <xf numFmtId="0" fontId="67"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72" fillId="11" borderId="107" applyNumberFormat="0" applyAlignment="0" applyProtection="0"/>
    <xf numFmtId="0" fontId="72"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71" fillId="24" borderId="107" applyNumberFormat="0" applyAlignment="0" applyProtection="0"/>
    <xf numFmtId="0" fontId="71"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3"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70" fillId="24" borderId="106" applyNumberFormat="0" applyAlignment="0" applyProtection="0"/>
    <xf numFmtId="0" fontId="70"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14" fillId="24" borderId="126" applyNumberFormat="0" applyAlignment="0" applyProtection="0"/>
    <xf numFmtId="0" fontId="11" fillId="26" borderId="124" applyNumberFormat="0" applyFont="0" applyAlignment="0" applyProtection="0"/>
    <xf numFmtId="0" fontId="13"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70" fillId="24" borderId="106" applyNumberFormat="0" applyAlignment="0" applyProtection="0"/>
    <xf numFmtId="0" fontId="70"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13" fillId="24" borderId="106"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71" fillId="24" borderId="107" applyNumberFormat="0" applyAlignment="0" applyProtection="0"/>
    <xf numFmtId="0" fontId="71"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72" fillId="11" borderId="107" applyNumberFormat="0" applyAlignment="0" applyProtection="0"/>
    <xf numFmtId="0" fontId="72" fillId="11" borderId="107" applyNumberFormat="0" applyAlignment="0" applyProtection="0"/>
    <xf numFmtId="0" fontId="16" fillId="0" borderId="108" applyNumberFormat="0" applyFill="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67" fillId="0" borderId="108" applyNumberFormat="0" applyFill="0" applyAlignment="0" applyProtection="0"/>
    <xf numFmtId="0" fontId="67"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11"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9" fillId="26" borderId="109" applyNumberFormat="0" applyFont="0" applyAlignment="0" applyProtection="0"/>
    <xf numFmtId="0" fontId="13" fillId="24" borderId="106" applyNumberFormat="0" applyAlignment="0" applyProtection="0"/>
    <xf numFmtId="0" fontId="14" fillId="24" borderId="107" applyNumberFormat="0" applyAlignment="0" applyProtection="0"/>
    <xf numFmtId="0" fontId="15" fillId="11" borderId="107" applyNumberFormat="0" applyAlignment="0" applyProtection="0"/>
    <xf numFmtId="0" fontId="16" fillId="0" borderId="108" applyNumberFormat="0" applyFill="0" applyAlignment="0" applyProtection="0"/>
    <xf numFmtId="0" fontId="16" fillId="0" borderId="108" applyNumberFormat="0" applyFill="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67" fillId="0" borderId="108" applyNumberFormat="0" applyFill="0" applyAlignment="0" applyProtection="0"/>
    <xf numFmtId="0" fontId="67"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72" fillId="11" borderId="107" applyNumberFormat="0" applyAlignment="0" applyProtection="0"/>
    <xf numFmtId="0" fontId="72"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71" fillId="24" borderId="107" applyNumberFormat="0" applyAlignment="0" applyProtection="0"/>
    <xf numFmtId="0" fontId="71"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70" fillId="24" borderId="106"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71" fillId="24" borderId="107" applyNumberFormat="0" applyAlignment="0" applyProtection="0"/>
    <xf numFmtId="0" fontId="71"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4" fillId="24"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72" fillId="11" borderId="107" applyNumberFormat="0" applyAlignment="0" applyProtection="0"/>
    <xf numFmtId="0" fontId="72" fillId="11" borderId="107" applyNumberFormat="0" applyAlignment="0" applyProtection="0"/>
    <xf numFmtId="0" fontId="16" fillId="0" borderId="108" applyNumberFormat="0" applyFill="0" applyAlignment="0" applyProtection="0"/>
    <xf numFmtId="0" fontId="15" fillId="11" borderId="107" applyNumberFormat="0" applyAlignment="0" applyProtection="0"/>
    <xf numFmtId="0" fontId="15" fillId="11" borderId="107" applyNumberFormat="0" applyAlignment="0" applyProtection="0"/>
    <xf numFmtId="0" fontId="15" fillId="11" borderId="107" applyNumberFormat="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67" fillId="0" borderId="108" applyNumberFormat="0" applyFill="0" applyAlignment="0" applyProtection="0"/>
    <xf numFmtId="0" fontId="67"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6" fillId="0" borderId="108" applyNumberFormat="0" applyFill="0" applyAlignment="0" applyProtection="0"/>
    <xf numFmtId="0" fontId="14" fillId="24" borderId="118" applyNumberFormat="0" applyAlignment="0" applyProtection="0"/>
    <xf numFmtId="0" fontId="13" fillId="24" borderId="117" applyNumberFormat="0" applyAlignment="0" applyProtection="0"/>
    <xf numFmtId="0" fontId="14" fillId="24" borderId="118" applyNumberFormat="0" applyAlignment="0" applyProtection="0"/>
    <xf numFmtId="0" fontId="13" fillId="24" borderId="117" applyNumberFormat="0" applyAlignment="0" applyProtection="0"/>
    <xf numFmtId="0" fontId="14" fillId="24"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1" fillId="26" borderId="120" applyNumberFormat="0" applyFont="0" applyAlignment="0" applyProtection="0"/>
    <xf numFmtId="0" fontId="9" fillId="26" borderId="120" applyNumberFormat="0" applyFon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1" fillId="26" borderId="120" applyNumberFormat="0" applyFont="0" applyAlignment="0" applyProtection="0"/>
    <xf numFmtId="0" fontId="14" fillId="24" borderId="118" applyNumberFormat="0" applyAlignment="0" applyProtection="0"/>
    <xf numFmtId="0" fontId="16" fillId="0" borderId="119" applyNumberFormat="0" applyFill="0" applyAlignment="0" applyProtection="0"/>
    <xf numFmtId="0" fontId="11" fillId="26" borderId="120" applyNumberFormat="0" applyFont="0" applyAlignment="0" applyProtection="0"/>
    <xf numFmtId="0" fontId="14" fillId="24" borderId="118" applyNumberFormat="0" applyAlignment="0" applyProtection="0"/>
    <xf numFmtId="0" fontId="14" fillId="24" borderId="118" applyNumberFormat="0" applyAlignment="0" applyProtection="0"/>
    <xf numFmtId="0" fontId="15" fillId="11" borderId="118" applyNumberFormat="0" applyAlignment="0" applyProtection="0"/>
    <xf numFmtId="0" fontId="11" fillId="26" borderId="120" applyNumberFormat="0" applyFont="0" applyAlignment="0" applyProtection="0"/>
    <xf numFmtId="0" fontId="14" fillId="24" borderId="118" applyNumberFormat="0" applyAlignment="0" applyProtection="0"/>
    <xf numFmtId="0" fontId="11" fillId="26" borderId="120" applyNumberFormat="0" applyFont="0" applyAlignment="0" applyProtection="0"/>
    <xf numFmtId="0" fontId="16" fillId="0" borderId="119" applyNumberFormat="0" applyFill="0" applyAlignment="0" applyProtection="0"/>
    <xf numFmtId="0" fontId="9" fillId="26" borderId="120" applyNumberFormat="0" applyFont="0" applyAlignment="0" applyProtection="0"/>
    <xf numFmtId="0" fontId="11" fillId="26" borderId="120" applyNumberFormat="0" applyFont="0" applyAlignment="0" applyProtection="0"/>
    <xf numFmtId="0" fontId="15" fillId="11" borderId="118" applyNumberFormat="0" applyAlignment="0" applyProtection="0"/>
    <xf numFmtId="0" fontId="9" fillId="26" borderId="120" applyNumberFormat="0" applyFont="0" applyAlignment="0" applyProtection="0"/>
    <xf numFmtId="0" fontId="14" fillId="24" borderId="118" applyNumberFormat="0" applyAlignment="0" applyProtection="0"/>
    <xf numFmtId="0" fontId="16" fillId="0" borderId="119" applyNumberFormat="0" applyFill="0" applyAlignment="0" applyProtection="0"/>
    <xf numFmtId="0" fontId="13" fillId="24" borderId="117" applyNumberFormat="0" applyAlignment="0" applyProtection="0"/>
    <xf numFmtId="0" fontId="16" fillId="0" borderId="119" applyNumberFormat="0" applyFill="0" applyAlignment="0" applyProtection="0"/>
    <xf numFmtId="0" fontId="13" fillId="24" borderId="117" applyNumberFormat="0" applyAlignment="0" applyProtection="0"/>
    <xf numFmtId="0" fontId="11" fillId="26" borderId="120" applyNumberFormat="0" applyFont="0" applyAlignment="0" applyProtection="0"/>
    <xf numFmtId="0" fontId="14" fillId="24" borderId="118"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16" fillId="0" borderId="119" applyNumberFormat="0" applyFill="0" applyAlignment="0" applyProtection="0"/>
    <xf numFmtId="0" fontId="9" fillId="26" borderId="120" applyNumberFormat="0" applyFont="0" applyAlignment="0" applyProtection="0"/>
    <xf numFmtId="0" fontId="14" fillId="24" borderId="118" applyNumberFormat="0" applyAlignment="0" applyProtection="0"/>
    <xf numFmtId="0" fontId="9" fillId="26" borderId="120" applyNumberFormat="0" applyFont="0" applyAlignment="0" applyProtection="0"/>
    <xf numFmtId="0" fontId="14" fillId="24" borderId="118" applyNumberFormat="0" applyAlignment="0" applyProtection="0"/>
    <xf numFmtId="0" fontId="11" fillId="26" borderId="120" applyNumberFormat="0" applyFont="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9" fillId="26" borderId="120" applyNumberFormat="0" applyFont="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1" fillId="26" borderId="120" applyNumberFormat="0" applyFont="0" applyAlignment="0" applyProtection="0"/>
    <xf numFmtId="0" fontId="15" fillId="11" borderId="118" applyNumberFormat="0" applyAlignment="0" applyProtection="0"/>
    <xf numFmtId="0" fontId="11" fillId="26" borderId="120" applyNumberFormat="0" applyFont="0" applyAlignment="0" applyProtection="0"/>
    <xf numFmtId="0" fontId="9" fillId="26" borderId="120" applyNumberFormat="0" applyFont="0" applyAlignment="0" applyProtection="0"/>
    <xf numFmtId="0" fontId="13" fillId="24" borderId="117" applyNumberFormat="0" applyAlignment="0" applyProtection="0"/>
    <xf numFmtId="0" fontId="9" fillId="26" borderId="120" applyNumberFormat="0" applyFont="0" applyAlignment="0" applyProtection="0"/>
    <xf numFmtId="0" fontId="15" fillId="11" borderId="118" applyNumberFormat="0" applyAlignment="0" applyProtection="0"/>
    <xf numFmtId="0" fontId="15" fillId="11" borderId="118" applyNumberFormat="0" applyAlignment="0" applyProtection="0"/>
    <xf numFmtId="0" fontId="14" fillId="24" borderId="118" applyNumberFormat="0" applyAlignment="0" applyProtection="0"/>
    <xf numFmtId="0" fontId="9" fillId="26" borderId="120" applyNumberFormat="0" applyFont="0" applyAlignment="0" applyProtection="0"/>
    <xf numFmtId="0" fontId="16" fillId="0" borderId="119" applyNumberFormat="0" applyFill="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9" fillId="26" borderId="120" applyNumberFormat="0" applyFont="0" applyAlignment="0" applyProtection="0"/>
    <xf numFmtId="0" fontId="11" fillId="26" borderId="120" applyNumberFormat="0" applyFont="0" applyAlignment="0" applyProtection="0"/>
    <xf numFmtId="0" fontId="16" fillId="0" borderId="119" applyNumberFormat="0" applyFill="0" applyAlignment="0" applyProtection="0"/>
    <xf numFmtId="0" fontId="11" fillId="26" borderId="120" applyNumberFormat="0" applyFont="0" applyAlignment="0" applyProtection="0"/>
    <xf numFmtId="0" fontId="13" fillId="24" borderId="117" applyNumberFormat="0" applyAlignment="0" applyProtection="0"/>
    <xf numFmtId="0" fontId="11" fillId="26" borderId="120" applyNumberFormat="0" applyFont="0" applyAlignment="0" applyProtection="0"/>
    <xf numFmtId="0" fontId="15" fillId="11" borderId="118" applyNumberFormat="0" applyAlignment="0" applyProtection="0"/>
    <xf numFmtId="0" fontId="11" fillId="26" borderId="120" applyNumberFormat="0" applyFont="0" applyAlignment="0" applyProtection="0"/>
    <xf numFmtId="0" fontId="13" fillId="24" borderId="117" applyNumberFormat="0" applyAlignment="0" applyProtection="0"/>
    <xf numFmtId="0" fontId="13" fillId="24" borderId="117"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14" fillId="24" borderId="118"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15" fillId="11" borderId="118" applyNumberFormat="0" applyAlignment="0" applyProtection="0"/>
    <xf numFmtId="0" fontId="9" fillId="26" borderId="120" applyNumberFormat="0" applyFont="0" applyAlignment="0" applyProtection="0"/>
    <xf numFmtId="0" fontId="70" fillId="24" borderId="117" applyNumberFormat="0" applyAlignment="0" applyProtection="0"/>
    <xf numFmtId="0" fontId="71" fillId="24" borderId="118" applyNumberFormat="0" applyAlignment="0" applyProtection="0"/>
    <xf numFmtId="0" fontId="72" fillId="11" borderId="118" applyNumberFormat="0" applyAlignment="0" applyProtection="0"/>
    <xf numFmtId="0" fontId="67" fillId="0" borderId="119" applyNumberFormat="0" applyFill="0" applyAlignment="0" applyProtection="0"/>
    <xf numFmtId="0" fontId="15" fillId="11" borderId="141" applyNumberFormat="0" applyAlignment="0" applyProtection="0"/>
    <xf numFmtId="0" fontId="16" fillId="0" borderId="142" applyNumberFormat="0" applyFill="0" applyAlignment="0" applyProtection="0"/>
    <xf numFmtId="0" fontId="15" fillId="11" borderId="141" applyNumberFormat="0" applyAlignment="0" applyProtection="0"/>
    <xf numFmtId="0" fontId="70" fillId="24" borderId="117" applyNumberFormat="0" applyAlignment="0" applyProtection="0"/>
    <xf numFmtId="0" fontId="71" fillId="24" borderId="118" applyNumberFormat="0" applyAlignment="0" applyProtection="0"/>
    <xf numFmtId="0" fontId="72" fillId="11" borderId="118" applyNumberFormat="0" applyAlignment="0" applyProtection="0"/>
    <xf numFmtId="0" fontId="67" fillId="0" borderId="119" applyNumberFormat="0" applyFill="0" applyAlignment="0" applyProtection="0"/>
    <xf numFmtId="0" fontId="11" fillId="26" borderId="120" applyNumberFormat="0" applyFont="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7" fillId="0" borderId="119" applyNumberFormat="0" applyFill="0" applyAlignment="0" applyProtection="0"/>
    <xf numFmtId="0" fontId="67"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2" fillId="11" borderId="118" applyNumberFormat="0" applyAlignment="0" applyProtection="0"/>
    <xf numFmtId="0" fontId="72"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1" fillId="24" borderId="118" applyNumberFormat="0" applyAlignment="0" applyProtection="0"/>
    <xf numFmtId="0" fontId="71"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70" fillId="24" borderId="117" applyNumberFormat="0" applyAlignment="0" applyProtection="0"/>
    <xf numFmtId="0" fontId="70"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70" fillId="24" borderId="117" applyNumberFormat="0" applyAlignment="0" applyProtection="0"/>
    <xf numFmtId="0" fontId="71" fillId="24" borderId="118" applyNumberFormat="0" applyAlignment="0" applyProtection="0"/>
    <xf numFmtId="0" fontId="72" fillId="11" borderId="118" applyNumberFormat="0" applyAlignment="0" applyProtection="0"/>
    <xf numFmtId="0" fontId="67" fillId="0" borderId="119" applyNumberFormat="0" applyFill="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70" fillId="24" borderId="117" applyNumberFormat="0" applyAlignment="0" applyProtection="0"/>
    <xf numFmtId="0" fontId="70"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1" fillId="26" borderId="120" applyNumberFormat="0" applyFon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1" fillId="24" borderId="118" applyNumberFormat="0" applyAlignment="0" applyProtection="0"/>
    <xf numFmtId="0" fontId="71"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2" fillId="11" borderId="118" applyNumberFormat="0" applyAlignment="0" applyProtection="0"/>
    <xf numFmtId="0" fontId="72" fillId="11" borderId="118" applyNumberFormat="0" applyAlignment="0" applyProtection="0"/>
    <xf numFmtId="0" fontId="16" fillId="0" borderId="119" applyNumberFormat="0" applyFill="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7" fillId="0" borderId="119" applyNumberFormat="0" applyFill="0" applyAlignment="0" applyProtection="0"/>
    <xf numFmtId="0" fontId="67"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7" fillId="0" borderId="119" applyNumberFormat="0" applyFill="0" applyAlignment="0" applyProtection="0"/>
    <xf numFmtId="0" fontId="67"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2" fillId="11" borderId="118" applyNumberFormat="0" applyAlignment="0" applyProtection="0"/>
    <xf numFmtId="0" fontId="72"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1" fillId="24" borderId="118" applyNumberFormat="0" applyAlignment="0" applyProtection="0"/>
    <xf numFmtId="0" fontId="71"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70" fillId="24" borderId="117" applyNumberFormat="0" applyAlignment="0" applyProtection="0"/>
    <xf numFmtId="0" fontId="70"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70" fillId="24" borderId="117" applyNumberFormat="0" applyAlignment="0" applyProtection="0"/>
    <xf numFmtId="0" fontId="70"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1" fillId="24" borderId="118" applyNumberFormat="0" applyAlignment="0" applyProtection="0"/>
    <xf numFmtId="0" fontId="71"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2" fillId="11" borderId="118" applyNumberFormat="0" applyAlignment="0" applyProtection="0"/>
    <xf numFmtId="0" fontId="72" fillId="11" borderId="118" applyNumberFormat="0" applyAlignment="0" applyProtection="0"/>
    <xf numFmtId="0" fontId="16" fillId="0" borderId="119" applyNumberFormat="0" applyFill="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7" fillId="0" borderId="119" applyNumberFormat="0" applyFill="0" applyAlignment="0" applyProtection="0"/>
    <xf numFmtId="0" fontId="67"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3" fillId="24" borderId="117" applyNumberFormat="0" applyAlignment="0" applyProtection="0"/>
    <xf numFmtId="0" fontId="14" fillId="24"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7" fillId="0" borderId="119" applyNumberFormat="0" applyFill="0" applyAlignment="0" applyProtection="0"/>
    <xf numFmtId="0" fontId="67"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2" fillId="11" borderId="118" applyNumberFormat="0" applyAlignment="0" applyProtection="0"/>
    <xf numFmtId="0" fontId="72"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1" fillId="24" borderId="118" applyNumberFormat="0" applyAlignment="0" applyProtection="0"/>
    <xf numFmtId="0" fontId="71"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0" fillId="24" borderId="117"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1" fillId="24" borderId="118" applyNumberFormat="0" applyAlignment="0" applyProtection="0"/>
    <xf numFmtId="0" fontId="71"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2" fillId="11" borderId="118" applyNumberFormat="0" applyAlignment="0" applyProtection="0"/>
    <xf numFmtId="0" fontId="72" fillId="11" borderId="118" applyNumberFormat="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7" fillId="0" borderId="119" applyNumberFormat="0" applyFill="0" applyAlignment="0" applyProtection="0"/>
    <xf numFmtId="0" fontId="67"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11" fillId="26" borderId="120" applyNumberFormat="0" applyFont="0" applyAlignment="0" applyProtection="0"/>
    <xf numFmtId="0" fontId="71" fillId="24" borderId="118" applyNumberFormat="0" applyAlignment="0" applyProtection="0"/>
    <xf numFmtId="0" fontId="16" fillId="0" borderId="119" applyNumberFormat="0" applyFill="0" applyAlignment="0" applyProtection="0"/>
    <xf numFmtId="0" fontId="9"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6" fillId="0" borderId="119" applyNumberFormat="0" applyFill="0" applyAlignment="0" applyProtection="0"/>
    <xf numFmtId="0" fontId="14" fillId="24" borderId="118" applyNumberFormat="0" applyAlignment="0" applyProtection="0"/>
    <xf numFmtId="0" fontId="13" fillId="24" borderId="117" applyNumberFormat="0" applyAlignment="0" applyProtection="0"/>
    <xf numFmtId="0" fontId="14" fillId="24" borderId="118" applyNumberFormat="0" applyAlignment="0" applyProtection="0"/>
    <xf numFmtId="0" fontId="15" fillId="11"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3" fillId="24" borderId="117" applyNumberFormat="0" applyAlignment="0" applyProtection="0"/>
    <xf numFmtId="0" fontId="9" fillId="26" borderId="120" applyNumberFormat="0" applyFont="0" applyAlignment="0" applyProtection="0"/>
    <xf numFmtId="0" fontId="14" fillId="24" borderId="118" applyNumberForma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72" fillId="11" borderId="118" applyNumberFormat="0" applyAlignment="0" applyProtection="0"/>
    <xf numFmtId="0" fontId="14" fillId="24" borderId="118" applyNumberFormat="0" applyAlignment="0" applyProtection="0"/>
    <xf numFmtId="0" fontId="11" fillId="26" borderId="120" applyNumberFormat="0" applyFont="0" applyAlignment="0" applyProtection="0"/>
    <xf numFmtId="0" fontId="11" fillId="26" borderId="120" applyNumberFormat="0" applyFont="0" applyAlignment="0" applyProtection="0"/>
    <xf numFmtId="0" fontId="13" fillId="24" borderId="117" applyNumberFormat="0" applyAlignment="0" applyProtection="0"/>
    <xf numFmtId="0" fontId="11" fillId="26" borderId="120" applyNumberFormat="0" applyFont="0" applyAlignment="0" applyProtection="0"/>
    <xf numFmtId="0" fontId="16" fillId="0" borderId="119" applyNumberFormat="0" applyFill="0" applyAlignment="0" applyProtection="0"/>
    <xf numFmtId="0" fontId="16" fillId="0" borderId="119" applyNumberFormat="0" applyFill="0" applyAlignment="0" applyProtection="0"/>
    <xf numFmtId="0" fontId="13" fillId="24" borderId="117" applyNumberFormat="0" applyAlignment="0" applyProtection="0"/>
    <xf numFmtId="0" fontId="16" fillId="0" borderId="119" applyNumberFormat="0" applyFill="0" applyAlignment="0" applyProtection="0"/>
    <xf numFmtId="0" fontId="15" fillId="11" borderId="118" applyNumberFormat="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3" fillId="24" borderId="117" applyNumberFormat="0" applyAlignment="0" applyProtection="0"/>
    <xf numFmtId="0" fontId="14" fillId="24" borderId="118" applyNumberFormat="0" applyAlignment="0" applyProtection="0"/>
    <xf numFmtId="0" fontId="13" fillId="24" borderId="117" applyNumberFormat="0" applyAlignment="0" applyProtection="0"/>
    <xf numFmtId="0" fontId="13" fillId="24" borderId="117" applyNumberFormat="0" applyAlignment="0" applyProtection="0"/>
    <xf numFmtId="0" fontId="15" fillId="11" borderId="118" applyNumberFormat="0" applyAlignment="0" applyProtection="0"/>
    <xf numFmtId="0" fontId="15" fillId="11" borderId="118" applyNumberFormat="0" applyAlignment="0" applyProtection="0"/>
    <xf numFmtId="0" fontId="13" fillId="24" borderId="117" applyNumberFormat="0" applyAlignment="0" applyProtection="0"/>
    <xf numFmtId="0" fontId="11" fillId="26" borderId="120" applyNumberFormat="0" applyFont="0" applyAlignment="0" applyProtection="0"/>
    <xf numFmtId="0" fontId="13" fillId="24" borderId="117" applyNumberFormat="0" applyAlignment="0" applyProtection="0"/>
    <xf numFmtId="0" fontId="14" fillId="24" borderId="118" applyNumberFormat="0" applyAlignment="0" applyProtection="0"/>
    <xf numFmtId="0" fontId="13" fillId="24" borderId="117" applyNumberFormat="0" applyAlignment="0" applyProtection="0"/>
    <xf numFmtId="0" fontId="16" fillId="0" borderId="119" applyNumberFormat="0" applyFill="0" applyAlignment="0" applyProtection="0"/>
    <xf numFmtId="0" fontId="15" fillId="11" borderId="118" applyNumberFormat="0" applyAlignment="0" applyProtection="0"/>
    <xf numFmtId="0" fontId="13" fillId="24" borderId="117"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13" fillId="24" borderId="117" applyNumberFormat="0" applyAlignment="0" applyProtection="0"/>
    <xf numFmtId="0" fontId="9"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5" fillId="11"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1" fillId="26" borderId="120" applyNumberFormat="0" applyFont="0" applyAlignment="0" applyProtection="0"/>
    <xf numFmtId="0" fontId="14" fillId="24" borderId="118" applyNumberFormat="0" applyAlignment="0" applyProtection="0"/>
    <xf numFmtId="0" fontId="11" fillId="26" borderId="120" applyNumberFormat="0" applyFont="0" applyAlignment="0" applyProtection="0"/>
    <xf numFmtId="0" fontId="11" fillId="26" borderId="120" applyNumberFormat="0" applyFont="0" applyAlignment="0" applyProtection="0"/>
    <xf numFmtId="0" fontId="15" fillId="11" borderId="118" applyNumberFormat="0" applyAlignment="0" applyProtection="0"/>
    <xf numFmtId="0" fontId="13" fillId="24" borderId="117" applyNumberFormat="0" applyAlignment="0" applyProtection="0"/>
    <xf numFmtId="0" fontId="15" fillId="11" borderId="118" applyNumberFormat="0" applyAlignment="0" applyProtection="0"/>
    <xf numFmtId="0" fontId="11" fillId="26" borderId="120" applyNumberFormat="0" applyFont="0" applyAlignment="0" applyProtection="0"/>
    <xf numFmtId="0" fontId="15" fillId="11" borderId="118" applyNumberFormat="0" applyAlignment="0" applyProtection="0"/>
    <xf numFmtId="0" fontId="11" fillId="26" borderId="120" applyNumberFormat="0" applyFont="0" applyAlignment="0" applyProtection="0"/>
    <xf numFmtId="0" fontId="11" fillId="26" borderId="120" applyNumberFormat="0" applyFont="0" applyAlignment="0" applyProtection="0"/>
    <xf numFmtId="0" fontId="14" fillId="24" borderId="118" applyNumberFormat="0" applyAlignment="0" applyProtection="0"/>
    <xf numFmtId="0" fontId="15" fillId="11" borderId="118"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1" fillId="26" borderId="120" applyNumberFormat="0" applyFont="0" applyAlignment="0" applyProtection="0"/>
    <xf numFmtId="0" fontId="9" fillId="26" borderId="120" applyNumberFormat="0" applyFon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3" fillId="24" borderId="117" applyNumberFormat="0" applyAlignment="0" applyProtection="0"/>
    <xf numFmtId="0" fontId="15" fillId="11" borderId="118" applyNumberFormat="0" applyAlignment="0" applyProtection="0"/>
    <xf numFmtId="0" fontId="16" fillId="0" borderId="119" applyNumberFormat="0" applyFill="0" applyAlignment="0" applyProtection="0"/>
    <xf numFmtId="0" fontId="9" fillId="26" borderId="120" applyNumberFormat="0" applyFont="0" applyAlignment="0" applyProtection="0"/>
    <xf numFmtId="0" fontId="14" fillId="24" borderId="118" applyNumberFormat="0" applyAlignment="0" applyProtection="0"/>
    <xf numFmtId="0" fontId="15" fillId="11" borderId="118" applyNumberFormat="0" applyAlignment="0" applyProtection="0"/>
    <xf numFmtId="0" fontId="14" fillId="24" borderId="118" applyNumberFormat="0" applyAlignment="0" applyProtection="0"/>
    <xf numFmtId="0" fontId="14" fillId="24" borderId="118" applyNumberFormat="0" applyAlignment="0" applyProtection="0"/>
    <xf numFmtId="0" fontId="16" fillId="0" borderId="119" applyNumberFormat="0" applyFill="0" applyAlignment="0" applyProtection="0"/>
    <xf numFmtId="0" fontId="11" fillId="26" borderId="120" applyNumberFormat="0" applyFont="0" applyAlignment="0" applyProtection="0"/>
    <xf numFmtId="0" fontId="9" fillId="26" borderId="120" applyNumberFormat="0" applyFont="0" applyAlignment="0" applyProtection="0"/>
    <xf numFmtId="0" fontId="13" fillId="24" borderId="117" applyNumberFormat="0" applyAlignment="0" applyProtection="0"/>
    <xf numFmtId="0" fontId="13" fillId="24" borderId="117" applyNumberFormat="0" applyAlignment="0" applyProtection="0"/>
    <xf numFmtId="0" fontId="15" fillId="11" borderId="118" applyNumberFormat="0" applyAlignment="0" applyProtection="0"/>
    <xf numFmtId="0" fontId="9" fillId="26" borderId="120" applyNumberFormat="0" applyFont="0" applyAlignment="0" applyProtection="0"/>
    <xf numFmtId="0" fontId="14" fillId="24" borderId="118"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11" fillId="26" borderId="120" applyNumberFormat="0" applyFont="0" applyAlignment="0" applyProtection="0"/>
    <xf numFmtId="0" fontId="13" fillId="24" borderId="117" applyNumberFormat="0" applyAlignment="0" applyProtection="0"/>
    <xf numFmtId="0" fontId="14" fillId="24" borderId="118" applyNumberFormat="0" applyAlignment="0" applyProtection="0"/>
    <xf numFmtId="0" fontId="16" fillId="0" borderId="119" applyNumberFormat="0" applyFill="0" applyAlignment="0" applyProtection="0"/>
    <xf numFmtId="0" fontId="15" fillId="11" borderId="118" applyNumberFormat="0" applyAlignment="0" applyProtection="0"/>
    <xf numFmtId="0" fontId="16" fillId="0" borderId="119" applyNumberFormat="0" applyFill="0" applyAlignment="0" applyProtection="0"/>
    <xf numFmtId="0" fontId="11" fillId="26" borderId="120" applyNumberFormat="0" applyFont="0" applyAlignment="0" applyProtection="0"/>
    <xf numFmtId="0" fontId="14" fillId="24" borderId="118" applyNumberFormat="0" applyAlignment="0" applyProtection="0"/>
    <xf numFmtId="0" fontId="11" fillId="26" borderId="120" applyNumberFormat="0" applyFont="0" applyAlignment="0" applyProtection="0"/>
    <xf numFmtId="0" fontId="14" fillId="24" borderId="118" applyNumberFormat="0" applyAlignment="0" applyProtection="0"/>
    <xf numFmtId="0" fontId="15" fillId="11" borderId="118" applyNumberFormat="0" applyAlignment="0" applyProtection="0"/>
    <xf numFmtId="0" fontId="14" fillId="24" borderId="118" applyNumberFormat="0" applyAlignment="0" applyProtection="0"/>
    <xf numFmtId="0" fontId="13" fillId="24" borderId="117" applyNumberFormat="0" applyAlignment="0" applyProtection="0"/>
    <xf numFmtId="0" fontId="15" fillId="11" borderId="118" applyNumberFormat="0" applyAlignment="0" applyProtection="0"/>
    <xf numFmtId="0" fontId="14" fillId="24" borderId="118" applyNumberFormat="0" applyAlignment="0" applyProtection="0"/>
    <xf numFmtId="0" fontId="9" fillId="26" borderId="120" applyNumberFormat="0" applyFont="0" applyAlignment="0" applyProtection="0"/>
    <xf numFmtId="0" fontId="11" fillId="26" borderId="120" applyNumberFormat="0" applyFont="0" applyAlignment="0" applyProtection="0"/>
    <xf numFmtId="0" fontId="67" fillId="0" borderId="119" applyNumberFormat="0" applyFill="0" applyAlignment="0" applyProtection="0"/>
    <xf numFmtId="0" fontId="9" fillId="26" borderId="120" applyNumberFormat="0" applyFont="0" applyAlignment="0" applyProtection="0"/>
    <xf numFmtId="0" fontId="9" fillId="26" borderId="120" applyNumberFormat="0" applyFon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4" fillId="24" borderId="118" applyNumberFormat="0" applyAlignment="0" applyProtection="0"/>
    <xf numFmtId="0" fontId="16" fillId="0" borderId="119" applyNumberFormat="0" applyFill="0" applyAlignment="0" applyProtection="0"/>
    <xf numFmtId="0" fontId="11" fillId="26" borderId="120" applyNumberFormat="0" applyFont="0" applyAlignment="0" applyProtection="0"/>
    <xf numFmtId="0" fontId="14" fillId="24" borderId="118" applyNumberFormat="0" applyAlignment="0" applyProtection="0"/>
    <xf numFmtId="0" fontId="14" fillId="24" borderId="118" applyNumberFormat="0" applyAlignment="0" applyProtection="0"/>
    <xf numFmtId="0" fontId="13" fillId="24" borderId="117" applyNumberFormat="0" applyAlignment="0" applyProtection="0"/>
    <xf numFmtId="0" fontId="11" fillId="26" borderId="120" applyNumberFormat="0" applyFont="0" applyAlignment="0" applyProtection="0"/>
    <xf numFmtId="0" fontId="16" fillId="0" borderId="119" applyNumberFormat="0" applyFill="0" applyAlignment="0" applyProtection="0"/>
    <xf numFmtId="0" fontId="13" fillId="24" borderId="117" applyNumberFormat="0" applyAlignment="0" applyProtection="0"/>
    <xf numFmtId="0" fontId="16" fillId="0" borderId="119" applyNumberFormat="0" applyFill="0" applyAlignment="0" applyProtection="0"/>
    <xf numFmtId="0" fontId="9" fillId="26" borderId="120" applyNumberFormat="0" applyFont="0" applyAlignment="0" applyProtection="0"/>
    <xf numFmtId="0" fontId="14" fillId="24" borderId="118" applyNumberFormat="0" applyAlignment="0" applyProtection="0"/>
    <xf numFmtId="0" fontId="15" fillId="11" borderId="118" applyNumberFormat="0" applyAlignment="0" applyProtection="0"/>
    <xf numFmtId="0" fontId="14" fillId="24" borderId="118" applyNumberFormat="0" applyAlignment="0" applyProtection="0"/>
    <xf numFmtId="0" fontId="11" fillId="26" borderId="120" applyNumberFormat="0" applyFont="0" applyAlignment="0" applyProtection="0"/>
    <xf numFmtId="0" fontId="13" fillId="24" borderId="117" applyNumberFormat="0" applyAlignment="0" applyProtection="0"/>
    <xf numFmtId="0" fontId="14" fillId="24"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1" fillId="24" borderId="118" applyNumberFormat="0" applyAlignment="0" applyProtection="0"/>
    <xf numFmtId="0" fontId="14" fillId="24" borderId="118" applyNumberFormat="0" applyAlignment="0" applyProtection="0"/>
    <xf numFmtId="0" fontId="13" fillId="24" borderId="117" applyNumberFormat="0" applyAlignment="0" applyProtection="0"/>
    <xf numFmtId="0" fontId="11" fillId="26" borderId="120" applyNumberFormat="0" applyFont="0" applyAlignment="0" applyProtection="0"/>
    <xf numFmtId="0" fontId="16" fillId="0" borderId="119" applyNumberFormat="0" applyFill="0" applyAlignment="0" applyProtection="0"/>
    <xf numFmtId="0" fontId="14" fillId="24" borderId="118" applyNumberFormat="0" applyAlignment="0" applyProtection="0"/>
    <xf numFmtId="0" fontId="9" fillId="26" borderId="120" applyNumberFormat="0" applyFont="0" applyAlignment="0" applyProtection="0"/>
    <xf numFmtId="0" fontId="13" fillId="24" borderId="117" applyNumberFormat="0" applyAlignment="0" applyProtection="0"/>
    <xf numFmtId="0" fontId="11" fillId="26" borderId="120" applyNumberFormat="0" applyFont="0" applyAlignment="0" applyProtection="0"/>
    <xf numFmtId="0" fontId="13" fillId="24" borderId="117" applyNumberFormat="0" applyAlignment="0" applyProtection="0"/>
    <xf numFmtId="0" fontId="16" fillId="0" borderId="119" applyNumberFormat="0" applyFill="0" applyAlignment="0" applyProtection="0"/>
    <xf numFmtId="0" fontId="15" fillId="11" borderId="118" applyNumberFormat="0" applyAlignment="0" applyProtection="0"/>
    <xf numFmtId="0" fontId="9" fillId="26" borderId="120" applyNumberFormat="0" applyFont="0" applyAlignment="0" applyProtection="0"/>
    <xf numFmtId="0" fontId="14" fillId="24" borderId="118" applyNumberFormat="0" applyAlignment="0" applyProtection="0"/>
    <xf numFmtId="0" fontId="13" fillId="24" borderId="117" applyNumberFormat="0" applyAlignment="0" applyProtection="0"/>
    <xf numFmtId="0" fontId="14" fillId="24" borderId="118" applyNumberFormat="0" applyAlignment="0" applyProtection="0"/>
    <xf numFmtId="0" fontId="13" fillId="24" borderId="117" applyNumberFormat="0" applyAlignment="0" applyProtection="0"/>
    <xf numFmtId="0" fontId="14" fillId="24"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1" fillId="26" borderId="120" applyNumberFormat="0" applyFont="0" applyAlignment="0" applyProtection="0"/>
    <xf numFmtId="0" fontId="9" fillId="26" borderId="120" applyNumberFormat="0" applyFon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1" fillId="26" borderId="120" applyNumberFormat="0" applyFont="0" applyAlignment="0" applyProtection="0"/>
    <xf numFmtId="0" fontId="14" fillId="24" borderId="118" applyNumberFormat="0" applyAlignment="0" applyProtection="0"/>
    <xf numFmtId="0" fontId="16" fillId="0" borderId="119" applyNumberFormat="0" applyFill="0" applyAlignment="0" applyProtection="0"/>
    <xf numFmtId="0" fontId="11" fillId="26" borderId="120" applyNumberFormat="0" applyFont="0" applyAlignment="0" applyProtection="0"/>
    <xf numFmtId="0" fontId="14" fillId="24" borderId="118" applyNumberFormat="0" applyAlignment="0" applyProtection="0"/>
    <xf numFmtId="0" fontId="14" fillId="24" borderId="118" applyNumberFormat="0" applyAlignment="0" applyProtection="0"/>
    <xf numFmtId="0" fontId="15" fillId="11" borderId="118" applyNumberFormat="0" applyAlignment="0" applyProtection="0"/>
    <xf numFmtId="0" fontId="11" fillId="26" borderId="120" applyNumberFormat="0" applyFont="0" applyAlignment="0" applyProtection="0"/>
    <xf numFmtId="0" fontId="14" fillId="24" borderId="118" applyNumberFormat="0" applyAlignment="0" applyProtection="0"/>
    <xf numFmtId="0" fontId="11" fillId="26" borderId="120" applyNumberFormat="0" applyFont="0" applyAlignment="0" applyProtection="0"/>
    <xf numFmtId="0" fontId="16" fillId="0" borderId="119" applyNumberFormat="0" applyFill="0" applyAlignment="0" applyProtection="0"/>
    <xf numFmtId="0" fontId="9" fillId="26" borderId="120" applyNumberFormat="0" applyFont="0" applyAlignment="0" applyProtection="0"/>
    <xf numFmtId="0" fontId="11" fillId="26" borderId="120" applyNumberFormat="0" applyFont="0" applyAlignment="0" applyProtection="0"/>
    <xf numFmtId="0" fontId="15" fillId="11" borderId="118" applyNumberFormat="0" applyAlignment="0" applyProtection="0"/>
    <xf numFmtId="0" fontId="9" fillId="26" borderId="120" applyNumberFormat="0" applyFont="0" applyAlignment="0" applyProtection="0"/>
    <xf numFmtId="0" fontId="14" fillId="24" borderId="118" applyNumberFormat="0" applyAlignment="0" applyProtection="0"/>
    <xf numFmtId="0" fontId="16" fillId="0" borderId="119" applyNumberFormat="0" applyFill="0" applyAlignment="0" applyProtection="0"/>
    <xf numFmtId="0" fontId="13" fillId="24" borderId="117" applyNumberFormat="0" applyAlignment="0" applyProtection="0"/>
    <xf numFmtId="0" fontId="16" fillId="0" borderId="119" applyNumberFormat="0" applyFill="0" applyAlignment="0" applyProtection="0"/>
    <xf numFmtId="0" fontId="13" fillId="24" borderId="117" applyNumberFormat="0" applyAlignment="0" applyProtection="0"/>
    <xf numFmtId="0" fontId="11" fillId="26" borderId="120" applyNumberFormat="0" applyFont="0" applyAlignment="0" applyProtection="0"/>
    <xf numFmtId="0" fontId="14" fillId="24" borderId="118"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16" fillId="0" borderId="119" applyNumberFormat="0" applyFill="0" applyAlignment="0" applyProtection="0"/>
    <xf numFmtId="0" fontId="9" fillId="26" borderId="120" applyNumberFormat="0" applyFont="0" applyAlignment="0" applyProtection="0"/>
    <xf numFmtId="0" fontId="14" fillId="24" borderId="118" applyNumberFormat="0" applyAlignment="0" applyProtection="0"/>
    <xf numFmtId="0" fontId="9" fillId="26" borderId="120" applyNumberFormat="0" applyFont="0" applyAlignment="0" applyProtection="0"/>
    <xf numFmtId="0" fontId="14" fillId="24" borderId="118" applyNumberFormat="0" applyAlignment="0" applyProtection="0"/>
    <xf numFmtId="0" fontId="11" fillId="26" borderId="120" applyNumberFormat="0" applyFont="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9" fillId="26" borderId="120" applyNumberFormat="0" applyFont="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1" fillId="26" borderId="120" applyNumberFormat="0" applyFont="0" applyAlignment="0" applyProtection="0"/>
    <xf numFmtId="0" fontId="15" fillId="11" borderId="118" applyNumberFormat="0" applyAlignment="0" applyProtection="0"/>
    <xf numFmtId="0" fontId="11" fillId="26" borderId="120" applyNumberFormat="0" applyFont="0" applyAlignment="0" applyProtection="0"/>
    <xf numFmtId="0" fontId="9" fillId="26" borderId="120" applyNumberFormat="0" applyFont="0" applyAlignment="0" applyProtection="0"/>
    <xf numFmtId="0" fontId="13" fillId="24" borderId="117" applyNumberFormat="0" applyAlignment="0" applyProtection="0"/>
    <xf numFmtId="0" fontId="9" fillId="26" borderId="120" applyNumberFormat="0" applyFont="0" applyAlignment="0" applyProtection="0"/>
    <xf numFmtId="0" fontId="15" fillId="11" borderId="118" applyNumberFormat="0" applyAlignment="0" applyProtection="0"/>
    <xf numFmtId="0" fontId="15" fillId="11" borderId="118" applyNumberFormat="0" applyAlignment="0" applyProtection="0"/>
    <xf numFmtId="0" fontId="14" fillId="24" borderId="118" applyNumberFormat="0" applyAlignment="0" applyProtection="0"/>
    <xf numFmtId="0" fontId="9" fillId="26" borderId="120" applyNumberFormat="0" applyFont="0" applyAlignment="0" applyProtection="0"/>
    <xf numFmtId="0" fontId="16" fillId="0" borderId="119" applyNumberFormat="0" applyFill="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9" fillId="26" borderId="120" applyNumberFormat="0" applyFont="0" applyAlignment="0" applyProtection="0"/>
    <xf numFmtId="0" fontId="11" fillId="26" borderId="120" applyNumberFormat="0" applyFont="0" applyAlignment="0" applyProtection="0"/>
    <xf numFmtId="0" fontId="16" fillId="0" borderId="119" applyNumberFormat="0" applyFill="0" applyAlignment="0" applyProtection="0"/>
    <xf numFmtId="0" fontId="11" fillId="26" borderId="120" applyNumberFormat="0" applyFont="0" applyAlignment="0" applyProtection="0"/>
    <xf numFmtId="0" fontId="13" fillId="24" borderId="117" applyNumberFormat="0" applyAlignment="0" applyProtection="0"/>
    <xf numFmtId="0" fontId="11" fillId="26" borderId="120" applyNumberFormat="0" applyFont="0" applyAlignment="0" applyProtection="0"/>
    <xf numFmtId="0" fontId="15" fillId="11" borderId="118" applyNumberFormat="0" applyAlignment="0" applyProtection="0"/>
    <xf numFmtId="0" fontId="11" fillId="26" borderId="120" applyNumberFormat="0" applyFont="0" applyAlignment="0" applyProtection="0"/>
    <xf numFmtId="0" fontId="13" fillId="24" borderId="117" applyNumberFormat="0" applyAlignment="0" applyProtection="0"/>
    <xf numFmtId="0" fontId="13" fillId="24" borderId="117"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14" fillId="24" borderId="118"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15" fillId="11" borderId="118" applyNumberFormat="0" applyAlignment="0" applyProtection="0"/>
    <xf numFmtId="0" fontId="9"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3" fillId="24" borderId="117" applyNumberFormat="0" applyAlignment="0" applyProtection="0"/>
    <xf numFmtId="0" fontId="13" fillId="24" borderId="117" applyNumberFormat="0" applyAlignment="0" applyProtection="0"/>
    <xf numFmtId="0" fontId="11" fillId="26" borderId="120" applyNumberFormat="0" applyFont="0" applyAlignment="0" applyProtection="0"/>
    <xf numFmtId="0" fontId="16" fillId="0" borderId="119" applyNumberFormat="0" applyFill="0" applyAlignment="0" applyProtection="0"/>
    <xf numFmtId="0" fontId="11" fillId="26" borderId="120" applyNumberFormat="0" applyFont="0" applyAlignment="0" applyProtection="0"/>
    <xf numFmtId="0" fontId="14" fillId="24" borderId="118" applyNumberFormat="0" applyAlignment="0" applyProtection="0"/>
    <xf numFmtId="0" fontId="9" fillId="26" borderId="120" applyNumberFormat="0" applyFont="0" applyAlignment="0" applyProtection="0"/>
    <xf numFmtId="0" fontId="11" fillId="26" borderId="120" applyNumberFormat="0" applyFont="0" applyAlignment="0" applyProtection="0"/>
    <xf numFmtId="0" fontId="16" fillId="0" borderId="119" applyNumberFormat="0" applyFill="0" applyAlignment="0" applyProtection="0"/>
    <xf numFmtId="0" fontId="16" fillId="0" borderId="119" applyNumberFormat="0" applyFill="0" applyAlignment="0" applyProtection="0"/>
    <xf numFmtId="0" fontId="11" fillId="26" borderId="120" applyNumberFormat="0" applyFont="0" applyAlignment="0" applyProtection="0"/>
    <xf numFmtId="0" fontId="14" fillId="24" borderId="118" applyNumberFormat="0" applyAlignment="0" applyProtection="0"/>
    <xf numFmtId="0" fontId="11" fillId="26" borderId="120" applyNumberFormat="0" applyFont="0" applyAlignment="0" applyProtection="0"/>
    <xf numFmtId="0" fontId="16" fillId="0" borderId="119" applyNumberFormat="0" applyFill="0" applyAlignment="0" applyProtection="0"/>
    <xf numFmtId="0" fontId="9" fillId="26" borderId="120" applyNumberFormat="0" applyFont="0" applyAlignment="0" applyProtection="0"/>
    <xf numFmtId="0" fontId="15" fillId="11" borderId="118" applyNumberFormat="0" applyAlignment="0" applyProtection="0"/>
    <xf numFmtId="0" fontId="11" fillId="26" borderId="120" applyNumberFormat="0" applyFont="0" applyAlignment="0" applyProtection="0"/>
    <xf numFmtId="0" fontId="9" fillId="26" borderId="120" applyNumberFormat="0" applyFont="0" applyAlignment="0" applyProtection="0"/>
    <xf numFmtId="0" fontId="15" fillId="11" borderId="118" applyNumberFormat="0" applyAlignment="0" applyProtection="0"/>
    <xf numFmtId="0" fontId="13" fillId="24" borderId="117" applyNumberFormat="0" applyAlignment="0" applyProtection="0"/>
    <xf numFmtId="0" fontId="14" fillId="24"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72" fillId="11" borderId="118" applyNumberFormat="0" applyAlignment="0" applyProtection="0"/>
    <xf numFmtId="0" fontId="15" fillId="11" borderId="118" applyNumberFormat="0" applyAlignment="0" applyProtection="0"/>
    <xf numFmtId="0" fontId="70" fillId="24" borderId="117" applyNumberFormat="0" applyAlignment="0" applyProtection="0"/>
    <xf numFmtId="0" fontId="71" fillId="24" borderId="118" applyNumberFormat="0" applyAlignment="0" applyProtection="0"/>
    <xf numFmtId="0" fontId="72" fillId="11" borderId="118" applyNumberFormat="0" applyAlignment="0" applyProtection="0"/>
    <xf numFmtId="0" fontId="67" fillId="0" borderId="119" applyNumberFormat="0" applyFill="0" applyAlignment="0" applyProtection="0"/>
    <xf numFmtId="0" fontId="14" fillId="24" borderId="118" applyNumberFormat="0" applyAlignment="0" applyProtection="0"/>
    <xf numFmtId="0" fontId="14" fillId="24" borderId="118" applyNumberFormat="0" applyAlignment="0" applyProtection="0"/>
    <xf numFmtId="0" fontId="13" fillId="24" borderId="117" applyNumberFormat="0" applyAlignment="0" applyProtection="0"/>
    <xf numFmtId="0" fontId="14" fillId="24" borderId="118" applyNumberFormat="0" applyAlignment="0" applyProtection="0"/>
    <xf numFmtId="0" fontId="9" fillId="26" borderId="120" applyNumberFormat="0" applyFont="0" applyAlignment="0" applyProtection="0"/>
    <xf numFmtId="0" fontId="13" fillId="24" borderId="117" applyNumberFormat="0" applyAlignment="0" applyProtection="0"/>
    <xf numFmtId="0" fontId="9" fillId="26" borderId="120" applyNumberFormat="0" applyFont="0" applyAlignment="0" applyProtection="0"/>
    <xf numFmtId="0" fontId="13" fillId="24" borderId="117" applyNumberFormat="0" applyAlignment="0" applyProtection="0"/>
    <xf numFmtId="0" fontId="13" fillId="24" borderId="117" applyNumberFormat="0" applyAlignment="0" applyProtection="0"/>
    <xf numFmtId="0" fontId="15" fillId="11" borderId="118" applyNumberFormat="0" applyAlignment="0" applyProtection="0"/>
    <xf numFmtId="0" fontId="14" fillId="24" borderId="118" applyNumberFormat="0" applyAlignment="0" applyProtection="0"/>
    <xf numFmtId="0" fontId="16" fillId="0" borderId="119" applyNumberFormat="0" applyFill="0" applyAlignment="0" applyProtection="0"/>
    <xf numFmtId="0" fontId="9" fillId="26" borderId="120" applyNumberFormat="0" applyFont="0" applyAlignment="0" applyProtection="0"/>
    <xf numFmtId="0" fontId="15" fillId="11" borderId="118" applyNumberFormat="0" applyAlignment="0" applyProtection="0"/>
    <xf numFmtId="0" fontId="16" fillId="0" borderId="119" applyNumberFormat="0" applyFill="0" applyAlignment="0" applyProtection="0"/>
    <xf numFmtId="0" fontId="11" fillId="26" borderId="120" applyNumberFormat="0" applyFont="0" applyAlignment="0" applyProtection="0"/>
    <xf numFmtId="0" fontId="13" fillId="24" borderId="117" applyNumberFormat="0" applyAlignment="0" applyProtection="0"/>
    <xf numFmtId="0" fontId="14" fillId="24" borderId="118" applyNumberFormat="0" applyAlignment="0" applyProtection="0"/>
    <xf numFmtId="0" fontId="11" fillId="26" borderId="120" applyNumberFormat="0" applyFont="0" applyAlignment="0" applyProtection="0"/>
    <xf numFmtId="0" fontId="70" fillId="24" borderId="117" applyNumberFormat="0" applyAlignment="0" applyProtection="0"/>
    <xf numFmtId="0" fontId="71" fillId="24" borderId="118" applyNumberFormat="0" applyAlignment="0" applyProtection="0"/>
    <xf numFmtId="0" fontId="72" fillId="11" borderId="118" applyNumberFormat="0" applyAlignment="0" applyProtection="0"/>
    <xf numFmtId="0" fontId="67" fillId="0" borderId="119" applyNumberFormat="0" applyFill="0" applyAlignment="0" applyProtection="0"/>
    <xf numFmtId="0" fontId="11" fillId="26" borderId="120" applyNumberFormat="0" applyFont="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7" fillId="0" borderId="119" applyNumberFormat="0" applyFill="0" applyAlignment="0" applyProtection="0"/>
    <xf numFmtId="0" fontId="67"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2" fillId="11" borderId="118" applyNumberFormat="0" applyAlignment="0" applyProtection="0"/>
    <xf numFmtId="0" fontId="72"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1" fillId="24" borderId="118" applyNumberFormat="0" applyAlignment="0" applyProtection="0"/>
    <xf numFmtId="0" fontId="71"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70" fillId="24" borderId="117" applyNumberFormat="0" applyAlignment="0" applyProtection="0"/>
    <xf numFmtId="0" fontId="70"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70" fillId="24" borderId="117" applyNumberFormat="0" applyAlignment="0" applyProtection="0"/>
    <xf numFmtId="0" fontId="71" fillId="24" borderId="118" applyNumberFormat="0" applyAlignment="0" applyProtection="0"/>
    <xf numFmtId="0" fontId="72" fillId="11" borderId="118" applyNumberFormat="0" applyAlignment="0" applyProtection="0"/>
    <xf numFmtId="0" fontId="67" fillId="0" borderId="119" applyNumberFormat="0" applyFill="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70" fillId="24" borderId="117" applyNumberFormat="0" applyAlignment="0" applyProtection="0"/>
    <xf numFmtId="0" fontId="70"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1" fillId="26" borderId="120" applyNumberFormat="0" applyFon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1" fillId="24" borderId="118" applyNumberFormat="0" applyAlignment="0" applyProtection="0"/>
    <xf numFmtId="0" fontId="71"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2" fillId="11" borderId="118" applyNumberFormat="0" applyAlignment="0" applyProtection="0"/>
    <xf numFmtId="0" fontId="72" fillId="11" borderId="118" applyNumberFormat="0" applyAlignment="0" applyProtection="0"/>
    <xf numFmtId="0" fontId="16" fillId="0" borderId="119" applyNumberFormat="0" applyFill="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7" fillId="0" borderId="119" applyNumberFormat="0" applyFill="0" applyAlignment="0" applyProtection="0"/>
    <xf numFmtId="0" fontId="67"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7" fillId="0" borderId="119" applyNumberFormat="0" applyFill="0" applyAlignment="0" applyProtection="0"/>
    <xf numFmtId="0" fontId="67"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2" fillId="11" borderId="118" applyNumberFormat="0" applyAlignment="0" applyProtection="0"/>
    <xf numFmtId="0" fontId="72"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1" fillId="24" borderId="118" applyNumberFormat="0" applyAlignment="0" applyProtection="0"/>
    <xf numFmtId="0" fontId="71"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70" fillId="24" borderId="117" applyNumberFormat="0" applyAlignment="0" applyProtection="0"/>
    <xf numFmtId="0" fontId="70"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70" fillId="24" borderId="117" applyNumberFormat="0" applyAlignment="0" applyProtection="0"/>
    <xf numFmtId="0" fontId="70"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1" fillId="24" borderId="118" applyNumberFormat="0" applyAlignment="0" applyProtection="0"/>
    <xf numFmtId="0" fontId="71"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2" fillId="11" borderId="118" applyNumberFormat="0" applyAlignment="0" applyProtection="0"/>
    <xf numFmtId="0" fontId="72" fillId="11" borderId="118" applyNumberFormat="0" applyAlignment="0" applyProtection="0"/>
    <xf numFmtId="0" fontId="16" fillId="0" borderId="119" applyNumberFormat="0" applyFill="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7" fillId="0" borderId="119" applyNumberFormat="0" applyFill="0" applyAlignment="0" applyProtection="0"/>
    <xf numFmtId="0" fontId="67"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3" fillId="24" borderId="117" applyNumberFormat="0" applyAlignment="0" applyProtection="0"/>
    <xf numFmtId="0" fontId="14" fillId="24"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7" fillId="0" borderId="119" applyNumberFormat="0" applyFill="0" applyAlignment="0" applyProtection="0"/>
    <xf numFmtId="0" fontId="67"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2" fillId="11" borderId="118" applyNumberFormat="0" applyAlignment="0" applyProtection="0"/>
    <xf numFmtId="0" fontId="72"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1" fillId="24" borderId="118" applyNumberFormat="0" applyAlignment="0" applyProtection="0"/>
    <xf numFmtId="0" fontId="71"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0" fillId="24" borderId="117"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1" fillId="24" borderId="118" applyNumberFormat="0" applyAlignment="0" applyProtection="0"/>
    <xf numFmtId="0" fontId="71"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2" fillId="11" borderId="118" applyNumberFormat="0" applyAlignment="0" applyProtection="0"/>
    <xf numFmtId="0" fontId="72" fillId="11" borderId="118" applyNumberFormat="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7" fillId="0" borderId="119" applyNumberFormat="0" applyFill="0" applyAlignment="0" applyProtection="0"/>
    <xf numFmtId="0" fontId="67"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3" fillId="24" borderId="117" applyNumberFormat="0" applyAlignment="0" applyProtection="0"/>
    <xf numFmtId="0" fontId="16" fillId="0" borderId="119" applyNumberFormat="0" applyFill="0" applyAlignment="0" applyProtection="0"/>
    <xf numFmtId="0" fontId="13" fillId="24" borderId="117" applyNumberFormat="0" applyAlignment="0" applyProtection="0"/>
    <xf numFmtId="0" fontId="11" fillId="26" borderId="120" applyNumberFormat="0" applyFont="0" applyAlignment="0" applyProtection="0"/>
    <xf numFmtId="0" fontId="14" fillId="24" borderId="118"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16" fillId="0" borderId="119" applyNumberFormat="0" applyFill="0" applyAlignment="0" applyProtection="0"/>
    <xf numFmtId="0" fontId="9" fillId="26" borderId="120" applyNumberFormat="0" applyFont="0" applyAlignment="0" applyProtection="0"/>
    <xf numFmtId="0" fontId="14" fillId="24" borderId="118" applyNumberFormat="0" applyAlignment="0" applyProtection="0"/>
    <xf numFmtId="0" fontId="9" fillId="26" borderId="120" applyNumberFormat="0" applyFont="0" applyAlignment="0" applyProtection="0"/>
    <xf numFmtId="0" fontId="14" fillId="24" borderId="118" applyNumberFormat="0" applyAlignment="0" applyProtection="0"/>
    <xf numFmtId="0" fontId="11" fillId="26" borderId="120" applyNumberFormat="0" applyFont="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9" fillId="26" borderId="120" applyNumberFormat="0" applyFont="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1" fillId="26" borderId="120" applyNumberFormat="0" applyFont="0" applyAlignment="0" applyProtection="0"/>
    <xf numFmtId="0" fontId="15" fillId="11" borderId="118" applyNumberFormat="0" applyAlignment="0" applyProtection="0"/>
    <xf numFmtId="0" fontId="11" fillId="26" borderId="120" applyNumberFormat="0" applyFont="0" applyAlignment="0" applyProtection="0"/>
    <xf numFmtId="0" fontId="9" fillId="26" borderId="120" applyNumberFormat="0" applyFont="0" applyAlignment="0" applyProtection="0"/>
    <xf numFmtId="0" fontId="13" fillId="24" borderId="117" applyNumberFormat="0" applyAlignment="0" applyProtection="0"/>
    <xf numFmtId="0" fontId="9" fillId="26" borderId="120" applyNumberFormat="0" applyFont="0" applyAlignment="0" applyProtection="0"/>
    <xf numFmtId="0" fontId="15" fillId="11" borderId="118" applyNumberFormat="0" applyAlignment="0" applyProtection="0"/>
    <xf numFmtId="0" fontId="15" fillId="11" borderId="118" applyNumberFormat="0" applyAlignment="0" applyProtection="0"/>
    <xf numFmtId="0" fontId="14" fillId="24" borderId="118" applyNumberFormat="0" applyAlignment="0" applyProtection="0"/>
    <xf numFmtId="0" fontId="9" fillId="26" borderId="120" applyNumberFormat="0" applyFont="0" applyAlignment="0" applyProtection="0"/>
    <xf numFmtId="0" fontId="16" fillId="0" borderId="119" applyNumberFormat="0" applyFill="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9" fillId="26" borderId="120" applyNumberFormat="0" applyFont="0" applyAlignment="0" applyProtection="0"/>
    <xf numFmtId="0" fontId="11" fillId="26" borderId="120" applyNumberFormat="0" applyFont="0" applyAlignment="0" applyProtection="0"/>
    <xf numFmtId="0" fontId="16" fillId="0" borderId="119" applyNumberFormat="0" applyFill="0" applyAlignment="0" applyProtection="0"/>
    <xf numFmtId="0" fontId="11" fillId="26" borderId="120" applyNumberFormat="0" applyFont="0" applyAlignment="0" applyProtection="0"/>
    <xf numFmtId="0" fontId="13" fillId="24" borderId="117" applyNumberFormat="0" applyAlignment="0" applyProtection="0"/>
    <xf numFmtId="0" fontId="11" fillId="26" borderId="120" applyNumberFormat="0" applyFont="0" applyAlignment="0" applyProtection="0"/>
    <xf numFmtId="0" fontId="15" fillId="11" borderId="118" applyNumberFormat="0" applyAlignment="0" applyProtection="0"/>
    <xf numFmtId="0" fontId="11" fillId="26" borderId="120" applyNumberFormat="0" applyFont="0" applyAlignment="0" applyProtection="0"/>
    <xf numFmtId="0" fontId="13" fillId="24" borderId="117" applyNumberFormat="0" applyAlignment="0" applyProtection="0"/>
    <xf numFmtId="0" fontId="13" fillId="24" borderId="117"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14" fillId="24" borderId="118"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15" fillId="11" borderId="118" applyNumberFormat="0" applyAlignment="0" applyProtection="0"/>
    <xf numFmtId="0" fontId="9" fillId="26" borderId="120" applyNumberFormat="0" applyFont="0" applyAlignment="0" applyProtection="0"/>
    <xf numFmtId="0" fontId="15" fillId="11" borderId="118" applyNumberFormat="0" applyAlignment="0" applyProtection="0"/>
    <xf numFmtId="0" fontId="14" fillId="24" borderId="118" applyNumberFormat="0" applyAlignment="0" applyProtection="0"/>
    <xf numFmtId="0" fontId="16" fillId="0" borderId="119" applyNumberFormat="0" applyFill="0" applyAlignment="0" applyProtection="0"/>
    <xf numFmtId="0" fontId="15" fillId="11" borderId="118" applyNumberFormat="0" applyAlignment="0" applyProtection="0"/>
    <xf numFmtId="0" fontId="9" fillId="26" borderId="120" applyNumberFormat="0" applyFont="0" applyAlignment="0" applyProtection="0"/>
    <xf numFmtId="0" fontId="14" fillId="24" borderId="118" applyNumberFormat="0" applyAlignment="0" applyProtection="0"/>
    <xf numFmtId="0" fontId="15" fillId="11" borderId="118" applyNumberFormat="0" applyAlignment="0" applyProtection="0"/>
    <xf numFmtId="0" fontId="14" fillId="24" borderId="118" applyNumberFormat="0" applyAlignment="0" applyProtection="0"/>
    <xf numFmtId="0" fontId="11" fillId="26" borderId="120" applyNumberFormat="0" applyFont="0" applyAlignment="0" applyProtection="0"/>
    <xf numFmtId="0" fontId="13" fillId="24" borderId="117" applyNumberFormat="0" applyAlignment="0" applyProtection="0"/>
    <xf numFmtId="0" fontId="14" fillId="24" borderId="118" applyNumberFormat="0" applyAlignment="0" applyProtection="0"/>
    <xf numFmtId="0" fontId="13" fillId="24" borderId="117" applyNumberFormat="0" applyAlignment="0" applyProtection="0"/>
    <xf numFmtId="0" fontId="14" fillId="24" borderId="118" applyNumberFormat="0" applyAlignment="0" applyProtection="0"/>
    <xf numFmtId="0" fontId="15" fillId="11" borderId="118" applyNumberFormat="0" applyAlignment="0" applyProtection="0"/>
    <xf numFmtId="0" fontId="13" fillId="24" borderId="117" applyNumberFormat="0" applyAlignment="0" applyProtection="0"/>
    <xf numFmtId="0" fontId="14" fillId="24" borderId="118" applyNumberFormat="0" applyAlignment="0" applyProtection="0"/>
    <xf numFmtId="0" fontId="11" fillId="26" borderId="120" applyNumberFormat="0" applyFont="0" applyAlignment="0" applyProtection="0"/>
    <xf numFmtId="0" fontId="15" fillId="11" borderId="118" applyNumberFormat="0" applyAlignment="0" applyProtection="0"/>
    <xf numFmtId="0" fontId="13" fillId="24" borderId="117" applyNumberFormat="0" applyAlignment="0" applyProtection="0"/>
    <xf numFmtId="0" fontId="15" fillId="11" borderId="118" applyNumberFormat="0" applyAlignment="0" applyProtection="0"/>
    <xf numFmtId="0" fontId="11" fillId="26" borderId="120" applyNumberFormat="0" applyFont="0" applyAlignment="0" applyProtection="0"/>
    <xf numFmtId="0" fontId="9" fillId="26" borderId="120" applyNumberFormat="0" applyFont="0" applyAlignment="0" applyProtection="0"/>
    <xf numFmtId="0" fontId="16" fillId="0" borderId="119" applyNumberFormat="0" applyFill="0" applyAlignment="0" applyProtection="0"/>
    <xf numFmtId="0" fontId="16" fillId="0" borderId="119" applyNumberFormat="0" applyFill="0" applyAlignment="0" applyProtection="0"/>
    <xf numFmtId="0" fontId="14" fillId="24"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1" fillId="26" borderId="120" applyNumberFormat="0" applyFont="0" applyAlignment="0" applyProtection="0"/>
    <xf numFmtId="0" fontId="70" fillId="24" borderId="117" applyNumberFormat="0" applyAlignment="0" applyProtection="0"/>
    <xf numFmtId="0" fontId="71" fillId="24" borderId="118" applyNumberFormat="0" applyAlignment="0" applyProtection="0"/>
    <xf numFmtId="0" fontId="72" fillId="11" borderId="118" applyNumberFormat="0" applyAlignment="0" applyProtection="0"/>
    <xf numFmtId="0" fontId="67" fillId="0" borderId="119" applyNumberFormat="0" applyFill="0" applyAlignment="0" applyProtection="0"/>
    <xf numFmtId="0" fontId="71" fillId="24" borderId="118" applyNumberFormat="0" applyAlignment="0" applyProtection="0"/>
    <xf numFmtId="0" fontId="13" fillId="24" borderId="117" applyNumberFormat="0" applyAlignment="0" applyProtection="0"/>
    <xf numFmtId="0" fontId="11" fillId="26" borderId="120" applyNumberFormat="0" applyFont="0" applyAlignment="0" applyProtection="0"/>
    <xf numFmtId="0" fontId="9" fillId="26" borderId="120" applyNumberFormat="0" applyFont="0" applyAlignment="0" applyProtection="0"/>
    <xf numFmtId="0" fontId="15" fillId="11" borderId="118" applyNumberFormat="0" applyAlignment="0" applyProtection="0"/>
    <xf numFmtId="0" fontId="16" fillId="0" borderId="119" applyNumberFormat="0" applyFill="0" applyAlignment="0" applyProtection="0"/>
    <xf numFmtId="0" fontId="13" fillId="24" borderId="117" applyNumberFormat="0" applyAlignment="0" applyProtection="0"/>
    <xf numFmtId="0" fontId="9" fillId="26" borderId="120" applyNumberFormat="0" applyFont="0" applyAlignment="0" applyProtection="0"/>
    <xf numFmtId="0" fontId="13" fillId="24" borderId="117" applyNumberFormat="0" applyAlignment="0" applyProtection="0"/>
    <xf numFmtId="0" fontId="14" fillId="24" borderId="118" applyNumberFormat="0" applyAlignment="0" applyProtection="0"/>
    <xf numFmtId="0" fontId="11" fillId="26" borderId="120" applyNumberFormat="0" applyFont="0" applyAlignment="0" applyProtection="0"/>
    <xf numFmtId="0" fontId="11" fillId="26" borderId="120" applyNumberFormat="0" applyFont="0" applyAlignment="0" applyProtection="0"/>
    <xf numFmtId="0" fontId="16" fillId="0" borderId="119" applyNumberFormat="0" applyFill="0" applyAlignment="0" applyProtection="0"/>
    <xf numFmtId="0" fontId="9" fillId="26" borderId="120" applyNumberFormat="0" applyFont="0" applyAlignment="0" applyProtection="0"/>
    <xf numFmtId="0" fontId="15" fillId="11" borderId="118" applyNumberFormat="0" applyAlignment="0" applyProtection="0"/>
    <xf numFmtId="0" fontId="11" fillId="26" borderId="120" applyNumberFormat="0" applyFont="0" applyAlignment="0" applyProtection="0"/>
    <xf numFmtId="0" fontId="14" fillId="24" borderId="118" applyNumberFormat="0" applyAlignment="0" applyProtection="0"/>
    <xf numFmtId="0" fontId="13" fillId="24" borderId="117" applyNumberFormat="0" applyAlignment="0" applyProtection="0"/>
    <xf numFmtId="0" fontId="14" fillId="24" borderId="118" applyNumberFormat="0" applyAlignment="0" applyProtection="0"/>
    <xf numFmtId="0" fontId="11" fillId="26" borderId="120" applyNumberFormat="0" applyFont="0" applyAlignment="0" applyProtection="0"/>
    <xf numFmtId="0" fontId="70" fillId="24" borderId="117" applyNumberFormat="0" applyAlignment="0" applyProtection="0"/>
    <xf numFmtId="0" fontId="71" fillId="24" borderId="118" applyNumberFormat="0" applyAlignment="0" applyProtection="0"/>
    <xf numFmtId="0" fontId="72" fillId="11" borderId="118" applyNumberFormat="0" applyAlignment="0" applyProtection="0"/>
    <xf numFmtId="0" fontId="67" fillId="0" borderId="119" applyNumberFormat="0" applyFill="0" applyAlignment="0" applyProtection="0"/>
    <xf numFmtId="0" fontId="11" fillId="26" borderId="120" applyNumberFormat="0" applyFont="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7" fillId="0" borderId="119" applyNumberFormat="0" applyFill="0" applyAlignment="0" applyProtection="0"/>
    <xf numFmtId="0" fontId="67"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2" fillId="11" borderId="118" applyNumberFormat="0" applyAlignment="0" applyProtection="0"/>
    <xf numFmtId="0" fontId="72"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1" fillId="24" borderId="118" applyNumberFormat="0" applyAlignment="0" applyProtection="0"/>
    <xf numFmtId="0" fontId="71"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70" fillId="24" borderId="117" applyNumberFormat="0" applyAlignment="0" applyProtection="0"/>
    <xf numFmtId="0" fontId="70"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70" fillId="24" borderId="117" applyNumberFormat="0" applyAlignment="0" applyProtection="0"/>
    <xf numFmtId="0" fontId="71" fillId="24" borderId="118" applyNumberFormat="0" applyAlignment="0" applyProtection="0"/>
    <xf numFmtId="0" fontId="72" fillId="11" borderId="118" applyNumberFormat="0" applyAlignment="0" applyProtection="0"/>
    <xf numFmtId="0" fontId="67" fillId="0" borderId="119" applyNumberFormat="0" applyFill="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70" fillId="24" borderId="117" applyNumberFormat="0" applyAlignment="0" applyProtection="0"/>
    <xf numFmtId="0" fontId="70"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1" fillId="26" borderId="120" applyNumberFormat="0" applyFon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1" fillId="24" borderId="118" applyNumberFormat="0" applyAlignment="0" applyProtection="0"/>
    <xf numFmtId="0" fontId="71"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2" fillId="11" borderId="118" applyNumberFormat="0" applyAlignment="0" applyProtection="0"/>
    <xf numFmtId="0" fontId="72" fillId="11" borderId="118" applyNumberFormat="0" applyAlignment="0" applyProtection="0"/>
    <xf numFmtId="0" fontId="16" fillId="0" borderId="119" applyNumberFormat="0" applyFill="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7" fillId="0" borderId="119" applyNumberFormat="0" applyFill="0" applyAlignment="0" applyProtection="0"/>
    <xf numFmtId="0" fontId="67"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7" fillId="0" borderId="119" applyNumberFormat="0" applyFill="0" applyAlignment="0" applyProtection="0"/>
    <xf numFmtId="0" fontId="67"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2" fillId="11" borderId="118" applyNumberFormat="0" applyAlignment="0" applyProtection="0"/>
    <xf numFmtId="0" fontId="72"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1" fillId="24" borderId="118" applyNumberFormat="0" applyAlignment="0" applyProtection="0"/>
    <xf numFmtId="0" fontId="71"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70" fillId="24" borderId="117" applyNumberFormat="0" applyAlignment="0" applyProtection="0"/>
    <xf numFmtId="0" fontId="70"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70" fillId="24" borderId="117" applyNumberFormat="0" applyAlignment="0" applyProtection="0"/>
    <xf numFmtId="0" fontId="70"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1" fillId="24" borderId="118" applyNumberFormat="0" applyAlignment="0" applyProtection="0"/>
    <xf numFmtId="0" fontId="71"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2" fillId="11" borderId="118" applyNumberFormat="0" applyAlignment="0" applyProtection="0"/>
    <xf numFmtId="0" fontId="72" fillId="11" borderId="118" applyNumberFormat="0" applyAlignment="0" applyProtection="0"/>
    <xf numFmtId="0" fontId="16" fillId="0" borderId="119" applyNumberFormat="0" applyFill="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7" fillId="0" borderId="119" applyNumberFormat="0" applyFill="0" applyAlignment="0" applyProtection="0"/>
    <xf numFmtId="0" fontId="67"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3" fillId="24" borderId="117" applyNumberFormat="0" applyAlignment="0" applyProtection="0"/>
    <xf numFmtId="0" fontId="14" fillId="24"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7" fillId="0" borderId="119" applyNumberFormat="0" applyFill="0" applyAlignment="0" applyProtection="0"/>
    <xf numFmtId="0" fontId="67"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2" fillId="11" borderId="118" applyNumberFormat="0" applyAlignment="0" applyProtection="0"/>
    <xf numFmtId="0" fontId="72"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1" fillId="24" borderId="118" applyNumberFormat="0" applyAlignment="0" applyProtection="0"/>
    <xf numFmtId="0" fontId="71"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0" fillId="24" borderId="117"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1" fillId="24" borderId="118" applyNumberFormat="0" applyAlignment="0" applyProtection="0"/>
    <xf numFmtId="0" fontId="71"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2" fillId="11" borderId="118" applyNumberFormat="0" applyAlignment="0" applyProtection="0"/>
    <xf numFmtId="0" fontId="72" fillId="11" borderId="118" applyNumberFormat="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7" fillId="0" borderId="119" applyNumberFormat="0" applyFill="0" applyAlignment="0" applyProtection="0"/>
    <xf numFmtId="0" fontId="67"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3" fillId="24" borderId="117" applyNumberFormat="0" applyAlignment="0" applyProtection="0"/>
    <xf numFmtId="0" fontId="11" fillId="26" borderId="120" applyNumberFormat="0" applyFont="0" applyAlignment="0" applyProtection="0"/>
    <xf numFmtId="0" fontId="14" fillId="24" borderId="118"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16" fillId="0" borderId="119" applyNumberFormat="0" applyFill="0" applyAlignment="0" applyProtection="0"/>
    <xf numFmtId="0" fontId="9" fillId="26" borderId="120" applyNumberFormat="0" applyFont="0" applyAlignment="0" applyProtection="0"/>
    <xf numFmtId="0" fontId="14" fillId="24" borderId="118" applyNumberFormat="0" applyAlignment="0" applyProtection="0"/>
    <xf numFmtId="0" fontId="9" fillId="26" borderId="120" applyNumberFormat="0" applyFont="0" applyAlignment="0" applyProtection="0"/>
    <xf numFmtId="0" fontId="14" fillId="24" borderId="118" applyNumberFormat="0" applyAlignment="0" applyProtection="0"/>
    <xf numFmtId="0" fontId="11" fillId="26" borderId="120" applyNumberFormat="0" applyFont="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9" fillId="26" borderId="120" applyNumberFormat="0" applyFont="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1" fillId="26" borderId="120" applyNumberFormat="0" applyFont="0" applyAlignment="0" applyProtection="0"/>
    <xf numFmtId="0" fontId="15" fillId="11" borderId="118" applyNumberFormat="0" applyAlignment="0" applyProtection="0"/>
    <xf numFmtId="0" fontId="11" fillId="26" borderId="120" applyNumberFormat="0" applyFont="0" applyAlignment="0" applyProtection="0"/>
    <xf numFmtId="0" fontId="9" fillId="26" borderId="120" applyNumberFormat="0" applyFont="0" applyAlignment="0" applyProtection="0"/>
    <xf numFmtId="0" fontId="13" fillId="24" borderId="117" applyNumberFormat="0" applyAlignment="0" applyProtection="0"/>
    <xf numFmtId="0" fontId="9" fillId="26" borderId="120" applyNumberFormat="0" applyFont="0" applyAlignment="0" applyProtection="0"/>
    <xf numFmtId="0" fontId="15" fillId="11" borderId="118" applyNumberFormat="0" applyAlignment="0" applyProtection="0"/>
    <xf numFmtId="0" fontId="15" fillId="11" borderId="118" applyNumberFormat="0" applyAlignment="0" applyProtection="0"/>
    <xf numFmtId="0" fontId="14" fillId="24" borderId="118" applyNumberFormat="0" applyAlignment="0" applyProtection="0"/>
    <xf numFmtId="0" fontId="9" fillId="26" borderId="120" applyNumberFormat="0" applyFont="0" applyAlignment="0" applyProtection="0"/>
    <xf numFmtId="0" fontId="16" fillId="0" borderId="119" applyNumberFormat="0" applyFill="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9" fillId="26" borderId="120" applyNumberFormat="0" applyFont="0" applyAlignment="0" applyProtection="0"/>
    <xf numFmtId="0" fontId="11" fillId="26" borderId="120" applyNumberFormat="0" applyFont="0" applyAlignment="0" applyProtection="0"/>
    <xf numFmtId="0" fontId="16" fillId="0" borderId="119" applyNumberFormat="0" applyFill="0" applyAlignment="0" applyProtection="0"/>
    <xf numFmtId="0" fontId="11" fillId="26" borderId="120" applyNumberFormat="0" applyFont="0" applyAlignment="0" applyProtection="0"/>
    <xf numFmtId="0" fontId="13" fillId="24" borderId="117" applyNumberFormat="0" applyAlignment="0" applyProtection="0"/>
    <xf numFmtId="0" fontId="11" fillId="26" borderId="120" applyNumberFormat="0" applyFont="0" applyAlignment="0" applyProtection="0"/>
    <xf numFmtId="0" fontId="15" fillId="11" borderId="118" applyNumberFormat="0" applyAlignment="0" applyProtection="0"/>
    <xf numFmtId="0" fontId="11" fillId="26" borderId="120" applyNumberFormat="0" applyFont="0" applyAlignment="0" applyProtection="0"/>
    <xf numFmtId="0" fontId="13" fillId="24" borderId="117" applyNumberFormat="0" applyAlignment="0" applyProtection="0"/>
    <xf numFmtId="0" fontId="13" fillId="24" borderId="117"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14" fillId="24" borderId="118"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15" fillId="11" borderId="118" applyNumberFormat="0" applyAlignment="0" applyProtection="0"/>
    <xf numFmtId="0" fontId="9" fillId="26" borderId="120" applyNumberFormat="0" applyFont="0" applyAlignment="0" applyProtection="0"/>
    <xf numFmtId="0" fontId="11" fillId="26" borderId="120" applyNumberFormat="0" applyFont="0" applyAlignment="0" applyProtection="0"/>
    <xf numFmtId="0" fontId="13" fillId="24" borderId="117" applyNumberFormat="0" applyAlignment="0" applyProtection="0"/>
    <xf numFmtId="0" fontId="14" fillId="24" borderId="118" applyNumberFormat="0" applyAlignment="0" applyProtection="0"/>
    <xf numFmtId="0" fontId="9" fillId="26" borderId="120" applyNumberFormat="0" applyFont="0" applyAlignment="0" applyProtection="0"/>
    <xf numFmtId="0" fontId="14" fillId="24" borderId="118" applyNumberFormat="0" applyAlignment="0" applyProtection="0"/>
    <xf numFmtId="0" fontId="15" fillId="11" borderId="118" applyNumberFormat="0" applyAlignment="0" applyProtection="0"/>
    <xf numFmtId="0" fontId="14" fillId="24" borderId="118" applyNumberFormat="0" applyAlignment="0" applyProtection="0"/>
    <xf numFmtId="0" fontId="11" fillId="26" borderId="120" applyNumberFormat="0" applyFont="0" applyAlignment="0" applyProtection="0"/>
    <xf numFmtId="0" fontId="14" fillId="24" borderId="118" applyNumberFormat="0" applyAlignment="0" applyProtection="0"/>
    <xf numFmtId="0" fontId="11" fillId="26" borderId="120" applyNumberFormat="0" applyFont="0" applyAlignment="0" applyProtection="0"/>
    <xf numFmtId="0" fontId="11" fillId="26" borderId="120" applyNumberFormat="0" applyFont="0" applyAlignment="0" applyProtection="0"/>
    <xf numFmtId="0" fontId="14" fillId="24" borderId="118" applyNumberFormat="0" applyAlignment="0" applyProtection="0"/>
    <xf numFmtId="0" fontId="15" fillId="11" borderId="118" applyNumberFormat="0" applyAlignment="0" applyProtection="0"/>
    <xf numFmtId="0" fontId="13" fillId="24" borderId="117" applyNumberFormat="0" applyAlignment="0" applyProtection="0"/>
    <xf numFmtId="0" fontId="11" fillId="26" borderId="120" applyNumberFormat="0" applyFont="0" applyAlignment="0" applyProtection="0"/>
    <xf numFmtId="0" fontId="16" fillId="0" borderId="119" applyNumberFormat="0" applyFill="0" applyAlignment="0" applyProtection="0"/>
    <xf numFmtId="0" fontId="16" fillId="0" borderId="119" applyNumberFormat="0" applyFill="0" applyAlignment="0" applyProtection="0"/>
    <xf numFmtId="0" fontId="13" fillId="24" borderId="117" applyNumberFormat="0" applyAlignment="0" applyProtection="0"/>
    <xf numFmtId="0" fontId="15" fillId="11" borderId="118" applyNumberFormat="0" applyAlignment="0" applyProtection="0"/>
    <xf numFmtId="0" fontId="11" fillId="26" borderId="120" applyNumberFormat="0" applyFont="0" applyAlignment="0" applyProtection="0"/>
    <xf numFmtId="0" fontId="11" fillId="26" borderId="120" applyNumberFormat="0" applyFont="0" applyAlignment="0" applyProtection="0"/>
    <xf numFmtId="0" fontId="15" fillId="11" borderId="118" applyNumberFormat="0" applyAlignment="0" applyProtection="0"/>
    <xf numFmtId="0" fontId="11"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70" fillId="24" borderId="117" applyNumberFormat="0" applyAlignment="0" applyProtection="0"/>
    <xf numFmtId="0" fontId="71" fillId="24" borderId="118" applyNumberFormat="0" applyAlignment="0" applyProtection="0"/>
    <xf numFmtId="0" fontId="72" fillId="11" borderId="118" applyNumberFormat="0" applyAlignment="0" applyProtection="0"/>
    <xf numFmtId="0" fontId="67" fillId="0" borderId="119" applyNumberFormat="0" applyFill="0" applyAlignment="0" applyProtection="0"/>
    <xf numFmtId="0" fontId="9" fillId="26" borderId="120" applyNumberFormat="0" applyFont="0" applyAlignment="0" applyProtection="0"/>
    <xf numFmtId="0" fontId="9" fillId="26" borderId="120" applyNumberFormat="0" applyFont="0" applyAlignment="0" applyProtection="0"/>
    <xf numFmtId="0" fontId="15" fillId="11" borderId="118" applyNumberFormat="0" applyAlignment="0" applyProtection="0"/>
    <xf numFmtId="0" fontId="13" fillId="24" borderId="117" applyNumberFormat="0" applyAlignment="0" applyProtection="0"/>
    <xf numFmtId="0" fontId="16" fillId="0" borderId="119" applyNumberFormat="0" applyFill="0" applyAlignment="0" applyProtection="0"/>
    <xf numFmtId="0" fontId="14" fillId="24" borderId="118" applyNumberFormat="0" applyAlignment="0" applyProtection="0"/>
    <xf numFmtId="0" fontId="14" fillId="24" borderId="118" applyNumberFormat="0" applyAlignment="0" applyProtection="0"/>
    <xf numFmtId="0" fontId="16" fillId="0" borderId="119" applyNumberFormat="0" applyFill="0" applyAlignment="0" applyProtection="0"/>
    <xf numFmtId="0" fontId="14" fillId="24" borderId="118" applyNumberFormat="0" applyAlignment="0" applyProtection="0"/>
    <xf numFmtId="0" fontId="15" fillId="11" borderId="118" applyNumberFormat="0" applyAlignment="0" applyProtection="0"/>
    <xf numFmtId="0" fontId="72" fillId="11" borderId="118" applyNumberFormat="0" applyAlignment="0" applyProtection="0"/>
    <xf numFmtId="0" fontId="13" fillId="24" borderId="117"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70" fillId="24" borderId="117" applyNumberFormat="0" applyAlignment="0" applyProtection="0"/>
    <xf numFmtId="0" fontId="13" fillId="24" borderId="117" applyNumberFormat="0" applyAlignment="0" applyProtection="0"/>
    <xf numFmtId="0" fontId="15" fillId="11" borderId="118" applyNumberFormat="0" applyAlignment="0" applyProtection="0"/>
    <xf numFmtId="0" fontId="70" fillId="24" borderId="117" applyNumberFormat="0" applyAlignment="0" applyProtection="0"/>
    <xf numFmtId="0" fontId="11" fillId="26" borderId="120" applyNumberFormat="0" applyFont="0" applyAlignment="0" applyProtection="0"/>
    <xf numFmtId="0" fontId="13" fillId="24" borderId="117" applyNumberFormat="0" applyAlignment="0" applyProtection="0"/>
    <xf numFmtId="0" fontId="14" fillId="24" borderId="118" applyNumberFormat="0" applyAlignment="0" applyProtection="0"/>
    <xf numFmtId="0" fontId="11" fillId="26" borderId="120" applyNumberFormat="0" applyFont="0" applyAlignment="0" applyProtection="0"/>
    <xf numFmtId="0" fontId="70" fillId="24" borderId="117" applyNumberFormat="0" applyAlignment="0" applyProtection="0"/>
    <xf numFmtId="0" fontId="71" fillId="24" borderId="118" applyNumberFormat="0" applyAlignment="0" applyProtection="0"/>
    <xf numFmtId="0" fontId="72" fillId="11" borderId="118" applyNumberFormat="0" applyAlignment="0" applyProtection="0"/>
    <xf numFmtId="0" fontId="67" fillId="0" borderId="119" applyNumberFormat="0" applyFill="0" applyAlignment="0" applyProtection="0"/>
    <xf numFmtId="0" fontId="11" fillId="26" borderId="120" applyNumberFormat="0" applyFont="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7" fillId="0" borderId="119" applyNumberFormat="0" applyFill="0" applyAlignment="0" applyProtection="0"/>
    <xf numFmtId="0" fontId="67"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2" fillId="11" borderId="118" applyNumberFormat="0" applyAlignment="0" applyProtection="0"/>
    <xf numFmtId="0" fontId="72"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1" fillId="24" borderId="118" applyNumberFormat="0" applyAlignment="0" applyProtection="0"/>
    <xf numFmtId="0" fontId="71"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70" fillId="24" borderId="117" applyNumberFormat="0" applyAlignment="0" applyProtection="0"/>
    <xf numFmtId="0" fontId="70"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70" fillId="24" borderId="117" applyNumberFormat="0" applyAlignment="0" applyProtection="0"/>
    <xf numFmtId="0" fontId="71" fillId="24" borderId="118" applyNumberFormat="0" applyAlignment="0" applyProtection="0"/>
    <xf numFmtId="0" fontId="72" fillId="11" borderId="118" applyNumberFormat="0" applyAlignment="0" applyProtection="0"/>
    <xf numFmtId="0" fontId="67" fillId="0" borderId="119" applyNumberFormat="0" applyFill="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70" fillId="24" borderId="117" applyNumberFormat="0" applyAlignment="0" applyProtection="0"/>
    <xf numFmtId="0" fontId="70"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1" fillId="26" borderId="120" applyNumberFormat="0" applyFon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1" fillId="24" borderId="118" applyNumberFormat="0" applyAlignment="0" applyProtection="0"/>
    <xf numFmtId="0" fontId="71"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2" fillId="11" borderId="118" applyNumberFormat="0" applyAlignment="0" applyProtection="0"/>
    <xf numFmtId="0" fontId="72" fillId="11" borderId="118" applyNumberFormat="0" applyAlignment="0" applyProtection="0"/>
    <xf numFmtId="0" fontId="16" fillId="0" borderId="119" applyNumberFormat="0" applyFill="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7" fillId="0" borderId="119" applyNumberFormat="0" applyFill="0" applyAlignment="0" applyProtection="0"/>
    <xf numFmtId="0" fontId="67"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7" fillId="0" borderId="119" applyNumberFormat="0" applyFill="0" applyAlignment="0" applyProtection="0"/>
    <xf numFmtId="0" fontId="67"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2" fillId="11" borderId="118" applyNumberFormat="0" applyAlignment="0" applyProtection="0"/>
    <xf numFmtId="0" fontId="72"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1" fillId="24" borderId="118" applyNumberFormat="0" applyAlignment="0" applyProtection="0"/>
    <xf numFmtId="0" fontId="71"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70" fillId="24" borderId="117" applyNumberFormat="0" applyAlignment="0" applyProtection="0"/>
    <xf numFmtId="0" fontId="70"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70" fillId="24" borderId="117" applyNumberFormat="0" applyAlignment="0" applyProtection="0"/>
    <xf numFmtId="0" fontId="70"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1" fillId="24" borderId="118" applyNumberFormat="0" applyAlignment="0" applyProtection="0"/>
    <xf numFmtId="0" fontId="71"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2" fillId="11" borderId="118" applyNumberFormat="0" applyAlignment="0" applyProtection="0"/>
    <xf numFmtId="0" fontId="72" fillId="11" borderId="118" applyNumberFormat="0" applyAlignment="0" applyProtection="0"/>
    <xf numFmtId="0" fontId="16" fillId="0" borderId="119" applyNumberFormat="0" applyFill="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7" fillId="0" borderId="119" applyNumberFormat="0" applyFill="0" applyAlignment="0" applyProtection="0"/>
    <xf numFmtId="0" fontId="67"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3" fillId="24" borderId="117" applyNumberFormat="0" applyAlignment="0" applyProtection="0"/>
    <xf numFmtId="0" fontId="14" fillId="24"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7" fillId="0" borderId="119" applyNumberFormat="0" applyFill="0" applyAlignment="0" applyProtection="0"/>
    <xf numFmtId="0" fontId="67"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2" fillId="11" borderId="118" applyNumberFormat="0" applyAlignment="0" applyProtection="0"/>
    <xf numFmtId="0" fontId="72"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1" fillId="24" borderId="118" applyNumberFormat="0" applyAlignment="0" applyProtection="0"/>
    <xf numFmtId="0" fontId="71"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0" fillId="24" borderId="117"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1" fillId="24" borderId="118" applyNumberFormat="0" applyAlignment="0" applyProtection="0"/>
    <xf numFmtId="0" fontId="71"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2" fillId="11" borderId="118" applyNumberFormat="0" applyAlignment="0" applyProtection="0"/>
    <xf numFmtId="0" fontId="72" fillId="11" borderId="118" applyNumberFormat="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7" fillId="0" borderId="119" applyNumberFormat="0" applyFill="0" applyAlignment="0" applyProtection="0"/>
    <xf numFmtId="0" fontId="67"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3" fillId="24" borderId="117" applyNumberFormat="0" applyAlignment="0" applyProtection="0"/>
    <xf numFmtId="0" fontId="11" fillId="26" borderId="120" applyNumberFormat="0" applyFont="0" applyAlignment="0" applyProtection="0"/>
    <xf numFmtId="0" fontId="14" fillId="24" borderId="118"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16" fillId="0" borderId="119" applyNumberFormat="0" applyFill="0" applyAlignment="0" applyProtection="0"/>
    <xf numFmtId="0" fontId="9" fillId="26" borderId="120" applyNumberFormat="0" applyFont="0" applyAlignment="0" applyProtection="0"/>
    <xf numFmtId="0" fontId="14" fillId="24" borderId="118" applyNumberFormat="0" applyAlignment="0" applyProtection="0"/>
    <xf numFmtId="0" fontId="9" fillId="26" borderId="120" applyNumberFormat="0" applyFont="0" applyAlignment="0" applyProtection="0"/>
    <xf numFmtId="0" fontId="14" fillId="24" borderId="118" applyNumberFormat="0" applyAlignment="0" applyProtection="0"/>
    <xf numFmtId="0" fontId="11" fillId="26" borderId="120" applyNumberFormat="0" applyFont="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9" fillId="26" borderId="120" applyNumberFormat="0" applyFont="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1" fillId="26" borderId="120" applyNumberFormat="0" applyFont="0" applyAlignment="0" applyProtection="0"/>
    <xf numFmtId="0" fontId="15" fillId="11" borderId="118" applyNumberFormat="0" applyAlignment="0" applyProtection="0"/>
    <xf numFmtId="0" fontId="11" fillId="26" borderId="120" applyNumberFormat="0" applyFont="0" applyAlignment="0" applyProtection="0"/>
    <xf numFmtId="0" fontId="9" fillId="26" borderId="120" applyNumberFormat="0" applyFont="0" applyAlignment="0" applyProtection="0"/>
    <xf numFmtId="0" fontId="13" fillId="24" borderId="117" applyNumberFormat="0" applyAlignment="0" applyProtection="0"/>
    <xf numFmtId="0" fontId="9" fillId="26" borderId="120" applyNumberFormat="0" applyFont="0" applyAlignment="0" applyProtection="0"/>
    <xf numFmtId="0" fontId="15" fillId="11" borderId="118" applyNumberFormat="0" applyAlignment="0" applyProtection="0"/>
    <xf numFmtId="0" fontId="15" fillId="11" borderId="118" applyNumberFormat="0" applyAlignment="0" applyProtection="0"/>
    <xf numFmtId="0" fontId="14" fillId="24" borderId="118" applyNumberFormat="0" applyAlignment="0" applyProtection="0"/>
    <xf numFmtId="0" fontId="9" fillId="26" borderId="120" applyNumberFormat="0" applyFont="0" applyAlignment="0" applyProtection="0"/>
    <xf numFmtId="0" fontId="16" fillId="0" borderId="119" applyNumberFormat="0" applyFill="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9" fillId="26" borderId="120" applyNumberFormat="0" applyFont="0" applyAlignment="0" applyProtection="0"/>
    <xf numFmtId="0" fontId="11" fillId="26" borderId="120" applyNumberFormat="0" applyFont="0" applyAlignment="0" applyProtection="0"/>
    <xf numFmtId="0" fontId="16" fillId="0" borderId="119" applyNumberFormat="0" applyFill="0" applyAlignment="0" applyProtection="0"/>
    <xf numFmtId="0" fontId="11" fillId="26" borderId="120" applyNumberFormat="0" applyFont="0" applyAlignment="0" applyProtection="0"/>
    <xf numFmtId="0" fontId="13" fillId="24" borderId="117" applyNumberFormat="0" applyAlignment="0" applyProtection="0"/>
    <xf numFmtId="0" fontId="11" fillId="26" borderId="120" applyNumberFormat="0" applyFont="0" applyAlignment="0" applyProtection="0"/>
    <xf numFmtId="0" fontId="15" fillId="11" borderId="118" applyNumberFormat="0" applyAlignment="0" applyProtection="0"/>
    <xf numFmtId="0" fontId="11" fillId="26" borderId="120" applyNumberFormat="0" applyFont="0" applyAlignment="0" applyProtection="0"/>
    <xf numFmtId="0" fontId="13" fillId="24" borderId="117" applyNumberFormat="0" applyAlignment="0" applyProtection="0"/>
    <xf numFmtId="0" fontId="13" fillId="24" borderId="117"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14" fillId="24" borderId="118"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15" fillId="11" borderId="118" applyNumberFormat="0" applyAlignment="0" applyProtection="0"/>
    <xf numFmtId="0" fontId="9" fillId="26" borderId="120" applyNumberFormat="0" applyFont="0" applyAlignment="0" applyProtection="0"/>
    <xf numFmtId="0" fontId="13" fillId="24" borderId="117" applyNumberFormat="0" applyAlignment="0" applyProtection="0"/>
    <xf numFmtId="0" fontId="13" fillId="24" borderId="117" applyNumberFormat="0" applyAlignment="0" applyProtection="0"/>
    <xf numFmtId="0" fontId="16" fillId="0" borderId="119" applyNumberFormat="0" applyFill="0" applyAlignment="0" applyProtection="0"/>
    <xf numFmtId="0" fontId="11" fillId="26" borderId="120" applyNumberFormat="0" applyFont="0" applyAlignment="0" applyProtection="0"/>
    <xf numFmtId="0" fontId="11" fillId="26" borderId="120" applyNumberFormat="0" applyFont="0" applyAlignment="0" applyProtection="0"/>
    <xf numFmtId="0" fontId="16" fillId="0" borderId="119" applyNumberFormat="0" applyFill="0" applyAlignment="0" applyProtection="0"/>
    <xf numFmtId="0" fontId="11" fillId="26" borderId="120" applyNumberFormat="0" applyFont="0" applyAlignment="0" applyProtection="0"/>
    <xf numFmtId="0" fontId="14" fillId="24" borderId="118" applyNumberFormat="0" applyAlignment="0" applyProtection="0"/>
    <xf numFmtId="0" fontId="9" fillId="26" borderId="120" applyNumberFormat="0" applyFont="0" applyAlignment="0" applyProtection="0"/>
    <xf numFmtId="0" fontId="11" fillId="26" borderId="120" applyNumberFormat="0" applyFont="0" applyAlignment="0" applyProtection="0"/>
    <xf numFmtId="0" fontId="16" fillId="0" borderId="119" applyNumberFormat="0" applyFill="0" applyAlignment="0" applyProtection="0"/>
    <xf numFmtId="0" fontId="14" fillId="24" borderId="118" applyNumberFormat="0" applyAlignment="0" applyProtection="0"/>
    <xf numFmtId="0" fontId="14" fillId="24" borderId="118" applyNumberFormat="0" applyAlignment="0" applyProtection="0"/>
    <xf numFmtId="0" fontId="15" fillId="11" borderId="118" applyNumberFormat="0" applyAlignment="0" applyProtection="0"/>
    <xf numFmtId="0" fontId="14" fillId="24" borderId="118" applyNumberFormat="0" applyAlignment="0" applyProtection="0"/>
    <xf numFmtId="0" fontId="11" fillId="26" borderId="120" applyNumberFormat="0" applyFont="0" applyAlignment="0" applyProtection="0"/>
    <xf numFmtId="0" fontId="16" fillId="0" borderId="119" applyNumberFormat="0" applyFill="0" applyAlignment="0" applyProtection="0"/>
    <xf numFmtId="0" fontId="15" fillId="11" borderId="118" applyNumberFormat="0" applyAlignment="0" applyProtection="0"/>
    <xf numFmtId="0" fontId="11" fillId="26" borderId="120" applyNumberFormat="0" applyFont="0" applyAlignment="0" applyProtection="0"/>
    <xf numFmtId="0" fontId="9" fillId="26" borderId="120" applyNumberFormat="0" applyFont="0" applyAlignment="0" applyProtection="0"/>
    <xf numFmtId="0" fontId="11" fillId="26" borderId="120" applyNumberFormat="0" applyFont="0" applyAlignment="0" applyProtection="0"/>
    <xf numFmtId="0" fontId="14" fillId="24"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4" fillId="24" borderId="118" applyNumberFormat="0" applyAlignment="0" applyProtection="0"/>
    <xf numFmtId="0" fontId="67" fillId="0" borderId="119" applyNumberFormat="0" applyFill="0" applyAlignment="0" applyProtection="0"/>
    <xf numFmtId="0" fontId="70" fillId="24" borderId="117" applyNumberFormat="0" applyAlignment="0" applyProtection="0"/>
    <xf numFmtId="0" fontId="71" fillId="24" borderId="118" applyNumberFormat="0" applyAlignment="0" applyProtection="0"/>
    <xf numFmtId="0" fontId="72" fillId="11" borderId="118" applyNumberFormat="0" applyAlignment="0" applyProtection="0"/>
    <xf numFmtId="0" fontId="67" fillId="0" borderId="119" applyNumberFormat="0" applyFill="0" applyAlignment="0" applyProtection="0"/>
    <xf numFmtId="0" fontId="11" fillId="26" borderId="120" applyNumberFormat="0" applyFont="0" applyAlignment="0" applyProtection="0"/>
    <xf numFmtId="0" fontId="9" fillId="26" borderId="120" applyNumberFormat="0" applyFont="0" applyAlignment="0" applyProtection="0"/>
    <xf numFmtId="0" fontId="67" fillId="0" borderId="119" applyNumberFormat="0" applyFill="0" applyAlignment="0" applyProtection="0"/>
    <xf numFmtId="0" fontId="14" fillId="24" borderId="118" applyNumberFormat="0" applyAlignment="0" applyProtection="0"/>
    <xf numFmtId="0" fontId="15" fillId="11" borderId="118" applyNumberFormat="0" applyAlignment="0" applyProtection="0"/>
    <xf numFmtId="0" fontId="14" fillId="24" borderId="118" applyNumberFormat="0" applyAlignment="0" applyProtection="0"/>
    <xf numFmtId="0" fontId="13" fillId="24" borderId="117" applyNumberFormat="0" applyAlignment="0" applyProtection="0"/>
    <xf numFmtId="0" fontId="9" fillId="26" borderId="120" applyNumberFormat="0" applyFont="0" applyAlignment="0" applyProtection="0"/>
    <xf numFmtId="0" fontId="13" fillId="24" borderId="117" applyNumberFormat="0" applyAlignment="0" applyProtection="0"/>
    <xf numFmtId="0" fontId="9" fillId="26" borderId="120" applyNumberFormat="0" applyFont="0" applyAlignment="0" applyProtection="0"/>
    <xf numFmtId="0" fontId="14" fillId="24" borderId="118" applyNumberFormat="0" applyAlignment="0" applyProtection="0"/>
    <xf numFmtId="0" fontId="16" fillId="0" borderId="119" applyNumberFormat="0" applyFill="0" applyAlignment="0" applyProtection="0"/>
    <xf numFmtId="0" fontId="15" fillId="11" borderId="118" applyNumberFormat="0" applyAlignment="0" applyProtection="0"/>
    <xf numFmtId="0" fontId="16" fillId="0" borderId="119" applyNumberFormat="0" applyFill="0" applyAlignment="0" applyProtection="0"/>
    <xf numFmtId="0" fontId="15" fillId="11" borderId="118" applyNumberFormat="0" applyAlignment="0" applyProtection="0"/>
    <xf numFmtId="0" fontId="9"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3" fillId="24" borderId="117" applyNumberFormat="0" applyAlignment="0" applyProtection="0"/>
    <xf numFmtId="0" fontId="14" fillId="24" borderId="118" applyNumberFormat="0" applyAlignment="0" applyProtection="0"/>
    <xf numFmtId="0" fontId="70" fillId="24" borderId="117" applyNumberFormat="0" applyAlignment="0" applyProtection="0"/>
    <xf numFmtId="0" fontId="70" fillId="24" borderId="117" applyNumberFormat="0" applyAlignment="0" applyProtection="0"/>
    <xf numFmtId="0" fontId="71" fillId="24" borderId="118" applyNumberFormat="0" applyAlignment="0" applyProtection="0"/>
    <xf numFmtId="0" fontId="72" fillId="11" borderId="118" applyNumberFormat="0" applyAlignment="0" applyProtection="0"/>
    <xf numFmtId="0" fontId="67" fillId="0" borderId="119" applyNumberFormat="0" applyFill="0" applyAlignment="0" applyProtection="0"/>
    <xf numFmtId="0" fontId="11" fillId="26" borderId="120" applyNumberFormat="0" applyFont="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7" fillId="0" borderId="119" applyNumberFormat="0" applyFill="0" applyAlignment="0" applyProtection="0"/>
    <xf numFmtId="0" fontId="67"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2" fillId="11" borderId="118" applyNumberFormat="0" applyAlignment="0" applyProtection="0"/>
    <xf numFmtId="0" fontId="72"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1" fillId="24" borderId="118" applyNumberFormat="0" applyAlignment="0" applyProtection="0"/>
    <xf numFmtId="0" fontId="71"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70" fillId="24" borderId="117" applyNumberFormat="0" applyAlignment="0" applyProtection="0"/>
    <xf numFmtId="0" fontId="70"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70" fillId="24" borderId="117" applyNumberFormat="0" applyAlignment="0" applyProtection="0"/>
    <xf numFmtId="0" fontId="71" fillId="24" borderId="118" applyNumberFormat="0" applyAlignment="0" applyProtection="0"/>
    <xf numFmtId="0" fontId="72" fillId="11" borderId="118" applyNumberFormat="0" applyAlignment="0" applyProtection="0"/>
    <xf numFmtId="0" fontId="67" fillId="0" borderId="119" applyNumberFormat="0" applyFill="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70" fillId="24" borderId="117" applyNumberFormat="0" applyAlignment="0" applyProtection="0"/>
    <xf numFmtId="0" fontId="70"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1" fillId="26" borderId="120" applyNumberFormat="0" applyFon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1" fillId="24" borderId="118" applyNumberFormat="0" applyAlignment="0" applyProtection="0"/>
    <xf numFmtId="0" fontId="71"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2" fillId="11" borderId="118" applyNumberFormat="0" applyAlignment="0" applyProtection="0"/>
    <xf numFmtId="0" fontId="72" fillId="11" borderId="118" applyNumberFormat="0" applyAlignment="0" applyProtection="0"/>
    <xf numFmtId="0" fontId="16" fillId="0" borderId="119" applyNumberFormat="0" applyFill="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7" fillId="0" borderId="119" applyNumberFormat="0" applyFill="0" applyAlignment="0" applyProtection="0"/>
    <xf numFmtId="0" fontId="67"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7" fillId="0" borderId="119" applyNumberFormat="0" applyFill="0" applyAlignment="0" applyProtection="0"/>
    <xf numFmtId="0" fontId="67"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2" fillId="11" borderId="118" applyNumberFormat="0" applyAlignment="0" applyProtection="0"/>
    <xf numFmtId="0" fontId="72"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1" fillId="24" borderId="118" applyNumberFormat="0" applyAlignment="0" applyProtection="0"/>
    <xf numFmtId="0" fontId="71"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70" fillId="24" borderId="117" applyNumberFormat="0" applyAlignment="0" applyProtection="0"/>
    <xf numFmtId="0" fontId="70"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70" fillId="24" borderId="117" applyNumberFormat="0" applyAlignment="0" applyProtection="0"/>
    <xf numFmtId="0" fontId="70"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1" fillId="24" borderId="118" applyNumberFormat="0" applyAlignment="0" applyProtection="0"/>
    <xf numFmtId="0" fontId="71"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2" fillId="11" borderId="118" applyNumberFormat="0" applyAlignment="0" applyProtection="0"/>
    <xf numFmtId="0" fontId="72" fillId="11" borderId="118" applyNumberFormat="0" applyAlignment="0" applyProtection="0"/>
    <xf numFmtId="0" fontId="16" fillId="0" borderId="119" applyNumberFormat="0" applyFill="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7" fillId="0" borderId="119" applyNumberFormat="0" applyFill="0" applyAlignment="0" applyProtection="0"/>
    <xf numFmtId="0" fontId="67"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3" fillId="24" borderId="117" applyNumberFormat="0" applyAlignment="0" applyProtection="0"/>
    <xf numFmtId="0" fontId="14" fillId="24"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7" fillId="0" borderId="119" applyNumberFormat="0" applyFill="0" applyAlignment="0" applyProtection="0"/>
    <xf numFmtId="0" fontId="67"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2" fillId="11" borderId="118" applyNumberFormat="0" applyAlignment="0" applyProtection="0"/>
    <xf numFmtId="0" fontId="72"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1" fillId="24" borderId="118" applyNumberFormat="0" applyAlignment="0" applyProtection="0"/>
    <xf numFmtId="0" fontId="71"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0" fillId="24" borderId="117"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1" fillId="24" borderId="118" applyNumberFormat="0" applyAlignment="0" applyProtection="0"/>
    <xf numFmtId="0" fontId="71"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2" fillId="11" borderId="118" applyNumberFormat="0" applyAlignment="0" applyProtection="0"/>
    <xf numFmtId="0" fontId="72" fillId="11" borderId="118" applyNumberFormat="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7" fillId="0" borderId="119" applyNumberFormat="0" applyFill="0" applyAlignment="0" applyProtection="0"/>
    <xf numFmtId="0" fontId="67"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3" fillId="24" borderId="117" applyNumberFormat="0" applyAlignment="0" applyProtection="0"/>
    <xf numFmtId="0" fontId="16" fillId="0" borderId="119" applyNumberFormat="0" applyFill="0" applyAlignment="0" applyProtection="0"/>
    <xf numFmtId="0" fontId="13" fillId="24" borderId="117" applyNumberFormat="0" applyAlignment="0" applyProtection="0"/>
    <xf numFmtId="0" fontId="11" fillId="26" borderId="120" applyNumberFormat="0" applyFont="0" applyAlignment="0" applyProtection="0"/>
    <xf numFmtId="0" fontId="14" fillId="24" borderId="118"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16" fillId="0" borderId="119" applyNumberFormat="0" applyFill="0" applyAlignment="0" applyProtection="0"/>
    <xf numFmtId="0" fontId="9" fillId="26" borderId="120" applyNumberFormat="0" applyFont="0" applyAlignment="0" applyProtection="0"/>
    <xf numFmtId="0" fontId="14" fillId="24" borderId="118" applyNumberFormat="0" applyAlignment="0" applyProtection="0"/>
    <xf numFmtId="0" fontId="9" fillId="26" borderId="120" applyNumberFormat="0" applyFont="0" applyAlignment="0" applyProtection="0"/>
    <xf numFmtId="0" fontId="14" fillId="24" borderId="118" applyNumberFormat="0" applyAlignment="0" applyProtection="0"/>
    <xf numFmtId="0" fontId="11" fillId="26" borderId="120" applyNumberFormat="0" applyFont="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9" fillId="26" borderId="120" applyNumberFormat="0" applyFont="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1" fillId="26" borderId="120" applyNumberFormat="0" applyFont="0" applyAlignment="0" applyProtection="0"/>
    <xf numFmtId="0" fontId="15" fillId="11" borderId="118" applyNumberFormat="0" applyAlignment="0" applyProtection="0"/>
    <xf numFmtId="0" fontId="11" fillId="26" borderId="120" applyNumberFormat="0" applyFont="0" applyAlignment="0" applyProtection="0"/>
    <xf numFmtId="0" fontId="9" fillId="26" borderId="120" applyNumberFormat="0" applyFont="0" applyAlignment="0" applyProtection="0"/>
    <xf numFmtId="0" fontId="13" fillId="24" borderId="117" applyNumberFormat="0" applyAlignment="0" applyProtection="0"/>
    <xf numFmtId="0" fontId="9" fillId="26" borderId="120" applyNumberFormat="0" applyFont="0" applyAlignment="0" applyProtection="0"/>
    <xf numFmtId="0" fontId="15" fillId="11" borderId="118" applyNumberFormat="0" applyAlignment="0" applyProtection="0"/>
    <xf numFmtId="0" fontId="15" fillId="11" borderId="118" applyNumberFormat="0" applyAlignment="0" applyProtection="0"/>
    <xf numFmtId="0" fontId="14" fillId="24" borderId="118" applyNumberFormat="0" applyAlignment="0" applyProtection="0"/>
    <xf numFmtId="0" fontId="9" fillId="26" borderId="120" applyNumberFormat="0" applyFont="0" applyAlignment="0" applyProtection="0"/>
    <xf numFmtId="0" fontId="16" fillId="0" borderId="119" applyNumberFormat="0" applyFill="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9" fillId="26" borderId="120" applyNumberFormat="0" applyFont="0" applyAlignment="0" applyProtection="0"/>
    <xf numFmtId="0" fontId="11" fillId="26" borderId="120" applyNumberFormat="0" applyFont="0" applyAlignment="0" applyProtection="0"/>
    <xf numFmtId="0" fontId="16" fillId="0" borderId="119" applyNumberFormat="0" applyFill="0" applyAlignment="0" applyProtection="0"/>
    <xf numFmtId="0" fontId="11" fillId="26" borderId="120" applyNumberFormat="0" applyFont="0" applyAlignment="0" applyProtection="0"/>
    <xf numFmtId="0" fontId="13" fillId="24" borderId="117" applyNumberFormat="0" applyAlignment="0" applyProtection="0"/>
    <xf numFmtId="0" fontId="11" fillId="26" borderId="120" applyNumberFormat="0" applyFont="0" applyAlignment="0" applyProtection="0"/>
    <xf numFmtId="0" fontId="15" fillId="11" borderId="118" applyNumberFormat="0" applyAlignment="0" applyProtection="0"/>
    <xf numFmtId="0" fontId="11" fillId="26" borderId="120" applyNumberFormat="0" applyFont="0" applyAlignment="0" applyProtection="0"/>
    <xf numFmtId="0" fontId="13" fillId="24" borderId="117" applyNumberFormat="0" applyAlignment="0" applyProtection="0"/>
    <xf numFmtId="0" fontId="13" fillId="24" borderId="117"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14" fillId="24" borderId="118"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15" fillId="11" borderId="118" applyNumberFormat="0" applyAlignment="0" applyProtection="0"/>
    <xf numFmtId="0" fontId="9" fillId="26" borderId="120" applyNumberFormat="0" applyFont="0" applyAlignment="0" applyProtection="0"/>
    <xf numFmtId="0" fontId="15" fillId="11" borderId="118"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4" fillId="24" borderId="118" applyNumberFormat="0" applyAlignment="0" applyProtection="0"/>
    <xf numFmtId="0" fontId="15" fillId="11" borderId="118" applyNumberFormat="0" applyAlignment="0" applyProtection="0"/>
    <xf numFmtId="0" fontId="14" fillId="24" borderId="118" applyNumberFormat="0" applyAlignment="0" applyProtection="0"/>
    <xf numFmtId="0" fontId="11" fillId="26" borderId="120" applyNumberFormat="0" applyFont="0" applyAlignment="0" applyProtection="0"/>
    <xf numFmtId="0" fontId="11" fillId="26" borderId="120" applyNumberFormat="0" applyFont="0" applyAlignment="0" applyProtection="0"/>
    <xf numFmtId="0" fontId="14" fillId="24" borderId="118" applyNumberFormat="0" applyAlignment="0" applyProtection="0"/>
    <xf numFmtId="0" fontId="9" fillId="26" borderId="120" applyNumberFormat="0" applyFont="0" applyAlignment="0" applyProtection="0"/>
    <xf numFmtId="0" fontId="15" fillId="11"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3" fillId="24" borderId="117" applyNumberFormat="0" applyAlignment="0" applyProtection="0"/>
    <xf numFmtId="0" fontId="11" fillId="26" borderId="120" applyNumberFormat="0" applyFont="0" applyAlignment="0" applyProtection="0"/>
    <xf numFmtId="0" fontId="67" fillId="0" borderId="119" applyNumberFormat="0" applyFill="0" applyAlignment="0" applyProtection="0"/>
    <xf numFmtId="0" fontId="15" fillId="11" borderId="118" applyNumberFormat="0" applyAlignment="0" applyProtection="0"/>
    <xf numFmtId="0" fontId="14" fillId="24" borderId="118" applyNumberFormat="0" applyAlignment="0" applyProtection="0"/>
    <xf numFmtId="0" fontId="70" fillId="24" borderId="117" applyNumberFormat="0" applyAlignment="0" applyProtection="0"/>
    <xf numFmtId="0" fontId="13" fillId="24" borderId="117" applyNumberFormat="0" applyAlignment="0" applyProtection="0"/>
    <xf numFmtId="0" fontId="16" fillId="0" borderId="119" applyNumberFormat="0" applyFill="0" applyAlignment="0" applyProtection="0"/>
    <xf numFmtId="0" fontId="15" fillId="11" borderId="118" applyNumberFormat="0" applyAlignment="0" applyProtection="0"/>
    <xf numFmtId="0" fontId="14" fillId="24" borderId="118" applyNumberFormat="0" applyAlignment="0" applyProtection="0"/>
    <xf numFmtId="0" fontId="13" fillId="24" borderId="117" applyNumberFormat="0" applyAlignment="0" applyProtection="0"/>
    <xf numFmtId="0" fontId="13" fillId="24" borderId="117" applyNumberFormat="0" applyAlignment="0" applyProtection="0"/>
    <xf numFmtId="0" fontId="9" fillId="26" borderId="120" applyNumberFormat="0" applyFont="0" applyAlignment="0" applyProtection="0"/>
    <xf numFmtId="0" fontId="70" fillId="24" borderId="117" applyNumberFormat="0" applyAlignment="0" applyProtection="0"/>
    <xf numFmtId="0" fontId="71" fillId="24" borderId="118" applyNumberFormat="0" applyAlignment="0" applyProtection="0"/>
    <xf numFmtId="0" fontId="72" fillId="11" borderId="118" applyNumberFormat="0" applyAlignment="0" applyProtection="0"/>
    <xf numFmtId="0" fontId="67" fillId="0" borderId="119" applyNumberFormat="0" applyFill="0" applyAlignment="0" applyProtection="0"/>
    <xf numFmtId="0" fontId="11" fillId="26" borderId="120" applyNumberFormat="0" applyFont="0" applyAlignment="0" applyProtection="0"/>
    <xf numFmtId="0" fontId="15" fillId="11" borderId="118" applyNumberFormat="0" applyAlignment="0" applyProtection="0"/>
    <xf numFmtId="0" fontId="9" fillId="26" borderId="120" applyNumberFormat="0" applyFont="0" applyAlignment="0" applyProtection="0"/>
    <xf numFmtId="0" fontId="16" fillId="0" borderId="119" applyNumberFormat="0" applyFill="0" applyAlignment="0" applyProtection="0"/>
    <xf numFmtId="0" fontId="15" fillId="11" borderId="118" applyNumberFormat="0" applyAlignment="0" applyProtection="0"/>
    <xf numFmtId="0" fontId="71" fillId="24" borderId="118" applyNumberFormat="0" applyAlignment="0" applyProtection="0"/>
    <xf numFmtId="0" fontId="13" fillId="24" borderId="117" applyNumberFormat="0" applyAlignment="0" applyProtection="0"/>
    <xf numFmtId="0" fontId="13" fillId="24" borderId="117" applyNumberFormat="0" applyAlignment="0" applyProtection="0"/>
    <xf numFmtId="0" fontId="14" fillId="24" borderId="118" applyNumberFormat="0" applyAlignment="0" applyProtection="0"/>
    <xf numFmtId="0" fontId="13" fillId="24" borderId="117" applyNumberFormat="0" applyAlignment="0" applyProtection="0"/>
    <xf numFmtId="0" fontId="16" fillId="0" borderId="119" applyNumberFormat="0" applyFill="0" applyAlignment="0" applyProtection="0"/>
    <xf numFmtId="0" fontId="11" fillId="26" borderId="120" applyNumberFormat="0" applyFont="0" applyAlignment="0" applyProtection="0"/>
    <xf numFmtId="0" fontId="15" fillId="11" borderId="118" applyNumberFormat="0" applyAlignment="0" applyProtection="0"/>
    <xf numFmtId="0" fontId="15" fillId="11" borderId="118" applyNumberFormat="0" applyAlignment="0" applyProtection="0"/>
    <xf numFmtId="0" fontId="13" fillId="24" borderId="117" applyNumberFormat="0" applyAlignment="0" applyProtection="0"/>
    <xf numFmtId="0" fontId="14" fillId="24" borderId="118" applyNumberFormat="0" applyAlignment="0" applyProtection="0"/>
    <xf numFmtId="0" fontId="70" fillId="24" borderId="117" applyNumberFormat="0" applyAlignment="0" applyProtection="0"/>
    <xf numFmtId="0" fontId="71" fillId="24" borderId="118" applyNumberFormat="0" applyAlignment="0" applyProtection="0"/>
    <xf numFmtId="0" fontId="72" fillId="11" borderId="118" applyNumberFormat="0" applyAlignment="0" applyProtection="0"/>
    <xf numFmtId="0" fontId="67" fillId="0" borderId="119" applyNumberFormat="0" applyFill="0" applyAlignment="0" applyProtection="0"/>
    <xf numFmtId="0" fontId="11" fillId="26" borderId="120" applyNumberFormat="0" applyFont="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7" fillId="0" borderId="119" applyNumberFormat="0" applyFill="0" applyAlignment="0" applyProtection="0"/>
    <xf numFmtId="0" fontId="67"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2" fillId="11" borderId="118" applyNumberFormat="0" applyAlignment="0" applyProtection="0"/>
    <xf numFmtId="0" fontId="72"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1" fillId="24" borderId="118" applyNumberFormat="0" applyAlignment="0" applyProtection="0"/>
    <xf numFmtId="0" fontId="71"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70" fillId="24" borderId="117" applyNumberFormat="0" applyAlignment="0" applyProtection="0"/>
    <xf numFmtId="0" fontId="70"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70" fillId="24" borderId="117" applyNumberFormat="0" applyAlignment="0" applyProtection="0"/>
    <xf numFmtId="0" fontId="71" fillId="24" borderId="118" applyNumberFormat="0" applyAlignment="0" applyProtection="0"/>
    <xf numFmtId="0" fontId="72" fillId="11" borderId="118" applyNumberFormat="0" applyAlignment="0" applyProtection="0"/>
    <xf numFmtId="0" fontId="67" fillId="0" borderId="119" applyNumberFormat="0" applyFill="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70" fillId="24" borderId="117" applyNumberFormat="0" applyAlignment="0" applyProtection="0"/>
    <xf numFmtId="0" fontId="70"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1" fillId="26" borderId="120" applyNumberFormat="0" applyFon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1" fillId="24" borderId="118" applyNumberFormat="0" applyAlignment="0" applyProtection="0"/>
    <xf numFmtId="0" fontId="71"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2" fillId="11" borderId="118" applyNumberFormat="0" applyAlignment="0" applyProtection="0"/>
    <xf numFmtId="0" fontId="72" fillId="11" borderId="118" applyNumberFormat="0" applyAlignment="0" applyProtection="0"/>
    <xf numFmtId="0" fontId="16" fillId="0" borderId="119" applyNumberFormat="0" applyFill="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7" fillId="0" borderId="119" applyNumberFormat="0" applyFill="0" applyAlignment="0" applyProtection="0"/>
    <xf numFmtId="0" fontId="67"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7" fillId="0" borderId="119" applyNumberFormat="0" applyFill="0" applyAlignment="0" applyProtection="0"/>
    <xf numFmtId="0" fontId="67"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2" fillId="11" borderId="118" applyNumberFormat="0" applyAlignment="0" applyProtection="0"/>
    <xf numFmtId="0" fontId="72"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1" fillId="24" borderId="118" applyNumberFormat="0" applyAlignment="0" applyProtection="0"/>
    <xf numFmtId="0" fontId="71"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70" fillId="24" borderId="117" applyNumberFormat="0" applyAlignment="0" applyProtection="0"/>
    <xf numFmtId="0" fontId="70"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70" fillId="24" borderId="117" applyNumberFormat="0" applyAlignment="0" applyProtection="0"/>
    <xf numFmtId="0" fontId="70"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1" fillId="24" borderId="118" applyNumberFormat="0" applyAlignment="0" applyProtection="0"/>
    <xf numFmtId="0" fontId="71"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2" fillId="11" borderId="118" applyNumberFormat="0" applyAlignment="0" applyProtection="0"/>
    <xf numFmtId="0" fontId="72" fillId="11" borderId="118" applyNumberFormat="0" applyAlignment="0" applyProtection="0"/>
    <xf numFmtId="0" fontId="16" fillId="0" borderId="119" applyNumberFormat="0" applyFill="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7" fillId="0" borderId="119" applyNumberFormat="0" applyFill="0" applyAlignment="0" applyProtection="0"/>
    <xf numFmtId="0" fontId="67"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3" fillId="24" borderId="117" applyNumberFormat="0" applyAlignment="0" applyProtection="0"/>
    <xf numFmtId="0" fontId="14" fillId="24"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7" fillId="0" borderId="119" applyNumberFormat="0" applyFill="0" applyAlignment="0" applyProtection="0"/>
    <xf numFmtId="0" fontId="67"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2" fillId="11" borderId="118" applyNumberFormat="0" applyAlignment="0" applyProtection="0"/>
    <xf numFmtId="0" fontId="72"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1" fillId="24" borderId="118" applyNumberFormat="0" applyAlignment="0" applyProtection="0"/>
    <xf numFmtId="0" fontId="71"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0" fillId="24" borderId="117"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1" fillId="24" borderId="118" applyNumberFormat="0" applyAlignment="0" applyProtection="0"/>
    <xf numFmtId="0" fontId="71"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2" fillId="11" borderId="118" applyNumberFormat="0" applyAlignment="0" applyProtection="0"/>
    <xf numFmtId="0" fontId="72" fillId="11" borderId="118" applyNumberFormat="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7" fillId="0" borderId="119" applyNumberFormat="0" applyFill="0" applyAlignment="0" applyProtection="0"/>
    <xf numFmtId="0" fontId="67"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3" fillId="24" borderId="117" applyNumberFormat="0" applyAlignment="0" applyProtection="0"/>
    <xf numFmtId="0" fontId="11" fillId="26" borderId="120" applyNumberFormat="0" applyFont="0" applyAlignment="0" applyProtection="0"/>
    <xf numFmtId="0" fontId="14" fillId="24" borderId="118"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16" fillId="0" borderId="119" applyNumberFormat="0" applyFill="0" applyAlignment="0" applyProtection="0"/>
    <xf numFmtId="0" fontId="9" fillId="26" borderId="120" applyNumberFormat="0" applyFont="0" applyAlignment="0" applyProtection="0"/>
    <xf numFmtId="0" fontId="14" fillId="24" borderId="118" applyNumberFormat="0" applyAlignment="0" applyProtection="0"/>
    <xf numFmtId="0" fontId="9" fillId="26" borderId="120" applyNumberFormat="0" applyFont="0" applyAlignment="0" applyProtection="0"/>
    <xf numFmtId="0" fontId="14" fillId="24" borderId="118" applyNumberFormat="0" applyAlignment="0" applyProtection="0"/>
    <xf numFmtId="0" fontId="11" fillId="26" borderId="120" applyNumberFormat="0" applyFont="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9" fillId="26" borderId="120" applyNumberFormat="0" applyFont="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1" fillId="26" borderId="120" applyNumberFormat="0" applyFont="0" applyAlignment="0" applyProtection="0"/>
    <xf numFmtId="0" fontId="15" fillId="11" borderId="118" applyNumberFormat="0" applyAlignment="0" applyProtection="0"/>
    <xf numFmtId="0" fontId="11" fillId="26" borderId="120" applyNumberFormat="0" applyFont="0" applyAlignment="0" applyProtection="0"/>
    <xf numFmtId="0" fontId="9" fillId="26" borderId="120" applyNumberFormat="0" applyFont="0" applyAlignment="0" applyProtection="0"/>
    <xf numFmtId="0" fontId="13" fillId="24" borderId="117" applyNumberFormat="0" applyAlignment="0" applyProtection="0"/>
    <xf numFmtId="0" fontId="9" fillId="26" borderId="120" applyNumberFormat="0" applyFont="0" applyAlignment="0" applyProtection="0"/>
    <xf numFmtId="0" fontId="15" fillId="11" borderId="118" applyNumberFormat="0" applyAlignment="0" applyProtection="0"/>
    <xf numFmtId="0" fontId="15" fillId="11" borderId="118" applyNumberFormat="0" applyAlignment="0" applyProtection="0"/>
    <xf numFmtId="0" fontId="14" fillId="24" borderId="118" applyNumberFormat="0" applyAlignment="0" applyProtection="0"/>
    <xf numFmtId="0" fontId="9" fillId="26" borderId="120" applyNumberFormat="0" applyFont="0" applyAlignment="0" applyProtection="0"/>
    <xf numFmtId="0" fontId="16" fillId="0" borderId="119" applyNumberFormat="0" applyFill="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9" fillId="26" borderId="120" applyNumberFormat="0" applyFont="0" applyAlignment="0" applyProtection="0"/>
    <xf numFmtId="0" fontId="11" fillId="26" borderId="120" applyNumberFormat="0" applyFont="0" applyAlignment="0" applyProtection="0"/>
    <xf numFmtId="0" fontId="16" fillId="0" borderId="119" applyNumberFormat="0" applyFill="0" applyAlignment="0" applyProtection="0"/>
    <xf numFmtId="0" fontId="11" fillId="26" borderId="120" applyNumberFormat="0" applyFont="0" applyAlignment="0" applyProtection="0"/>
    <xf numFmtId="0" fontId="13" fillId="24" borderId="117" applyNumberFormat="0" applyAlignment="0" applyProtection="0"/>
    <xf numFmtId="0" fontId="11" fillId="26" borderId="120" applyNumberFormat="0" applyFont="0" applyAlignment="0" applyProtection="0"/>
    <xf numFmtId="0" fontId="15" fillId="11" borderId="118" applyNumberFormat="0" applyAlignment="0" applyProtection="0"/>
    <xf numFmtId="0" fontId="11" fillId="26" borderId="120" applyNumberFormat="0" applyFont="0" applyAlignment="0" applyProtection="0"/>
    <xf numFmtId="0" fontId="13" fillId="24" borderId="117" applyNumberFormat="0" applyAlignment="0" applyProtection="0"/>
    <xf numFmtId="0" fontId="13" fillId="24" borderId="117"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14" fillId="24" borderId="118"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15" fillId="11" borderId="118" applyNumberFormat="0" applyAlignment="0" applyProtection="0"/>
    <xf numFmtId="0" fontId="9" fillId="26" borderId="120" applyNumberFormat="0" applyFont="0" applyAlignment="0" applyProtection="0"/>
    <xf numFmtId="0" fontId="72" fillId="11" borderId="118" applyNumberFormat="0" applyAlignment="0" applyProtection="0"/>
    <xf numFmtId="0" fontId="13" fillId="24" borderId="117" applyNumberFormat="0" applyAlignment="0" applyProtection="0"/>
    <xf numFmtId="0" fontId="13" fillId="24" borderId="117"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5" fillId="11"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3" fillId="24" borderId="117" applyNumberFormat="0" applyAlignment="0" applyProtection="0"/>
    <xf numFmtId="0" fontId="15" fillId="11" borderId="118" applyNumberFormat="0" applyAlignment="0" applyProtection="0"/>
    <xf numFmtId="0" fontId="16" fillId="0" borderId="119" applyNumberFormat="0" applyFill="0" applyAlignment="0" applyProtection="0"/>
    <xf numFmtId="0" fontId="70" fillId="24" borderId="117" applyNumberFormat="0" applyAlignment="0" applyProtection="0"/>
    <xf numFmtId="0" fontId="71" fillId="24" borderId="118" applyNumberFormat="0" applyAlignment="0" applyProtection="0"/>
    <xf numFmtId="0" fontId="72" fillId="11" borderId="118" applyNumberFormat="0" applyAlignment="0" applyProtection="0"/>
    <xf numFmtId="0" fontId="67" fillId="0" borderId="119" applyNumberFormat="0" applyFill="0" applyAlignment="0" applyProtection="0"/>
    <xf numFmtId="0" fontId="11" fillId="26" borderId="120" applyNumberFormat="0" applyFont="0" applyAlignment="0" applyProtection="0"/>
    <xf numFmtId="0" fontId="13" fillId="24" borderId="117" applyNumberFormat="0" applyAlignment="0" applyProtection="0"/>
    <xf numFmtId="0" fontId="14" fillId="24" borderId="118" applyNumberFormat="0" applyAlignment="0" applyProtection="0"/>
    <xf numFmtId="0" fontId="16" fillId="0" borderId="119" applyNumberFormat="0" applyFill="0" applyAlignment="0" applyProtection="0"/>
    <xf numFmtId="0" fontId="14" fillId="24" borderId="118" applyNumberFormat="0" applyAlignment="0" applyProtection="0"/>
    <xf numFmtId="0" fontId="16" fillId="0" borderId="119" applyNumberFormat="0" applyFill="0" applyAlignment="0" applyProtection="0"/>
    <xf numFmtId="0" fontId="15" fillId="11" borderId="118" applyNumberFormat="0" applyAlignment="0" applyProtection="0"/>
    <xf numFmtId="0" fontId="13" fillId="24" borderId="117" applyNumberFormat="0" applyAlignment="0" applyProtection="0"/>
    <xf numFmtId="0" fontId="14" fillId="24" borderId="118" applyNumberFormat="0" applyAlignment="0" applyProtection="0"/>
    <xf numFmtId="0" fontId="13" fillId="24" borderId="117" applyNumberFormat="0" applyAlignment="0" applyProtection="0"/>
    <xf numFmtId="0" fontId="11" fillId="26" borderId="120" applyNumberFormat="0" applyFont="0" applyAlignment="0" applyProtection="0"/>
    <xf numFmtId="0" fontId="9" fillId="26" borderId="120" applyNumberFormat="0" applyFont="0" applyAlignment="0" applyProtection="0"/>
    <xf numFmtId="0" fontId="16" fillId="0" borderId="119" applyNumberFormat="0" applyFill="0" applyAlignment="0" applyProtection="0"/>
    <xf numFmtId="0" fontId="15" fillId="11" borderId="118" applyNumberFormat="0" applyAlignment="0" applyProtection="0"/>
    <xf numFmtId="0" fontId="14" fillId="24" borderId="118" applyNumberFormat="0" applyAlignment="0" applyProtection="0"/>
    <xf numFmtId="0" fontId="16" fillId="0" borderId="119" applyNumberFormat="0" applyFill="0" applyAlignment="0" applyProtection="0"/>
    <xf numFmtId="0" fontId="11" fillId="26" borderId="120" applyNumberFormat="0" applyFont="0" applyAlignment="0" applyProtection="0"/>
    <xf numFmtId="0" fontId="9" fillId="26" borderId="120" applyNumberFormat="0" applyFont="0" applyAlignment="0" applyProtection="0"/>
    <xf numFmtId="0" fontId="13" fillId="24" borderId="117" applyNumberFormat="0" applyAlignment="0" applyProtection="0"/>
    <xf numFmtId="0" fontId="11" fillId="26" borderId="120" applyNumberFormat="0" applyFont="0" applyAlignment="0" applyProtection="0"/>
    <xf numFmtId="0" fontId="11" fillId="26" borderId="120" applyNumberFormat="0" applyFont="0" applyAlignment="0" applyProtection="0"/>
    <xf numFmtId="0" fontId="15" fillId="11" borderId="118" applyNumberFormat="0" applyAlignment="0" applyProtection="0"/>
    <xf numFmtId="0" fontId="9" fillId="26" borderId="120" applyNumberFormat="0" applyFont="0" applyAlignment="0" applyProtection="0"/>
    <xf numFmtId="0" fontId="13" fillId="24" borderId="117" applyNumberFormat="0" applyAlignment="0" applyProtection="0"/>
    <xf numFmtId="0" fontId="16" fillId="0" borderId="119" applyNumberFormat="0" applyFill="0" applyAlignment="0" applyProtection="0"/>
    <xf numFmtId="0" fontId="9" fillId="26" borderId="120" applyNumberFormat="0" applyFont="0" applyAlignment="0" applyProtection="0"/>
    <xf numFmtId="0" fontId="13" fillId="24" borderId="117" applyNumberFormat="0" applyAlignment="0" applyProtection="0"/>
    <xf numFmtId="0" fontId="13" fillId="24" borderId="117"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4" fillId="24" borderId="118" applyNumberFormat="0" applyAlignment="0" applyProtection="0"/>
    <xf numFmtId="0" fontId="14" fillId="24" borderId="118" applyNumberFormat="0" applyAlignment="0" applyProtection="0"/>
    <xf numFmtId="0" fontId="15" fillId="11" borderId="118" applyNumberFormat="0" applyAlignment="0" applyProtection="0"/>
    <xf numFmtId="0" fontId="11" fillId="26" borderId="120" applyNumberFormat="0" applyFont="0" applyAlignment="0" applyProtection="0"/>
    <xf numFmtId="0" fontId="9" fillId="26" borderId="120" applyNumberFormat="0" applyFont="0" applyAlignment="0" applyProtection="0"/>
    <xf numFmtId="0" fontId="13" fillId="24" borderId="117" applyNumberFormat="0" applyAlignment="0" applyProtection="0"/>
    <xf numFmtId="0" fontId="9" fillId="26" borderId="120" applyNumberFormat="0" applyFont="0" applyAlignment="0" applyProtection="0"/>
    <xf numFmtId="0" fontId="13" fillId="24" borderId="117" applyNumberFormat="0" applyAlignment="0" applyProtection="0"/>
    <xf numFmtId="0" fontId="13" fillId="24" borderId="117" applyNumberFormat="0" applyAlignment="0" applyProtection="0"/>
    <xf numFmtId="0" fontId="15" fillId="11" borderId="118" applyNumberFormat="0" applyAlignment="0" applyProtection="0"/>
    <xf numFmtId="0" fontId="11" fillId="26" borderId="120" applyNumberFormat="0" applyFont="0" applyAlignment="0" applyProtection="0"/>
    <xf numFmtId="0" fontId="15" fillId="11" borderId="118" applyNumberFormat="0" applyAlignment="0" applyProtection="0"/>
    <xf numFmtId="0" fontId="15" fillId="11" borderId="118" applyNumberFormat="0" applyAlignment="0" applyProtection="0"/>
    <xf numFmtId="0" fontId="14" fillId="24" borderId="118" applyNumberFormat="0" applyAlignment="0" applyProtection="0"/>
    <xf numFmtId="0" fontId="13" fillId="24" borderId="117" applyNumberFormat="0" applyAlignment="0" applyProtection="0"/>
    <xf numFmtId="0" fontId="11" fillId="26" borderId="120" applyNumberFormat="0" applyFont="0" applyAlignment="0" applyProtection="0"/>
    <xf numFmtId="0" fontId="14" fillId="24" borderId="118" applyNumberFormat="0" applyAlignment="0" applyProtection="0"/>
    <xf numFmtId="0" fontId="11" fillId="26" borderId="120" applyNumberFormat="0" applyFont="0" applyAlignment="0" applyProtection="0"/>
    <xf numFmtId="0" fontId="11" fillId="26" borderId="120" applyNumberFormat="0" applyFont="0" applyAlignment="0" applyProtection="0"/>
    <xf numFmtId="0" fontId="9" fillId="26" borderId="120" applyNumberFormat="0" applyFont="0" applyAlignment="0" applyProtection="0"/>
    <xf numFmtId="0" fontId="15" fillId="11" borderId="118" applyNumberFormat="0" applyAlignment="0" applyProtection="0"/>
    <xf numFmtId="0" fontId="14" fillId="24" borderId="118" applyNumberFormat="0" applyAlignment="0" applyProtection="0"/>
    <xf numFmtId="0" fontId="16" fillId="0" borderId="119" applyNumberFormat="0" applyFill="0" applyAlignment="0" applyProtection="0"/>
    <xf numFmtId="0" fontId="14" fillId="24" borderId="118" applyNumberFormat="0" applyAlignment="0" applyProtection="0"/>
    <xf numFmtId="0" fontId="16" fillId="0" borderId="119" applyNumberFormat="0" applyFill="0" applyAlignment="0" applyProtection="0"/>
    <xf numFmtId="0" fontId="14" fillId="24" borderId="118" applyNumberFormat="0" applyAlignment="0" applyProtection="0"/>
    <xf numFmtId="0" fontId="14" fillId="24" borderId="118" applyNumberFormat="0" applyAlignment="0" applyProtection="0"/>
    <xf numFmtId="0" fontId="16" fillId="0" borderId="119" applyNumberFormat="0" applyFill="0" applyAlignment="0" applyProtection="0"/>
    <xf numFmtId="0" fontId="15" fillId="11" borderId="118" applyNumberFormat="0" applyAlignment="0" applyProtection="0"/>
    <xf numFmtId="0" fontId="16" fillId="0" borderId="119" applyNumberFormat="0" applyFill="0" applyAlignment="0" applyProtection="0"/>
    <xf numFmtId="0" fontId="15" fillId="11" borderId="118" applyNumberFormat="0" applyAlignment="0" applyProtection="0"/>
    <xf numFmtId="0" fontId="13" fillId="24" borderId="117" applyNumberFormat="0" applyAlignment="0" applyProtection="0"/>
    <xf numFmtId="0" fontId="13" fillId="24" borderId="117" applyNumberFormat="0" applyAlignment="0" applyProtection="0"/>
    <xf numFmtId="0" fontId="11" fillId="26" borderId="120" applyNumberFormat="0" applyFont="0" applyAlignment="0" applyProtection="0"/>
    <xf numFmtId="0" fontId="11" fillId="26" borderId="120" applyNumberFormat="0" applyFont="0" applyAlignment="0" applyProtection="0"/>
    <xf numFmtId="0" fontId="13" fillId="24" borderId="117" applyNumberFormat="0" applyAlignment="0" applyProtection="0"/>
    <xf numFmtId="0" fontId="15" fillId="11" borderId="118" applyNumberFormat="0" applyAlignment="0" applyProtection="0"/>
    <xf numFmtId="0" fontId="14" fillId="24" borderId="118" applyNumberFormat="0" applyAlignment="0" applyProtection="0"/>
    <xf numFmtId="0" fontId="16" fillId="0" borderId="119" applyNumberFormat="0" applyFill="0" applyAlignment="0" applyProtection="0"/>
    <xf numFmtId="0" fontId="11" fillId="26" borderId="120" applyNumberFormat="0" applyFont="0" applyAlignment="0" applyProtection="0"/>
    <xf numFmtId="0" fontId="11" fillId="26" borderId="120" applyNumberFormat="0" applyFont="0" applyAlignment="0" applyProtection="0"/>
    <xf numFmtId="0" fontId="13" fillId="24" borderId="117" applyNumberFormat="0" applyAlignment="0" applyProtection="0"/>
    <xf numFmtId="0" fontId="11" fillId="26" borderId="120" applyNumberFormat="0" applyFont="0" applyAlignment="0" applyProtection="0"/>
    <xf numFmtId="0" fontId="13" fillId="24" borderId="117"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15" fillId="11" borderId="118" applyNumberFormat="0" applyAlignment="0" applyProtection="0"/>
    <xf numFmtId="0" fontId="11" fillId="26" borderId="120" applyNumberFormat="0" applyFont="0" applyAlignment="0" applyProtection="0"/>
    <xf numFmtId="0" fontId="16" fillId="0" borderId="119" applyNumberFormat="0" applyFill="0" applyAlignment="0" applyProtection="0"/>
    <xf numFmtId="0" fontId="11" fillId="26" borderId="120" applyNumberFormat="0" applyFont="0" applyAlignment="0" applyProtection="0"/>
    <xf numFmtId="0" fontId="9" fillId="26" borderId="120" applyNumberFormat="0" applyFont="0" applyAlignment="0" applyProtection="0"/>
    <xf numFmtId="0" fontId="16" fillId="0" borderId="119" applyNumberFormat="0" applyFill="0" applyAlignment="0" applyProtection="0"/>
    <xf numFmtId="0" fontId="71" fillId="24" borderId="118" applyNumberFormat="0" applyAlignment="0" applyProtection="0"/>
    <xf numFmtId="0" fontId="67" fillId="0" borderId="119" applyNumberFormat="0" applyFill="0" applyAlignment="0" applyProtection="0"/>
    <xf numFmtId="0" fontId="70" fillId="24" borderId="117" applyNumberFormat="0" applyAlignment="0" applyProtection="0"/>
    <xf numFmtId="0" fontId="71" fillId="24" borderId="118" applyNumberFormat="0" applyAlignment="0" applyProtection="0"/>
    <xf numFmtId="0" fontId="72" fillId="11" borderId="118" applyNumberFormat="0" applyAlignment="0" applyProtection="0"/>
    <xf numFmtId="0" fontId="67" fillId="0" borderId="119" applyNumberFormat="0" applyFill="0" applyAlignment="0" applyProtection="0"/>
    <xf numFmtId="0" fontId="72" fillId="11" borderId="118" applyNumberFormat="0" applyAlignment="0" applyProtection="0"/>
    <xf numFmtId="0" fontId="70" fillId="24" borderId="117" applyNumberFormat="0" applyAlignment="0" applyProtection="0"/>
    <xf numFmtId="0" fontId="9" fillId="26" borderId="120" applyNumberFormat="0" applyFont="0" applyAlignment="0" applyProtection="0"/>
    <xf numFmtId="0" fontId="13" fillId="24" borderId="117" applyNumberFormat="0" applyAlignment="0" applyProtection="0"/>
    <xf numFmtId="0" fontId="11" fillId="26" borderId="120" applyNumberFormat="0" applyFont="0" applyAlignment="0" applyProtection="0"/>
    <xf numFmtId="0" fontId="14" fillId="24" borderId="118" applyNumberFormat="0" applyAlignment="0" applyProtection="0"/>
    <xf numFmtId="0" fontId="14" fillId="24" borderId="118" applyNumberFormat="0" applyAlignment="0" applyProtection="0"/>
    <xf numFmtId="0" fontId="16" fillId="0" borderId="119" applyNumberFormat="0" applyFill="0" applyAlignment="0" applyProtection="0"/>
    <xf numFmtId="0" fontId="11"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4" fillId="24" borderId="118" applyNumberFormat="0" applyAlignment="0" applyProtection="0"/>
    <xf numFmtId="0" fontId="9" fillId="26" borderId="120" applyNumberFormat="0" applyFont="0" applyAlignment="0" applyProtection="0"/>
    <xf numFmtId="0" fontId="13" fillId="24" borderId="117" applyNumberFormat="0" applyAlignment="0" applyProtection="0"/>
    <xf numFmtId="0" fontId="15" fillId="11" borderId="118" applyNumberFormat="0" applyAlignment="0" applyProtection="0"/>
    <xf numFmtId="0" fontId="11" fillId="26" borderId="120" applyNumberFormat="0" applyFont="0" applyAlignment="0" applyProtection="0"/>
    <xf numFmtId="0" fontId="9" fillId="26" borderId="120" applyNumberFormat="0" applyFont="0" applyAlignment="0" applyProtection="0"/>
    <xf numFmtId="0" fontId="11" fillId="26" borderId="120" applyNumberFormat="0" applyFont="0" applyAlignment="0" applyProtection="0"/>
    <xf numFmtId="0" fontId="9" fillId="26" borderId="120" applyNumberFormat="0" applyFont="0" applyAlignment="0" applyProtection="0"/>
    <xf numFmtId="0" fontId="15" fillId="11" borderId="118"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15" fillId="11" borderId="118" applyNumberFormat="0" applyAlignment="0" applyProtection="0"/>
    <xf numFmtId="0" fontId="13" fillId="24" borderId="117" applyNumberFormat="0" applyAlignment="0" applyProtection="0"/>
    <xf numFmtId="0" fontId="16" fillId="0" borderId="119" applyNumberFormat="0" applyFill="0" applyAlignment="0" applyProtection="0"/>
    <xf numFmtId="0" fontId="13" fillId="24" borderId="117" applyNumberFormat="0" applyAlignment="0" applyProtection="0"/>
    <xf numFmtId="0" fontId="16" fillId="0" borderId="119" applyNumberFormat="0" applyFill="0" applyAlignment="0" applyProtection="0"/>
    <xf numFmtId="0" fontId="9" fillId="26" borderId="120" applyNumberFormat="0" applyFont="0" applyAlignment="0" applyProtection="0"/>
    <xf numFmtId="0" fontId="16" fillId="0" borderId="119" applyNumberFormat="0" applyFill="0" applyAlignment="0" applyProtection="0"/>
    <xf numFmtId="0" fontId="11"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1" fillId="26" borderId="120" applyNumberFormat="0" applyFont="0" applyAlignment="0" applyProtection="0"/>
    <xf numFmtId="0" fontId="9" fillId="26" borderId="120" applyNumberFormat="0" applyFont="0" applyAlignment="0" applyProtection="0"/>
    <xf numFmtId="0" fontId="15" fillId="11" borderId="118" applyNumberFormat="0" applyAlignment="0" applyProtection="0"/>
    <xf numFmtId="0" fontId="11"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5" fillId="11" borderId="118" applyNumberFormat="0" applyAlignment="0" applyProtection="0"/>
    <xf numFmtId="0" fontId="14" fillId="24"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1" fillId="26" borderId="120" applyNumberFormat="0" applyFont="0" applyAlignment="0" applyProtection="0"/>
    <xf numFmtId="0" fontId="16" fillId="0" borderId="119" applyNumberFormat="0" applyFill="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5" fillId="11" borderId="118" applyNumberFormat="0" applyAlignment="0" applyProtection="0"/>
    <xf numFmtId="0" fontId="11" fillId="26" borderId="120" applyNumberFormat="0" applyFont="0" applyAlignment="0" applyProtection="0"/>
    <xf numFmtId="0" fontId="14" fillId="24" borderId="118" applyNumberFormat="0" applyAlignment="0" applyProtection="0"/>
    <xf numFmtId="0" fontId="13" fillId="24" borderId="117" applyNumberFormat="0" applyAlignment="0" applyProtection="0"/>
    <xf numFmtId="0" fontId="11" fillId="26" borderId="120" applyNumberFormat="0" applyFont="0" applyAlignment="0" applyProtection="0"/>
    <xf numFmtId="0" fontId="15" fillId="11" borderId="118" applyNumberFormat="0" applyAlignment="0" applyProtection="0"/>
    <xf numFmtId="0" fontId="9" fillId="26" borderId="120" applyNumberFormat="0" applyFont="0" applyAlignment="0" applyProtection="0"/>
    <xf numFmtId="0" fontId="16" fillId="0" borderId="119" applyNumberFormat="0" applyFill="0" applyAlignment="0" applyProtection="0"/>
    <xf numFmtId="0" fontId="11" fillId="26" borderId="120" applyNumberFormat="0" applyFont="0" applyAlignment="0" applyProtection="0"/>
    <xf numFmtId="0" fontId="15" fillId="11" borderId="118" applyNumberFormat="0" applyAlignment="0" applyProtection="0"/>
    <xf numFmtId="0" fontId="14" fillId="24" borderId="118" applyNumberFormat="0" applyAlignment="0" applyProtection="0"/>
    <xf numFmtId="0" fontId="13" fillId="24" borderId="117" applyNumberFormat="0" applyAlignment="0" applyProtection="0"/>
    <xf numFmtId="0" fontId="11" fillId="26" borderId="120" applyNumberFormat="0" applyFont="0" applyAlignment="0" applyProtection="0"/>
    <xf numFmtId="0" fontId="16" fillId="0" borderId="119" applyNumberFormat="0" applyFill="0" applyAlignment="0" applyProtection="0"/>
    <xf numFmtId="0" fontId="16" fillId="0" borderId="119" applyNumberFormat="0" applyFill="0" applyAlignment="0" applyProtection="0"/>
    <xf numFmtId="0" fontId="9" fillId="26" borderId="120" applyNumberFormat="0" applyFont="0" applyAlignment="0" applyProtection="0"/>
    <xf numFmtId="0" fontId="13" fillId="24" borderId="117" applyNumberFormat="0" applyAlignment="0" applyProtection="0"/>
    <xf numFmtId="0" fontId="13" fillId="24" borderId="117" applyNumberFormat="0" applyAlignment="0" applyProtection="0"/>
    <xf numFmtId="0" fontId="14" fillId="24"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5" fillId="11" borderId="118" applyNumberFormat="0" applyAlignment="0" applyProtection="0"/>
    <xf numFmtId="0" fontId="11" fillId="26" borderId="120" applyNumberFormat="0" applyFont="0" applyAlignment="0" applyProtection="0"/>
    <xf numFmtId="0" fontId="13" fillId="24" borderId="117" applyNumberFormat="0" applyAlignment="0" applyProtection="0"/>
    <xf numFmtId="0" fontId="9" fillId="26" borderId="120" applyNumberFormat="0" applyFont="0" applyAlignment="0" applyProtection="0"/>
    <xf numFmtId="0" fontId="15" fillId="11" borderId="118" applyNumberFormat="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7" fillId="0" borderId="119" applyNumberFormat="0" applyFill="0" applyAlignment="0" applyProtection="0"/>
    <xf numFmtId="0" fontId="67"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2" fillId="11" borderId="118" applyNumberFormat="0" applyAlignment="0" applyProtection="0"/>
    <xf numFmtId="0" fontId="72"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1" fillId="24" borderId="118" applyNumberFormat="0" applyAlignment="0" applyProtection="0"/>
    <xf numFmtId="0" fontId="71"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70" fillId="24" borderId="117" applyNumberFormat="0" applyAlignment="0" applyProtection="0"/>
    <xf numFmtId="0" fontId="70"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70" fillId="24" borderId="117" applyNumberFormat="0" applyAlignment="0" applyProtection="0"/>
    <xf numFmtId="0" fontId="70"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1" fillId="24" borderId="118" applyNumberFormat="0" applyAlignment="0" applyProtection="0"/>
    <xf numFmtId="0" fontId="71"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2" fillId="11" borderId="118" applyNumberFormat="0" applyAlignment="0" applyProtection="0"/>
    <xf numFmtId="0" fontId="72" fillId="11" borderId="118" applyNumberFormat="0" applyAlignment="0" applyProtection="0"/>
    <xf numFmtId="0" fontId="16" fillId="0" borderId="119" applyNumberFormat="0" applyFill="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7" fillId="0" borderId="119" applyNumberFormat="0" applyFill="0" applyAlignment="0" applyProtection="0"/>
    <xf numFmtId="0" fontId="67"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3" fillId="24" borderId="117" applyNumberFormat="0" applyAlignment="0" applyProtection="0"/>
    <xf numFmtId="0" fontId="14" fillId="24"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7" fillId="0" borderId="119" applyNumberFormat="0" applyFill="0" applyAlignment="0" applyProtection="0"/>
    <xf numFmtId="0" fontId="67"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2" fillId="11" borderId="118" applyNumberFormat="0" applyAlignment="0" applyProtection="0"/>
    <xf numFmtId="0" fontId="72"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1" fillId="24" borderId="118" applyNumberFormat="0" applyAlignment="0" applyProtection="0"/>
    <xf numFmtId="0" fontId="71"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0" fillId="24" borderId="117"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1" fillId="24" borderId="118" applyNumberFormat="0" applyAlignment="0" applyProtection="0"/>
    <xf numFmtId="0" fontId="71"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2" fillId="11" borderId="118" applyNumberFormat="0" applyAlignment="0" applyProtection="0"/>
    <xf numFmtId="0" fontId="72" fillId="11" borderId="118" applyNumberFormat="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7" fillId="0" borderId="119" applyNumberFormat="0" applyFill="0" applyAlignment="0" applyProtection="0"/>
    <xf numFmtId="0" fontId="67"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70" fillId="24" borderId="117" applyNumberFormat="0" applyAlignment="0" applyProtection="0"/>
    <xf numFmtId="0" fontId="70"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1" fillId="26" borderId="120" applyNumberFormat="0" applyFon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1" fillId="24" borderId="118" applyNumberFormat="0" applyAlignment="0" applyProtection="0"/>
    <xf numFmtId="0" fontId="71"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2" fillId="11" borderId="118" applyNumberFormat="0" applyAlignment="0" applyProtection="0"/>
    <xf numFmtId="0" fontId="72" fillId="11" borderId="118" applyNumberFormat="0" applyAlignment="0" applyProtection="0"/>
    <xf numFmtId="0" fontId="16" fillId="0" borderId="119" applyNumberFormat="0" applyFill="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7" fillId="0" borderId="119" applyNumberFormat="0" applyFill="0" applyAlignment="0" applyProtection="0"/>
    <xf numFmtId="0" fontId="67"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7" fillId="0" borderId="119" applyNumberFormat="0" applyFill="0" applyAlignment="0" applyProtection="0"/>
    <xf numFmtId="0" fontId="67"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2" fillId="11" borderId="118" applyNumberFormat="0" applyAlignment="0" applyProtection="0"/>
    <xf numFmtId="0" fontId="72"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1" fillId="24" borderId="118" applyNumberFormat="0" applyAlignment="0" applyProtection="0"/>
    <xf numFmtId="0" fontId="71"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70" fillId="24" borderId="117" applyNumberFormat="0" applyAlignment="0" applyProtection="0"/>
    <xf numFmtId="0" fontId="70"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70" fillId="24" borderId="117" applyNumberFormat="0" applyAlignment="0" applyProtection="0"/>
    <xf numFmtId="0" fontId="70"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1" fillId="24" borderId="118" applyNumberFormat="0" applyAlignment="0" applyProtection="0"/>
    <xf numFmtId="0" fontId="71"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2" fillId="11" borderId="118" applyNumberFormat="0" applyAlignment="0" applyProtection="0"/>
    <xf numFmtId="0" fontId="72" fillId="11" borderId="118" applyNumberFormat="0" applyAlignment="0" applyProtection="0"/>
    <xf numFmtId="0" fontId="16" fillId="0" borderId="119" applyNumberFormat="0" applyFill="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7" fillId="0" borderId="119" applyNumberFormat="0" applyFill="0" applyAlignment="0" applyProtection="0"/>
    <xf numFmtId="0" fontId="67"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3" fillId="24" borderId="117" applyNumberFormat="0" applyAlignment="0" applyProtection="0"/>
    <xf numFmtId="0" fontId="14" fillId="24"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7" fillId="0" borderId="119" applyNumberFormat="0" applyFill="0" applyAlignment="0" applyProtection="0"/>
    <xf numFmtId="0" fontId="67"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2" fillId="11" borderId="118" applyNumberFormat="0" applyAlignment="0" applyProtection="0"/>
    <xf numFmtId="0" fontId="72"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1" fillId="24" borderId="118" applyNumberFormat="0" applyAlignment="0" applyProtection="0"/>
    <xf numFmtId="0" fontId="71"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0" fillId="24" borderId="117"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1" fillId="24" borderId="118" applyNumberFormat="0" applyAlignment="0" applyProtection="0"/>
    <xf numFmtId="0" fontId="71"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2" fillId="11" borderId="118" applyNumberFormat="0" applyAlignment="0" applyProtection="0"/>
    <xf numFmtId="0" fontId="72" fillId="11" borderId="118" applyNumberFormat="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7" fillId="0" borderId="119" applyNumberFormat="0" applyFill="0" applyAlignment="0" applyProtection="0"/>
    <xf numFmtId="0" fontId="67"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3" fillId="24" borderId="117" applyNumberFormat="0" applyAlignment="0" applyProtection="0"/>
    <xf numFmtId="0" fontId="16" fillId="0" borderId="119" applyNumberFormat="0" applyFill="0" applyAlignment="0" applyProtection="0"/>
    <xf numFmtId="0" fontId="13" fillId="24" borderId="117" applyNumberFormat="0" applyAlignment="0" applyProtection="0"/>
    <xf numFmtId="0" fontId="11" fillId="26" borderId="120" applyNumberFormat="0" applyFont="0" applyAlignment="0" applyProtection="0"/>
    <xf numFmtId="0" fontId="14" fillId="24" borderId="118"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16" fillId="0" borderId="119" applyNumberFormat="0" applyFill="0" applyAlignment="0" applyProtection="0"/>
    <xf numFmtId="0" fontId="9" fillId="26" borderId="120" applyNumberFormat="0" applyFont="0" applyAlignment="0" applyProtection="0"/>
    <xf numFmtId="0" fontId="14" fillId="24" borderId="118" applyNumberFormat="0" applyAlignment="0" applyProtection="0"/>
    <xf numFmtId="0" fontId="9" fillId="26" borderId="120" applyNumberFormat="0" applyFont="0" applyAlignment="0" applyProtection="0"/>
    <xf numFmtId="0" fontId="14" fillId="24" borderId="118" applyNumberFormat="0" applyAlignment="0" applyProtection="0"/>
    <xf numFmtId="0" fontId="11" fillId="26" borderId="120" applyNumberFormat="0" applyFont="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9" fillId="26" borderId="120" applyNumberFormat="0" applyFont="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1" fillId="26" borderId="120" applyNumberFormat="0" applyFont="0" applyAlignment="0" applyProtection="0"/>
    <xf numFmtId="0" fontId="15" fillId="11" borderId="118" applyNumberFormat="0" applyAlignment="0" applyProtection="0"/>
    <xf numFmtId="0" fontId="11" fillId="26" borderId="120" applyNumberFormat="0" applyFont="0" applyAlignment="0" applyProtection="0"/>
    <xf numFmtId="0" fontId="9" fillId="26" borderId="120" applyNumberFormat="0" applyFont="0" applyAlignment="0" applyProtection="0"/>
    <xf numFmtId="0" fontId="13" fillId="24" borderId="117" applyNumberFormat="0" applyAlignment="0" applyProtection="0"/>
    <xf numFmtId="0" fontId="9" fillId="26" borderId="120" applyNumberFormat="0" applyFont="0" applyAlignment="0" applyProtection="0"/>
    <xf numFmtId="0" fontId="15" fillId="11" borderId="118" applyNumberFormat="0" applyAlignment="0" applyProtection="0"/>
    <xf numFmtId="0" fontId="15" fillId="11" borderId="118" applyNumberFormat="0" applyAlignment="0" applyProtection="0"/>
    <xf numFmtId="0" fontId="14" fillId="24" borderId="118" applyNumberFormat="0" applyAlignment="0" applyProtection="0"/>
    <xf numFmtId="0" fontId="9" fillId="26" borderId="120" applyNumberFormat="0" applyFont="0" applyAlignment="0" applyProtection="0"/>
    <xf numFmtId="0" fontId="16" fillId="0" borderId="119" applyNumberFormat="0" applyFill="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9" fillId="26" borderId="120" applyNumberFormat="0" applyFont="0" applyAlignment="0" applyProtection="0"/>
    <xf numFmtId="0" fontId="11" fillId="26" borderId="120" applyNumberFormat="0" applyFont="0" applyAlignment="0" applyProtection="0"/>
    <xf numFmtId="0" fontId="16" fillId="0" borderId="119" applyNumberFormat="0" applyFill="0" applyAlignment="0" applyProtection="0"/>
    <xf numFmtId="0" fontId="11" fillId="26" borderId="120" applyNumberFormat="0" applyFont="0" applyAlignment="0" applyProtection="0"/>
    <xf numFmtId="0" fontId="13" fillId="24" borderId="117" applyNumberFormat="0" applyAlignment="0" applyProtection="0"/>
    <xf numFmtId="0" fontId="11" fillId="26" borderId="120" applyNumberFormat="0" applyFont="0" applyAlignment="0" applyProtection="0"/>
    <xf numFmtId="0" fontId="15" fillId="11" borderId="118" applyNumberFormat="0" applyAlignment="0" applyProtection="0"/>
    <xf numFmtId="0" fontId="11" fillId="26" borderId="120" applyNumberFormat="0" applyFont="0" applyAlignment="0" applyProtection="0"/>
    <xf numFmtId="0" fontId="13" fillId="24" borderId="117" applyNumberFormat="0" applyAlignment="0" applyProtection="0"/>
    <xf numFmtId="0" fontId="13" fillId="24" borderId="117"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14" fillId="24" borderId="118"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15" fillId="11" borderId="118" applyNumberFormat="0" applyAlignment="0" applyProtection="0"/>
    <xf numFmtId="0" fontId="9" fillId="26" borderId="120" applyNumberFormat="0" applyFont="0" applyAlignment="0" applyProtection="0"/>
    <xf numFmtId="0" fontId="13" fillId="24" borderId="117" applyNumberFormat="0" applyAlignment="0" applyProtection="0"/>
    <xf numFmtId="0" fontId="14" fillId="24" borderId="118" applyNumberFormat="0" applyAlignment="0" applyProtection="0"/>
    <xf numFmtId="0" fontId="13" fillId="24" borderId="117" applyNumberFormat="0" applyAlignment="0" applyProtection="0"/>
    <xf numFmtId="0" fontId="15" fillId="11" borderId="118" applyNumberFormat="0" applyAlignment="0" applyProtection="0"/>
    <xf numFmtId="0" fontId="14" fillId="24" borderId="118" applyNumberFormat="0" applyAlignment="0" applyProtection="0"/>
    <xf numFmtId="0" fontId="70" fillId="24" borderId="117" applyNumberFormat="0" applyAlignment="0" applyProtection="0"/>
    <xf numFmtId="0" fontId="71" fillId="24" borderId="118" applyNumberFormat="0" applyAlignment="0" applyProtection="0"/>
    <xf numFmtId="0" fontId="72" fillId="11" borderId="118" applyNumberFormat="0" applyAlignment="0" applyProtection="0"/>
    <xf numFmtId="0" fontId="67" fillId="0" borderId="119" applyNumberFormat="0" applyFill="0" applyAlignment="0" applyProtection="0"/>
    <xf numFmtId="0" fontId="13" fillId="24" borderId="117" applyNumberFormat="0" applyAlignment="0" applyProtection="0"/>
    <xf numFmtId="0" fontId="16" fillId="0" borderId="119" applyNumberFormat="0" applyFill="0" applyAlignment="0" applyProtection="0"/>
    <xf numFmtId="0" fontId="15" fillId="11" borderId="118" applyNumberFormat="0" applyAlignment="0" applyProtection="0"/>
    <xf numFmtId="0" fontId="13" fillId="24" borderId="117" applyNumberFormat="0" applyAlignment="0" applyProtection="0"/>
    <xf numFmtId="0" fontId="13" fillId="24" borderId="117" applyNumberFormat="0" applyAlignment="0" applyProtection="0"/>
    <xf numFmtId="0" fontId="14" fillId="24" borderId="118" applyNumberFormat="0" applyAlignment="0" applyProtection="0"/>
    <xf numFmtId="0" fontId="70" fillId="24" borderId="117" applyNumberFormat="0" applyAlignment="0" applyProtection="0"/>
    <xf numFmtId="0" fontId="70" fillId="24" borderId="117" applyNumberFormat="0" applyAlignment="0" applyProtection="0"/>
    <xf numFmtId="0" fontId="71" fillId="24" borderId="118" applyNumberFormat="0" applyAlignment="0" applyProtection="0"/>
    <xf numFmtId="0" fontId="72" fillId="11" borderId="118" applyNumberFormat="0" applyAlignment="0" applyProtection="0"/>
    <xf numFmtId="0" fontId="67" fillId="0" borderId="119" applyNumberFormat="0" applyFill="0" applyAlignment="0" applyProtection="0"/>
    <xf numFmtId="0" fontId="11" fillId="26" borderId="120" applyNumberFormat="0" applyFont="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7" fillId="0" borderId="119" applyNumberFormat="0" applyFill="0" applyAlignment="0" applyProtection="0"/>
    <xf numFmtId="0" fontId="67"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2" fillId="11" borderId="118" applyNumberFormat="0" applyAlignment="0" applyProtection="0"/>
    <xf numFmtId="0" fontId="72"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1" fillId="24" borderId="118" applyNumberFormat="0" applyAlignment="0" applyProtection="0"/>
    <xf numFmtId="0" fontId="71"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70" fillId="24" borderId="117" applyNumberFormat="0" applyAlignment="0" applyProtection="0"/>
    <xf numFmtId="0" fontId="70"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70" fillId="24" borderId="117" applyNumberFormat="0" applyAlignment="0" applyProtection="0"/>
    <xf numFmtId="0" fontId="71" fillId="24" borderId="118" applyNumberFormat="0" applyAlignment="0" applyProtection="0"/>
    <xf numFmtId="0" fontId="72" fillId="11" borderId="118" applyNumberFormat="0" applyAlignment="0" applyProtection="0"/>
    <xf numFmtId="0" fontId="67" fillId="0" borderId="119" applyNumberFormat="0" applyFill="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70" fillId="24" borderId="117" applyNumberFormat="0" applyAlignment="0" applyProtection="0"/>
    <xf numFmtId="0" fontId="70"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1" fillId="26" borderId="120" applyNumberFormat="0" applyFon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1" fillId="24" borderId="118" applyNumberFormat="0" applyAlignment="0" applyProtection="0"/>
    <xf numFmtId="0" fontId="71"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2" fillId="11" borderId="118" applyNumberFormat="0" applyAlignment="0" applyProtection="0"/>
    <xf numFmtId="0" fontId="72" fillId="11" borderId="118" applyNumberFormat="0" applyAlignment="0" applyProtection="0"/>
    <xf numFmtId="0" fontId="16" fillId="0" borderId="119" applyNumberFormat="0" applyFill="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7" fillId="0" borderId="119" applyNumberFormat="0" applyFill="0" applyAlignment="0" applyProtection="0"/>
    <xf numFmtId="0" fontId="67"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7" fillId="0" borderId="119" applyNumberFormat="0" applyFill="0" applyAlignment="0" applyProtection="0"/>
    <xf numFmtId="0" fontId="67"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2" fillId="11" borderId="118" applyNumberFormat="0" applyAlignment="0" applyProtection="0"/>
    <xf numFmtId="0" fontId="72"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1" fillId="24" borderId="118" applyNumberFormat="0" applyAlignment="0" applyProtection="0"/>
    <xf numFmtId="0" fontId="71"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70" fillId="24" borderId="117" applyNumberFormat="0" applyAlignment="0" applyProtection="0"/>
    <xf numFmtId="0" fontId="70"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70" fillId="24" borderId="117" applyNumberFormat="0" applyAlignment="0" applyProtection="0"/>
    <xf numFmtId="0" fontId="70"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1" fillId="24" borderId="118" applyNumberFormat="0" applyAlignment="0" applyProtection="0"/>
    <xf numFmtId="0" fontId="71"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2" fillId="11" borderId="118" applyNumberFormat="0" applyAlignment="0" applyProtection="0"/>
    <xf numFmtId="0" fontId="72" fillId="11" borderId="118" applyNumberFormat="0" applyAlignment="0" applyProtection="0"/>
    <xf numFmtId="0" fontId="16" fillId="0" borderId="119" applyNumberFormat="0" applyFill="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7" fillId="0" borderId="119" applyNumberFormat="0" applyFill="0" applyAlignment="0" applyProtection="0"/>
    <xf numFmtId="0" fontId="67"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3" fillId="24" borderId="117" applyNumberFormat="0" applyAlignment="0" applyProtection="0"/>
    <xf numFmtId="0" fontId="14" fillId="24"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7" fillId="0" borderId="119" applyNumberFormat="0" applyFill="0" applyAlignment="0" applyProtection="0"/>
    <xf numFmtId="0" fontId="67"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2" fillId="11" borderId="118" applyNumberFormat="0" applyAlignment="0" applyProtection="0"/>
    <xf numFmtId="0" fontId="72"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1" fillId="24" borderId="118" applyNumberFormat="0" applyAlignment="0" applyProtection="0"/>
    <xf numFmtId="0" fontId="71"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0" fillId="24" borderId="117"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71" fillId="24" borderId="118" applyNumberFormat="0" applyAlignment="0" applyProtection="0"/>
    <xf numFmtId="0" fontId="71"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72" fillId="11" borderId="118" applyNumberFormat="0" applyAlignment="0" applyProtection="0"/>
    <xf numFmtId="0" fontId="72" fillId="11" borderId="118" applyNumberFormat="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67" fillId="0" borderId="119" applyNumberFormat="0" applyFill="0" applyAlignment="0" applyProtection="0"/>
    <xf numFmtId="0" fontId="67"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11" fillId="26" borderId="120" applyNumberFormat="0" applyFont="0" applyAlignment="0" applyProtection="0"/>
    <xf numFmtId="0" fontId="14" fillId="24" borderId="118" applyNumberFormat="0" applyAlignment="0" applyProtection="0"/>
    <xf numFmtId="0" fontId="16" fillId="0" borderId="119" applyNumberFormat="0" applyFill="0" applyAlignment="0" applyProtection="0"/>
    <xf numFmtId="0" fontId="72" fillId="11" borderId="118" applyNumberFormat="0" applyAlignment="0" applyProtection="0"/>
    <xf numFmtId="0" fontId="13" fillId="24" borderId="117" applyNumberFormat="0" applyAlignment="0" applyProtection="0"/>
    <xf numFmtId="0" fontId="11" fillId="26" borderId="120" applyNumberFormat="0" applyFont="0" applyAlignment="0" applyProtection="0"/>
    <xf numFmtId="0" fontId="13" fillId="24" borderId="117" applyNumberFormat="0" applyAlignment="0" applyProtection="0"/>
    <xf numFmtId="0" fontId="70" fillId="24" borderId="117" applyNumberFormat="0" applyAlignment="0" applyProtection="0"/>
    <xf numFmtId="0" fontId="11" fillId="26" borderId="120" applyNumberFormat="0" applyFon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9" fillId="26" borderId="120" applyNumberFormat="0" applyFon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70"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1" fillId="26" borderId="120" applyNumberFormat="0" applyFont="0" applyAlignment="0" applyProtection="0"/>
    <xf numFmtId="0" fontId="14" fillId="24" borderId="118" applyNumberFormat="0" applyAlignment="0" applyProtection="0"/>
    <xf numFmtId="0" fontId="13" fillId="24" borderId="117" applyNumberFormat="0" applyAlignment="0" applyProtection="0"/>
    <xf numFmtId="0" fontId="11" fillId="26" borderId="120" applyNumberFormat="0" applyFont="0" applyAlignment="0" applyProtection="0"/>
    <xf numFmtId="0" fontId="14" fillId="24" borderId="118" applyNumberFormat="0" applyAlignment="0" applyProtection="0"/>
    <xf numFmtId="0" fontId="11" fillId="26" borderId="120" applyNumberFormat="0" applyFont="0" applyAlignment="0" applyProtection="0"/>
    <xf numFmtId="0" fontId="11" fillId="26" borderId="120" applyNumberFormat="0" applyFont="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13" fillId="24" borderId="117" applyNumberFormat="0" applyAlignment="0" applyProtection="0"/>
    <xf numFmtId="0" fontId="13" fillId="24" borderId="117" applyNumberFormat="0" applyAlignment="0" applyProtection="0"/>
    <xf numFmtId="0" fontId="70" fillId="24" borderId="117" applyNumberFormat="0" applyAlignment="0" applyProtection="0"/>
    <xf numFmtId="0" fontId="71" fillId="24" borderId="118" applyNumberFormat="0" applyAlignment="0" applyProtection="0"/>
    <xf numFmtId="0" fontId="15" fillId="11" borderId="118" applyNumberFormat="0" applyAlignment="0" applyProtection="0"/>
    <xf numFmtId="0" fontId="9"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4" fillId="24" borderId="118" applyNumberFormat="0" applyAlignment="0" applyProtection="0"/>
    <xf numFmtId="0" fontId="14" fillId="24" borderId="118" applyNumberFormat="0" applyAlignment="0" applyProtection="0"/>
    <xf numFmtId="0" fontId="13" fillId="24" borderId="117" applyNumberFormat="0" applyAlignment="0" applyProtection="0"/>
    <xf numFmtId="0" fontId="70"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70" fillId="24" borderId="117" applyNumberFormat="0" applyAlignment="0" applyProtection="0"/>
    <xf numFmtId="0" fontId="13" fillId="24" borderId="117" applyNumberFormat="0" applyAlignment="0" applyProtection="0"/>
    <xf numFmtId="0" fontId="15" fillId="11"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5" fillId="11" borderId="118"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16" fillId="0" borderId="119" applyNumberFormat="0" applyFill="0" applyAlignment="0" applyProtection="0"/>
    <xf numFmtId="0" fontId="16" fillId="0" borderId="119" applyNumberFormat="0" applyFill="0" applyAlignment="0" applyProtection="0"/>
    <xf numFmtId="0" fontId="11" fillId="26" borderId="120" applyNumberFormat="0" applyFont="0" applyAlignment="0" applyProtection="0"/>
    <xf numFmtId="0" fontId="11"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1" fillId="26" borderId="120" applyNumberFormat="0" applyFon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1" fillId="26" borderId="120" applyNumberFormat="0" applyFont="0" applyAlignment="0" applyProtection="0"/>
    <xf numFmtId="0" fontId="15" fillId="11" borderId="118" applyNumberFormat="0" applyAlignment="0" applyProtection="0"/>
    <xf numFmtId="0" fontId="13" fillId="24" borderId="117" applyNumberFormat="0" applyAlignment="0" applyProtection="0"/>
    <xf numFmtId="0" fontId="13" fillId="24" borderId="117" applyNumberFormat="0" applyAlignment="0" applyProtection="0"/>
    <xf numFmtId="0" fontId="70" fillId="24" borderId="117" applyNumberFormat="0" applyAlignment="0" applyProtection="0"/>
    <xf numFmtId="0" fontId="13" fillId="24" borderId="117" applyNumberFormat="0" applyAlignment="0" applyProtection="0"/>
    <xf numFmtId="0" fontId="16" fillId="0" borderId="119" applyNumberFormat="0" applyFill="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6" fillId="0" borderId="119" applyNumberFormat="0" applyFill="0" applyAlignment="0" applyProtection="0"/>
    <xf numFmtId="0" fontId="16" fillId="0" borderId="119" applyNumberFormat="0" applyFill="0" applyAlignment="0" applyProtection="0"/>
    <xf numFmtId="0" fontId="9" fillId="26" borderId="120" applyNumberFormat="0" applyFont="0" applyAlignment="0" applyProtection="0"/>
    <xf numFmtId="0" fontId="16" fillId="0" borderId="119" applyNumberFormat="0" applyFill="0" applyAlignment="0" applyProtection="0"/>
    <xf numFmtId="0" fontId="15" fillId="11" borderId="118"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5" fillId="11" borderId="118"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4" fillId="24" borderId="118" applyNumberFormat="0" applyAlignment="0" applyProtection="0"/>
    <xf numFmtId="0" fontId="14" fillId="24" borderId="118" applyNumberFormat="0" applyAlignment="0" applyProtection="0"/>
    <xf numFmtId="0" fontId="14" fillId="24" borderId="118" applyNumberFormat="0" applyAlignment="0" applyProtection="0"/>
    <xf numFmtId="0" fontId="15" fillId="11" borderId="118" applyNumberFormat="0" applyAlignment="0" applyProtection="0"/>
    <xf numFmtId="0" fontId="16" fillId="0" borderId="119" applyNumberFormat="0" applyFill="0" applyAlignment="0" applyProtection="0"/>
    <xf numFmtId="0" fontId="11"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6" fillId="0" borderId="119" applyNumberFormat="0" applyFill="0" applyAlignment="0" applyProtection="0"/>
    <xf numFmtId="0" fontId="13" fillId="24" borderId="117" applyNumberFormat="0" applyAlignment="0" applyProtection="0"/>
    <xf numFmtId="0" fontId="9"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6" fillId="0" borderId="119" applyNumberFormat="0" applyFill="0" applyAlignment="0" applyProtection="0"/>
    <xf numFmtId="0" fontId="67" fillId="0" borderId="119" applyNumberFormat="0" applyFill="0" applyAlignment="0" applyProtection="0"/>
    <xf numFmtId="0" fontId="15" fillId="11" borderId="118" applyNumberFormat="0" applyAlignment="0" applyProtection="0"/>
    <xf numFmtId="0" fontId="13" fillId="24" borderId="117" applyNumberFormat="0" applyAlignment="0" applyProtection="0"/>
    <xf numFmtId="0" fontId="15" fillId="11" borderId="118"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4" fillId="24" borderId="118" applyNumberFormat="0" applyAlignment="0" applyProtection="0"/>
    <xf numFmtId="0" fontId="14" fillId="24" borderId="118"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72" fillId="11" borderId="118" applyNumberFormat="0" applyAlignment="0" applyProtection="0"/>
    <xf numFmtId="0" fontId="14" fillId="24" borderId="118" applyNumberFormat="0" applyAlignment="0" applyProtection="0"/>
    <xf numFmtId="0" fontId="71" fillId="24" borderId="118" applyNumberFormat="0" applyAlignment="0" applyProtection="0"/>
    <xf numFmtId="0" fontId="14" fillId="24" borderId="118" applyNumberFormat="0" applyAlignment="0" applyProtection="0"/>
    <xf numFmtId="0" fontId="15" fillId="11" borderId="118"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16" fillId="0" borderId="119" applyNumberFormat="0" applyFill="0" applyAlignment="0" applyProtection="0"/>
    <xf numFmtId="0" fontId="16" fillId="0" borderId="119" applyNumberFormat="0" applyFill="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1" fillId="26" borderId="120" applyNumberFormat="0" applyFon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70" fillId="24" borderId="117" applyNumberFormat="0" applyAlignment="0" applyProtection="0"/>
    <xf numFmtId="0" fontId="13" fillId="24" borderId="117" applyNumberFormat="0" applyAlignment="0" applyProtection="0"/>
    <xf numFmtId="0" fontId="67" fillId="0" borderId="119" applyNumberFormat="0" applyFill="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6" fillId="0" borderId="119" applyNumberFormat="0" applyFill="0" applyAlignment="0" applyProtection="0"/>
    <xf numFmtId="0" fontId="15" fillId="11" borderId="118" applyNumberFormat="0" applyAlignment="0" applyProtection="0"/>
    <xf numFmtId="0" fontId="9" fillId="26" borderId="120" applyNumberFormat="0" applyFont="0" applyAlignment="0" applyProtection="0"/>
    <xf numFmtId="0" fontId="72" fillId="11" borderId="118" applyNumberFormat="0" applyAlignment="0" applyProtection="0"/>
    <xf numFmtId="0" fontId="15" fillId="11" borderId="118" applyNumberFormat="0" applyAlignment="0" applyProtection="0"/>
    <xf numFmtId="0" fontId="14" fillId="24" borderId="118" applyNumberFormat="0" applyAlignment="0" applyProtection="0"/>
    <xf numFmtId="0" fontId="14" fillId="24" borderId="118" applyNumberFormat="0" applyAlignment="0" applyProtection="0"/>
    <xf numFmtId="0" fontId="13" fillId="24" borderId="117" applyNumberFormat="0" applyAlignment="0" applyProtection="0"/>
    <xf numFmtId="0" fontId="16" fillId="0" borderId="119" applyNumberFormat="0" applyFill="0" applyAlignment="0" applyProtection="0"/>
    <xf numFmtId="0" fontId="13" fillId="24" borderId="117" applyNumberFormat="0" applyAlignment="0" applyProtection="0"/>
    <xf numFmtId="0" fontId="13" fillId="24" borderId="117" applyNumberFormat="0" applyAlignment="0" applyProtection="0"/>
    <xf numFmtId="0" fontId="70"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4" fillId="24" borderId="118" applyNumberFormat="0" applyAlignment="0" applyProtection="0"/>
    <xf numFmtId="0" fontId="71" fillId="24" borderId="118" applyNumberFormat="0" applyAlignment="0" applyProtection="0"/>
    <xf numFmtId="0" fontId="14" fillId="24" borderId="118" applyNumberFormat="0" applyAlignment="0" applyProtection="0"/>
    <xf numFmtId="0" fontId="15" fillId="11" borderId="118" applyNumberFormat="0" applyAlignment="0" applyProtection="0"/>
    <xf numFmtId="0" fontId="15" fillId="11" borderId="118" applyNumberFormat="0" applyAlignment="0" applyProtection="0"/>
    <xf numFmtId="0" fontId="11" fillId="26" borderId="120" applyNumberFormat="0" applyFont="0" applyAlignment="0" applyProtection="0"/>
    <xf numFmtId="0" fontId="9" fillId="26" borderId="120" applyNumberFormat="0" applyFont="0" applyAlignment="0" applyProtection="0"/>
    <xf numFmtId="0" fontId="15" fillId="11" borderId="118" applyNumberFormat="0" applyAlignment="0" applyProtection="0"/>
    <xf numFmtId="0" fontId="67" fillId="0" borderId="119" applyNumberFormat="0" applyFill="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4" fillId="24" borderId="118" applyNumberFormat="0" applyAlignment="0" applyProtection="0"/>
    <xf numFmtId="0" fontId="16" fillId="0" borderId="119" applyNumberFormat="0" applyFill="0" applyAlignment="0" applyProtection="0"/>
    <xf numFmtId="0" fontId="16" fillId="0" borderId="119" applyNumberFormat="0" applyFill="0" applyAlignment="0" applyProtection="0"/>
    <xf numFmtId="0" fontId="13" fillId="24" borderId="117" applyNumberFormat="0" applyAlignment="0" applyProtection="0"/>
    <xf numFmtId="0" fontId="11" fillId="26" borderId="120" applyNumberFormat="0" applyFont="0" applyAlignment="0" applyProtection="0"/>
    <xf numFmtId="0" fontId="11" fillId="26" borderId="120" applyNumberFormat="0" applyFont="0" applyAlignment="0" applyProtection="0"/>
    <xf numFmtId="0" fontId="16" fillId="0" borderId="119" applyNumberFormat="0" applyFill="0" applyAlignment="0" applyProtection="0"/>
    <xf numFmtId="0" fontId="67" fillId="0" borderId="119" applyNumberFormat="0" applyFill="0" applyAlignment="0" applyProtection="0"/>
    <xf numFmtId="0" fontId="15" fillId="11" borderId="118" applyNumberFormat="0" applyAlignment="0" applyProtection="0"/>
    <xf numFmtId="0" fontId="70" fillId="24" borderId="117" applyNumberFormat="0" applyAlignment="0" applyProtection="0"/>
    <xf numFmtId="0" fontId="15" fillId="11" borderId="118"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6" fillId="0" borderId="119" applyNumberFormat="0" applyFill="0" applyAlignment="0" applyProtection="0"/>
    <xf numFmtId="0" fontId="16" fillId="0" borderId="119" applyNumberFormat="0" applyFill="0" applyAlignment="0" applyProtection="0"/>
    <xf numFmtId="0" fontId="15" fillId="11" borderId="118" applyNumberFormat="0" applyAlignment="0" applyProtection="0"/>
    <xf numFmtId="0" fontId="15" fillId="11" borderId="118" applyNumberFormat="0" applyAlignment="0" applyProtection="0"/>
    <xf numFmtId="0" fontId="14" fillId="24" borderId="118" applyNumberFormat="0" applyAlignment="0" applyProtection="0"/>
    <xf numFmtId="0" fontId="14" fillId="24" borderId="118" applyNumberFormat="0" applyAlignment="0" applyProtection="0"/>
    <xf numFmtId="0" fontId="13" fillId="24" borderId="117" applyNumberFormat="0" applyAlignment="0" applyProtection="0"/>
    <xf numFmtId="0" fontId="70"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72" fillId="11" borderId="118" applyNumberFormat="0" applyAlignment="0" applyProtection="0"/>
    <xf numFmtId="0" fontId="14" fillId="24" borderId="118" applyNumberFormat="0" applyAlignment="0" applyProtection="0"/>
    <xf numFmtId="0" fontId="71" fillId="24" borderId="118" applyNumberFormat="0" applyAlignment="0" applyProtection="0"/>
    <xf numFmtId="0" fontId="14" fillId="24" borderId="118" applyNumberFormat="0" applyAlignment="0" applyProtection="0"/>
    <xf numFmtId="0" fontId="15" fillId="11" borderId="118" applyNumberFormat="0" applyAlignment="0" applyProtection="0"/>
    <xf numFmtId="0" fontId="9" fillId="26" borderId="120" applyNumberFormat="0" applyFont="0" applyAlignment="0" applyProtection="0"/>
    <xf numFmtId="0" fontId="9" fillId="26" borderId="120" applyNumberFormat="0" applyFont="0" applyAlignment="0" applyProtection="0"/>
    <xf numFmtId="0" fontId="16" fillId="0" borderId="119" applyNumberFormat="0" applyFill="0" applyAlignment="0" applyProtection="0"/>
    <xf numFmtId="0" fontId="16" fillId="0" borderId="119" applyNumberFormat="0" applyFill="0" applyAlignment="0" applyProtection="0"/>
    <xf numFmtId="0" fontId="11" fillId="26" borderId="120" applyNumberFormat="0" applyFont="0" applyAlignment="0" applyProtection="0"/>
    <xf numFmtId="0" fontId="11"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1" fillId="26" borderId="120" applyNumberFormat="0" applyFont="0" applyAlignment="0" applyProtection="0"/>
    <xf numFmtId="0" fontId="67" fillId="0" borderId="119" applyNumberFormat="0" applyFill="0" applyAlignment="0" applyProtection="0"/>
    <xf numFmtId="0" fontId="9"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1" fillId="26" borderId="120" applyNumberFormat="0" applyFont="0" applyAlignment="0" applyProtection="0"/>
    <xf numFmtId="0" fontId="16" fillId="0" borderId="119" applyNumberFormat="0" applyFill="0" applyAlignment="0" applyProtection="0"/>
    <xf numFmtId="0" fontId="15" fillId="11" borderId="118" applyNumberFormat="0" applyAlignment="0" applyProtection="0"/>
    <xf numFmtId="0" fontId="9" fillId="26" borderId="120" applyNumberFormat="0" applyFont="0" applyAlignment="0" applyProtection="0"/>
    <xf numFmtId="0" fontId="72" fillId="11" borderId="118" applyNumberFormat="0" applyAlignment="0" applyProtection="0"/>
    <xf numFmtId="0" fontId="15" fillId="11" borderId="118" applyNumberFormat="0" applyAlignment="0" applyProtection="0"/>
    <xf numFmtId="0" fontId="14" fillId="24" borderId="118" applyNumberFormat="0" applyAlignment="0" applyProtection="0"/>
    <xf numFmtId="0" fontId="14" fillId="24" borderId="118" applyNumberFormat="0" applyAlignment="0" applyProtection="0"/>
    <xf numFmtId="0" fontId="13" fillId="24" borderId="117" applyNumberFormat="0" applyAlignment="0" applyProtection="0"/>
    <xf numFmtId="0" fontId="16" fillId="0" borderId="119" applyNumberFormat="0" applyFill="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14" fillId="24" borderId="118" applyNumberFormat="0" applyAlignment="0" applyProtection="0"/>
    <xf numFmtId="0" fontId="71" fillId="24" borderId="118" applyNumberFormat="0" applyAlignment="0" applyProtection="0"/>
    <xf numFmtId="0" fontId="14" fillId="24" borderId="118" applyNumberFormat="0" applyAlignment="0" applyProtection="0"/>
    <xf numFmtId="0" fontId="15" fillId="11" borderId="118" applyNumberFormat="0" applyAlignment="0" applyProtection="0"/>
    <xf numFmtId="0" fontId="11" fillId="26" borderId="120" applyNumberFormat="0" applyFont="0" applyAlignment="0" applyProtection="0"/>
    <xf numFmtId="0" fontId="9" fillId="26" borderId="120" applyNumberFormat="0" applyFont="0" applyAlignment="0" applyProtection="0"/>
    <xf numFmtId="0" fontId="9" fillId="26" borderId="120" applyNumberFormat="0" applyFont="0" applyAlignment="0" applyProtection="0"/>
    <xf numFmtId="0" fontId="11" fillId="26" borderId="120" applyNumberFormat="0" applyFont="0" applyAlignment="0" applyProtection="0"/>
    <xf numFmtId="0" fontId="13" fillId="24" borderId="117" applyNumberFormat="0" applyAlignment="0" applyProtection="0"/>
    <xf numFmtId="0" fontId="13" fillId="24" borderId="117" applyNumberFormat="0" applyAlignment="0" applyProtection="0"/>
    <xf numFmtId="0" fontId="13" fillId="24" borderId="117" applyNumberFormat="0" applyAlignment="0" applyProtection="0"/>
    <xf numFmtId="0" fontId="70" fillId="24" borderId="117" applyNumberFormat="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15" fillId="11" borderId="129" applyNumberFormat="0" applyAlignment="0" applyProtection="0"/>
    <xf numFmtId="0" fontId="11" fillId="26" borderId="131" applyNumberFormat="0" applyFont="0" applyAlignment="0" applyProtection="0"/>
    <xf numFmtId="0" fontId="9" fillId="26" borderId="147" applyNumberFormat="0" applyFon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9" fillId="26" borderId="131" applyNumberFormat="0" applyFont="0" applyAlignment="0" applyProtection="0"/>
    <xf numFmtId="0" fontId="16" fillId="0" borderId="130" applyNumberFormat="0" applyFill="0" applyAlignment="0" applyProtection="0"/>
    <xf numFmtId="0" fontId="15" fillId="11" borderId="129" applyNumberFormat="0" applyAlignment="0" applyProtection="0"/>
    <xf numFmtId="0" fontId="15" fillId="11" borderId="141" applyNumberFormat="0" applyAlignment="0" applyProtection="0"/>
    <xf numFmtId="0" fontId="15" fillId="11" borderId="141" applyNumberFormat="0" applyAlignment="0" applyProtection="0"/>
    <xf numFmtId="0" fontId="14" fillId="24" borderId="129" applyNumberFormat="0" applyAlignment="0" applyProtection="0"/>
    <xf numFmtId="0" fontId="15" fillId="11" borderId="129" applyNumberFormat="0" applyAlignment="0" applyProtection="0"/>
    <xf numFmtId="0" fontId="13" fillId="24" borderId="128" applyNumberFormat="0" applyAlignment="0" applyProtection="0"/>
    <xf numFmtId="0" fontId="13" fillId="24" borderId="128" applyNumberFormat="0" applyAlignment="0" applyProtection="0"/>
    <xf numFmtId="0" fontId="9" fillId="26" borderId="124" applyNumberFormat="0" applyFont="0" applyAlignment="0" applyProtection="0"/>
    <xf numFmtId="0" fontId="16" fillId="0" borderId="130" applyNumberFormat="0" applyFill="0" applyAlignment="0" applyProtection="0"/>
    <xf numFmtId="0" fontId="11" fillId="26" borderId="143" applyNumberFormat="0" applyFont="0" applyAlignment="0" applyProtection="0"/>
    <xf numFmtId="0" fontId="16" fillId="0" borderId="130" applyNumberFormat="0" applyFill="0" applyAlignment="0" applyProtection="0"/>
    <xf numFmtId="0" fontId="13" fillId="24" borderId="140" applyNumberFormat="0" applyAlignment="0" applyProtection="0"/>
    <xf numFmtId="0" fontId="11" fillId="26" borderId="143" applyNumberFormat="0" applyFont="0" applyAlignment="0" applyProtection="0"/>
    <xf numFmtId="0" fontId="13" fillId="24" borderId="148" applyNumberFormat="0" applyAlignment="0" applyProtection="0"/>
    <xf numFmtId="0" fontId="9" fillId="26" borderId="143" applyNumberFormat="0" applyFont="0" applyAlignment="0" applyProtection="0"/>
    <xf numFmtId="0" fontId="15" fillId="11" borderId="129" applyNumberFormat="0" applyAlignment="0" applyProtection="0"/>
    <xf numFmtId="0" fontId="14" fillId="24" borderId="129" applyNumberFormat="0" applyAlignment="0" applyProtection="0"/>
    <xf numFmtId="0" fontId="9" fillId="26" borderId="131" applyNumberFormat="0" applyFont="0" applyAlignment="0" applyProtection="0"/>
    <xf numFmtId="0" fontId="14" fillId="24" borderId="129" applyNumberFormat="0" applyAlignment="0" applyProtection="0"/>
    <xf numFmtId="0" fontId="14" fillId="24" borderId="129" applyNumberFormat="0" applyAlignment="0" applyProtection="0"/>
    <xf numFmtId="0" fontId="15" fillId="11" borderId="129" applyNumberFormat="0" applyAlignment="0" applyProtection="0"/>
    <xf numFmtId="0" fontId="11" fillId="26" borderId="143" applyNumberFormat="0" applyFont="0" applyAlignment="0" applyProtection="0"/>
    <xf numFmtId="0" fontId="13" fillId="24" borderId="128" applyNumberFormat="0" applyAlignment="0" applyProtection="0"/>
    <xf numFmtId="0" fontId="14" fillId="24" borderId="129" applyNumberFormat="0" applyAlignment="0" applyProtection="0"/>
    <xf numFmtId="0" fontId="9" fillId="26" borderId="131" applyNumberFormat="0" applyFont="0" applyAlignment="0" applyProtection="0"/>
    <xf numFmtId="0" fontId="16" fillId="0" borderId="146" applyNumberFormat="0" applyFill="0" applyAlignment="0" applyProtection="0"/>
    <xf numFmtId="0" fontId="9" fillId="26" borderId="143" applyNumberFormat="0" applyFont="0" applyAlignment="0" applyProtection="0"/>
    <xf numFmtId="0" fontId="16" fillId="0" borderId="146" applyNumberFormat="0" applyFill="0" applyAlignment="0" applyProtection="0"/>
    <xf numFmtId="0" fontId="11" fillId="26" borderId="143" applyNumberFormat="0" applyFont="0" applyAlignment="0" applyProtection="0"/>
    <xf numFmtId="0" fontId="9" fillId="26" borderId="143" applyNumberFormat="0" applyFont="0" applyAlignment="0" applyProtection="0"/>
    <xf numFmtId="0" fontId="16" fillId="0" borderId="142" applyNumberFormat="0" applyFill="0" applyAlignment="0" applyProtection="0"/>
    <xf numFmtId="0" fontId="15" fillId="11" borderId="129" applyNumberFormat="0" applyAlignment="0" applyProtection="0"/>
    <xf numFmtId="0" fontId="14" fillId="24" borderId="129" applyNumberFormat="0" applyAlignment="0" applyProtection="0"/>
    <xf numFmtId="0" fontId="15" fillId="11" borderId="141"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14" fillId="24" borderId="129" applyNumberFormat="0" applyAlignment="0" applyProtection="0"/>
    <xf numFmtId="0" fontId="16" fillId="0" borderId="130" applyNumberFormat="0" applyFill="0" applyAlignment="0" applyProtection="0"/>
    <xf numFmtId="0" fontId="14" fillId="24" borderId="129" applyNumberFormat="0" applyAlignment="0" applyProtection="0"/>
    <xf numFmtId="0" fontId="16" fillId="0" borderId="130" applyNumberFormat="0" applyFill="0" applyAlignment="0" applyProtection="0"/>
    <xf numFmtId="0" fontId="13" fillId="24" borderId="128" applyNumberFormat="0" applyAlignment="0" applyProtection="0"/>
    <xf numFmtId="0" fontId="16" fillId="0" borderId="150" applyNumberFormat="0" applyFill="0" applyAlignment="0" applyProtection="0"/>
    <xf numFmtId="0" fontId="9" fillId="26" borderId="151" applyNumberFormat="0" applyFont="0" applyAlignment="0" applyProtection="0"/>
    <xf numFmtId="0" fontId="16" fillId="0" borderId="150" applyNumberFormat="0" applyFill="0" applyAlignment="0" applyProtection="0"/>
    <xf numFmtId="0" fontId="13" fillId="24" borderId="140" applyNumberFormat="0" applyAlignment="0" applyProtection="0"/>
    <xf numFmtId="0" fontId="14" fillId="24" borderId="149" applyNumberFormat="0" applyAlignment="0" applyProtection="0"/>
    <xf numFmtId="0" fontId="15" fillId="11" borderId="145" applyNumberFormat="0" applyAlignment="0" applyProtection="0"/>
    <xf numFmtId="0" fontId="16" fillId="0" borderId="127" applyNumberFormat="0" applyFill="0" applyAlignment="0" applyProtection="0"/>
    <xf numFmtId="0" fontId="15" fillId="11" borderId="126" applyNumberFormat="0" applyAlignment="0" applyProtection="0"/>
    <xf numFmtId="0" fontId="15" fillId="11" borderId="126" applyNumberFormat="0" applyAlignment="0" applyProtection="0"/>
    <xf numFmtId="0" fontId="15" fillId="11" borderId="126" applyNumberFormat="0" applyAlignment="0" applyProtection="0"/>
    <xf numFmtId="0" fontId="15" fillId="11" borderId="126" applyNumberFormat="0" applyAlignment="0" applyProtection="0"/>
    <xf numFmtId="0" fontId="15" fillId="11" borderId="126" applyNumberFormat="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11" fillId="26" borderId="124" applyNumberFormat="0" applyFont="0" applyAlignment="0" applyProtection="0"/>
    <xf numFmtId="0" fontId="11" fillId="26" borderId="124" applyNumberFormat="0" applyFont="0" applyAlignment="0" applyProtection="0"/>
    <xf numFmtId="0" fontId="11" fillId="26" borderId="124" applyNumberFormat="0" applyFont="0" applyAlignment="0" applyProtection="0"/>
    <xf numFmtId="0" fontId="11" fillId="26" borderId="124" applyNumberFormat="0" applyFont="0" applyAlignment="0" applyProtection="0"/>
    <xf numFmtId="0" fontId="11" fillId="26" borderId="124" applyNumberFormat="0" applyFont="0" applyAlignment="0" applyProtection="0"/>
    <xf numFmtId="0" fontId="11" fillId="26" borderId="124" applyNumberFormat="0" applyFont="0" applyAlignment="0" applyProtection="0"/>
    <xf numFmtId="0" fontId="11" fillId="26" borderId="124" applyNumberFormat="0" applyFont="0" applyAlignment="0" applyProtection="0"/>
    <xf numFmtId="0" fontId="11" fillId="26" borderId="124" applyNumberFormat="0" applyFont="0" applyAlignment="0" applyProtection="0"/>
    <xf numFmtId="0" fontId="11" fillId="26" borderId="124" applyNumberFormat="0" applyFont="0" applyAlignment="0" applyProtection="0"/>
    <xf numFmtId="0" fontId="11" fillId="26" borderId="124" applyNumberFormat="0" applyFont="0" applyAlignment="0" applyProtection="0"/>
    <xf numFmtId="0" fontId="11" fillId="26" borderId="124" applyNumberFormat="0" applyFont="0" applyAlignment="0" applyProtection="0"/>
    <xf numFmtId="0" fontId="11" fillId="26" borderId="124" applyNumberFormat="0" applyFont="0" applyAlignment="0" applyProtection="0"/>
    <xf numFmtId="0" fontId="11" fillId="26" borderId="124" applyNumberFormat="0" applyFont="0" applyAlignment="0" applyProtection="0"/>
    <xf numFmtId="0" fontId="11" fillId="26" borderId="124" applyNumberFormat="0" applyFont="0" applyAlignment="0" applyProtection="0"/>
    <xf numFmtId="0" fontId="11" fillId="26" borderId="124" applyNumberFormat="0" applyFont="0" applyAlignment="0" applyProtection="0"/>
    <xf numFmtId="0" fontId="11" fillId="26" borderId="124" applyNumberFormat="0" applyFont="0" applyAlignment="0" applyProtection="0"/>
    <xf numFmtId="0" fontId="11" fillId="26" borderId="124" applyNumberFormat="0" applyFont="0" applyAlignment="0" applyProtection="0"/>
    <xf numFmtId="0" fontId="11" fillId="26" borderId="124" applyNumberFormat="0" applyFont="0" applyAlignment="0" applyProtection="0"/>
    <xf numFmtId="0" fontId="11" fillId="26" borderId="124" applyNumberFormat="0" applyFont="0" applyAlignment="0" applyProtection="0"/>
    <xf numFmtId="0" fontId="11" fillId="26" borderId="124" applyNumberFormat="0" applyFont="0" applyAlignment="0" applyProtection="0"/>
    <xf numFmtId="0" fontId="11" fillId="26" borderId="124" applyNumberFormat="0" applyFont="0" applyAlignment="0" applyProtection="0"/>
    <xf numFmtId="0" fontId="11" fillId="26" borderId="124" applyNumberFormat="0" applyFont="0" applyAlignment="0" applyProtection="0"/>
    <xf numFmtId="0" fontId="16" fillId="0" borderId="127" applyNumberFormat="0" applyFill="0" applyAlignment="0" applyProtection="0"/>
    <xf numFmtId="0" fontId="16" fillId="0" borderId="127" applyNumberFormat="0" applyFill="0" applyAlignment="0" applyProtection="0"/>
    <xf numFmtId="0" fontId="16" fillId="0" borderId="127" applyNumberFormat="0" applyFill="0" applyAlignment="0" applyProtection="0"/>
    <xf numFmtId="0" fontId="16" fillId="0" borderId="127" applyNumberFormat="0" applyFill="0" applyAlignment="0" applyProtection="0"/>
    <xf numFmtId="0" fontId="16" fillId="0" borderId="127" applyNumberFormat="0" applyFill="0" applyAlignment="0" applyProtection="0"/>
    <xf numFmtId="0" fontId="16" fillId="0" borderId="127" applyNumberFormat="0" applyFill="0" applyAlignment="0" applyProtection="0"/>
    <xf numFmtId="0" fontId="16" fillId="0" borderId="127" applyNumberFormat="0" applyFill="0" applyAlignment="0" applyProtection="0"/>
    <xf numFmtId="0" fontId="16" fillId="0" borderId="127" applyNumberFormat="0" applyFill="0" applyAlignment="0" applyProtection="0"/>
    <xf numFmtId="0" fontId="67" fillId="0" borderId="127" applyNumberFormat="0" applyFill="0" applyAlignment="0" applyProtection="0"/>
    <xf numFmtId="0" fontId="67" fillId="0" borderId="127" applyNumberFormat="0" applyFill="0" applyAlignment="0" applyProtection="0"/>
    <xf numFmtId="0" fontId="16" fillId="0" borderId="127" applyNumberFormat="0" applyFill="0" applyAlignment="0" applyProtection="0"/>
    <xf numFmtId="0" fontId="16" fillId="0" borderId="127" applyNumberFormat="0" applyFill="0" applyAlignment="0" applyProtection="0"/>
    <xf numFmtId="0" fontId="16" fillId="0" borderId="127" applyNumberFormat="0" applyFill="0" applyAlignment="0" applyProtection="0"/>
    <xf numFmtId="0" fontId="16" fillId="0" borderId="127" applyNumberFormat="0" applyFill="0" applyAlignment="0" applyProtection="0"/>
    <xf numFmtId="0" fontId="16" fillId="0" borderId="127" applyNumberFormat="0" applyFill="0" applyAlignment="0" applyProtection="0"/>
    <xf numFmtId="0" fontId="16" fillId="0" borderId="127" applyNumberFormat="0" applyFill="0" applyAlignment="0" applyProtection="0"/>
    <xf numFmtId="0" fontId="16" fillId="0" borderId="127" applyNumberFormat="0" applyFill="0" applyAlignment="0" applyProtection="0"/>
    <xf numFmtId="0" fontId="16" fillId="0" borderId="127" applyNumberFormat="0" applyFill="0" applyAlignment="0" applyProtection="0"/>
    <xf numFmtId="0" fontId="15" fillId="11" borderId="126" applyNumberFormat="0" applyAlignment="0" applyProtection="0"/>
    <xf numFmtId="0" fontId="15" fillId="11" borderId="126" applyNumberFormat="0" applyAlignment="0" applyProtection="0"/>
    <xf numFmtId="0" fontId="15" fillId="11" borderId="126" applyNumberFormat="0" applyAlignment="0" applyProtection="0"/>
    <xf numFmtId="0" fontId="15" fillId="11" borderId="126" applyNumberFormat="0" applyAlignment="0" applyProtection="0"/>
    <xf numFmtId="0" fontId="15" fillId="11" borderId="126" applyNumberFormat="0" applyAlignment="0" applyProtection="0"/>
    <xf numFmtId="0" fontId="15" fillId="11" borderId="126" applyNumberFormat="0" applyAlignment="0" applyProtection="0"/>
    <xf numFmtId="0" fontId="15" fillId="11" borderId="126" applyNumberFormat="0" applyAlignment="0" applyProtection="0"/>
    <xf numFmtId="0" fontId="15" fillId="11" borderId="126" applyNumberFormat="0" applyAlignment="0" applyProtection="0"/>
    <xf numFmtId="0" fontId="72" fillId="11" borderId="126" applyNumberFormat="0" applyAlignment="0" applyProtection="0"/>
    <xf numFmtId="0" fontId="72" fillId="11" borderId="126" applyNumberFormat="0" applyAlignment="0" applyProtection="0"/>
    <xf numFmtId="0" fontId="15" fillId="11" borderId="126" applyNumberFormat="0" applyAlignment="0" applyProtection="0"/>
    <xf numFmtId="0" fontId="15" fillId="11" borderId="126" applyNumberFormat="0" applyAlignment="0" applyProtection="0"/>
    <xf numFmtId="0" fontId="15" fillId="11" borderId="126" applyNumberFormat="0" applyAlignment="0" applyProtection="0"/>
    <xf numFmtId="0" fontId="15" fillId="11" borderId="126" applyNumberFormat="0" applyAlignment="0" applyProtection="0"/>
    <xf numFmtId="0" fontId="15" fillId="11" borderId="126" applyNumberFormat="0" applyAlignment="0" applyProtection="0"/>
    <xf numFmtId="0" fontId="15" fillId="11" borderId="126" applyNumberFormat="0" applyAlignment="0" applyProtection="0"/>
    <xf numFmtId="0" fontId="15" fillId="11" borderId="126" applyNumberFormat="0" applyAlignment="0" applyProtection="0"/>
    <xf numFmtId="0" fontId="15" fillId="11" borderId="126" applyNumberFormat="0" applyAlignment="0" applyProtection="0"/>
    <xf numFmtId="0" fontId="14"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71" fillId="24" borderId="126" applyNumberFormat="0" applyAlignment="0" applyProtection="0"/>
    <xf numFmtId="0" fontId="71"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13" fillId="24" borderId="125" applyNumberFormat="0" applyAlignment="0" applyProtection="0"/>
    <xf numFmtId="0" fontId="13" fillId="24" borderId="125" applyNumberFormat="0" applyAlignment="0" applyProtection="0"/>
    <xf numFmtId="0" fontId="13" fillId="24" borderId="125" applyNumberFormat="0" applyAlignment="0" applyProtection="0"/>
    <xf numFmtId="0" fontId="13" fillId="24" borderId="125" applyNumberFormat="0" applyAlignment="0" applyProtection="0"/>
    <xf numFmtId="0" fontId="13" fillId="24" borderId="125" applyNumberFormat="0" applyAlignment="0" applyProtection="0"/>
    <xf numFmtId="0" fontId="13" fillId="24" borderId="125" applyNumberFormat="0" applyAlignment="0" applyProtection="0"/>
    <xf numFmtId="0" fontId="13" fillId="24" borderId="125" applyNumberFormat="0" applyAlignment="0" applyProtection="0"/>
    <xf numFmtId="0" fontId="13" fillId="24" borderId="125" applyNumberFormat="0" applyAlignment="0" applyProtection="0"/>
    <xf numFmtId="0" fontId="70" fillId="24" borderId="125" applyNumberFormat="0" applyAlignment="0" applyProtection="0"/>
    <xf numFmtId="0" fontId="70" fillId="24" borderId="125" applyNumberFormat="0" applyAlignment="0" applyProtection="0"/>
    <xf numFmtId="0" fontId="13" fillId="24" borderId="125" applyNumberFormat="0" applyAlignment="0" applyProtection="0"/>
    <xf numFmtId="0" fontId="13" fillId="24" borderId="125" applyNumberFormat="0" applyAlignment="0" applyProtection="0"/>
    <xf numFmtId="0" fontId="13" fillId="24" borderId="125" applyNumberFormat="0" applyAlignment="0" applyProtection="0"/>
    <xf numFmtId="0" fontId="13" fillId="24" borderId="125" applyNumberFormat="0" applyAlignment="0" applyProtection="0"/>
    <xf numFmtId="0" fontId="13" fillId="24" borderId="125" applyNumberFormat="0" applyAlignment="0" applyProtection="0"/>
    <xf numFmtId="0" fontId="13" fillId="24" borderId="125" applyNumberFormat="0" applyAlignment="0" applyProtection="0"/>
    <xf numFmtId="0" fontId="13" fillId="24" borderId="125" applyNumberFormat="0" applyAlignment="0" applyProtection="0"/>
    <xf numFmtId="0" fontId="13" fillId="24" borderId="125" applyNumberFormat="0" applyAlignment="0" applyProtection="0"/>
    <xf numFmtId="0" fontId="13" fillId="24" borderId="125" applyNumberFormat="0" applyAlignment="0" applyProtection="0"/>
    <xf numFmtId="0" fontId="13" fillId="24" borderId="125" applyNumberFormat="0" applyAlignment="0" applyProtection="0"/>
    <xf numFmtId="0" fontId="13" fillId="24" borderId="125" applyNumberFormat="0" applyAlignment="0" applyProtection="0"/>
    <xf numFmtId="0" fontId="13" fillId="24" borderId="125" applyNumberFormat="0" applyAlignment="0" applyProtection="0"/>
    <xf numFmtId="0" fontId="13" fillId="24" borderId="125" applyNumberFormat="0" applyAlignment="0" applyProtection="0"/>
    <xf numFmtId="0" fontId="13" fillId="24" borderId="125" applyNumberFormat="0" applyAlignment="0" applyProtection="0"/>
    <xf numFmtId="0" fontId="13" fillId="24" borderId="125" applyNumberFormat="0" applyAlignment="0" applyProtection="0"/>
    <xf numFmtId="0" fontId="13" fillId="24" borderId="125" applyNumberFormat="0" applyAlignment="0" applyProtection="0"/>
    <xf numFmtId="0" fontId="70" fillId="24" borderId="125" applyNumberFormat="0" applyAlignment="0" applyProtection="0"/>
    <xf numFmtId="0" fontId="70" fillId="24" borderId="125" applyNumberFormat="0" applyAlignment="0" applyProtection="0"/>
    <xf numFmtId="0" fontId="13" fillId="24" borderId="125" applyNumberFormat="0" applyAlignment="0" applyProtection="0"/>
    <xf numFmtId="0" fontId="13" fillId="24" borderId="125" applyNumberFormat="0" applyAlignment="0" applyProtection="0"/>
    <xf numFmtId="0" fontId="13" fillId="24" borderId="125" applyNumberFormat="0" applyAlignment="0" applyProtection="0"/>
    <xf numFmtId="0" fontId="13" fillId="24" borderId="125" applyNumberFormat="0" applyAlignment="0" applyProtection="0"/>
    <xf numFmtId="0" fontId="13" fillId="24" borderId="125" applyNumberFormat="0" applyAlignment="0" applyProtection="0"/>
    <xf numFmtId="0" fontId="13" fillId="24" borderId="125" applyNumberFormat="0" applyAlignment="0" applyProtection="0"/>
    <xf numFmtId="0" fontId="13" fillId="24" borderId="125" applyNumberFormat="0" applyAlignment="0" applyProtection="0"/>
    <xf numFmtId="0" fontId="13" fillId="24" borderId="125" applyNumberFormat="0" applyAlignment="0" applyProtection="0"/>
    <xf numFmtId="0" fontId="14"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71" fillId="24" borderId="126" applyNumberFormat="0" applyAlignment="0" applyProtection="0"/>
    <xf numFmtId="0" fontId="71"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15" fillId="11" borderId="126" applyNumberFormat="0" applyAlignment="0" applyProtection="0"/>
    <xf numFmtId="0" fontId="15" fillId="11" borderId="126" applyNumberFormat="0" applyAlignment="0" applyProtection="0"/>
    <xf numFmtId="0" fontId="15" fillId="11" borderId="126" applyNumberFormat="0" applyAlignment="0" applyProtection="0"/>
    <xf numFmtId="0" fontId="15" fillId="11" borderId="126" applyNumberFormat="0" applyAlignment="0" applyProtection="0"/>
    <xf numFmtId="0" fontId="15" fillId="11" borderId="126" applyNumberFormat="0" applyAlignment="0" applyProtection="0"/>
    <xf numFmtId="0" fontId="15" fillId="11" borderId="126" applyNumberFormat="0" applyAlignment="0" applyProtection="0"/>
    <xf numFmtId="0" fontId="15" fillId="11" borderId="126" applyNumberFormat="0" applyAlignment="0" applyProtection="0"/>
    <xf numFmtId="0" fontId="15" fillId="11" borderId="126" applyNumberFormat="0" applyAlignment="0" applyProtection="0"/>
    <xf numFmtId="0" fontId="72" fillId="11" borderId="126" applyNumberFormat="0" applyAlignment="0" applyProtection="0"/>
    <xf numFmtId="0" fontId="72" fillId="11" borderId="126" applyNumberFormat="0" applyAlignment="0" applyProtection="0"/>
    <xf numFmtId="0" fontId="16" fillId="0" borderId="127" applyNumberFormat="0" applyFill="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15" fillId="11" borderId="126" applyNumberFormat="0" applyAlignment="0" applyProtection="0"/>
    <xf numFmtId="0" fontId="15" fillId="11" borderId="126" applyNumberFormat="0" applyAlignment="0" applyProtection="0"/>
    <xf numFmtId="0" fontId="15" fillId="11" borderId="126" applyNumberFormat="0" applyAlignment="0" applyProtection="0"/>
    <xf numFmtId="0" fontId="16" fillId="0" borderId="127" applyNumberFormat="0" applyFill="0" applyAlignment="0" applyProtection="0"/>
    <xf numFmtId="0" fontId="16" fillId="0" borderId="127" applyNumberFormat="0" applyFill="0" applyAlignment="0" applyProtection="0"/>
    <xf numFmtId="0" fontId="16" fillId="0" borderId="127" applyNumberFormat="0" applyFill="0" applyAlignment="0" applyProtection="0"/>
    <xf numFmtId="0" fontId="16" fillId="0" borderId="127" applyNumberFormat="0" applyFill="0" applyAlignment="0" applyProtection="0"/>
    <xf numFmtId="0" fontId="16" fillId="0" borderId="127" applyNumberFormat="0" applyFill="0" applyAlignment="0" applyProtection="0"/>
    <xf numFmtId="0" fontId="16" fillId="0" borderId="127" applyNumberFormat="0" applyFill="0" applyAlignment="0" applyProtection="0"/>
    <xf numFmtId="0" fontId="67" fillId="0" borderId="127" applyNumberFormat="0" applyFill="0" applyAlignment="0" applyProtection="0"/>
    <xf numFmtId="0" fontId="67" fillId="0" borderId="127" applyNumberFormat="0" applyFill="0" applyAlignment="0" applyProtection="0"/>
    <xf numFmtId="0" fontId="16" fillId="0" borderId="127" applyNumberFormat="0" applyFill="0" applyAlignment="0" applyProtection="0"/>
    <xf numFmtId="0" fontId="16" fillId="0" borderId="127" applyNumberFormat="0" applyFill="0" applyAlignment="0" applyProtection="0"/>
    <xf numFmtId="0" fontId="16" fillId="0" borderId="127" applyNumberFormat="0" applyFill="0" applyAlignment="0" applyProtection="0"/>
    <xf numFmtId="0" fontId="16" fillId="0" borderId="127" applyNumberFormat="0" applyFill="0" applyAlignment="0" applyProtection="0"/>
    <xf numFmtId="0" fontId="16" fillId="0" borderId="127" applyNumberFormat="0" applyFill="0" applyAlignment="0" applyProtection="0"/>
    <xf numFmtId="0" fontId="16" fillId="0" borderId="127" applyNumberFormat="0" applyFill="0" applyAlignment="0" applyProtection="0"/>
    <xf numFmtId="0" fontId="16" fillId="0" borderId="127" applyNumberFormat="0" applyFill="0" applyAlignment="0" applyProtection="0"/>
    <xf numFmtId="0" fontId="16" fillId="0" borderId="127" applyNumberFormat="0" applyFill="0" applyAlignment="0" applyProtection="0"/>
    <xf numFmtId="0" fontId="11" fillId="26" borderId="124" applyNumberFormat="0" applyFont="0" applyAlignment="0" applyProtection="0"/>
    <xf numFmtId="0" fontId="11" fillId="26" borderId="124" applyNumberFormat="0" applyFont="0" applyAlignment="0" applyProtection="0"/>
    <xf numFmtId="0" fontId="11" fillId="26" borderId="124" applyNumberFormat="0" applyFont="0" applyAlignment="0" applyProtection="0"/>
    <xf numFmtId="0" fontId="11" fillId="26" borderId="124" applyNumberFormat="0" applyFont="0" applyAlignment="0" applyProtection="0"/>
    <xf numFmtId="0" fontId="11" fillId="26" borderId="124" applyNumberFormat="0" applyFont="0" applyAlignment="0" applyProtection="0"/>
    <xf numFmtId="0" fontId="11" fillId="26" borderId="124" applyNumberFormat="0" applyFont="0" applyAlignment="0" applyProtection="0"/>
    <xf numFmtId="0" fontId="11" fillId="26" borderId="124" applyNumberFormat="0" applyFont="0" applyAlignment="0" applyProtection="0"/>
    <xf numFmtId="0" fontId="11" fillId="26" borderId="124" applyNumberFormat="0" applyFont="0" applyAlignment="0" applyProtection="0"/>
    <xf numFmtId="0" fontId="11" fillId="26" borderId="124" applyNumberFormat="0" applyFont="0" applyAlignment="0" applyProtection="0"/>
    <xf numFmtId="0" fontId="11" fillId="26" borderId="124" applyNumberFormat="0" applyFont="0" applyAlignment="0" applyProtection="0"/>
    <xf numFmtId="0" fontId="11" fillId="26" borderId="124" applyNumberFormat="0" applyFont="0" applyAlignment="0" applyProtection="0"/>
    <xf numFmtId="0" fontId="11" fillId="26" borderId="124" applyNumberFormat="0" applyFont="0" applyAlignment="0" applyProtection="0"/>
    <xf numFmtId="0" fontId="11" fillId="26" borderId="124" applyNumberFormat="0" applyFont="0" applyAlignment="0" applyProtection="0"/>
    <xf numFmtId="0" fontId="11" fillId="26" borderId="124" applyNumberFormat="0" applyFont="0" applyAlignment="0" applyProtection="0"/>
    <xf numFmtId="0" fontId="11" fillId="26" borderId="124" applyNumberFormat="0" applyFont="0" applyAlignment="0" applyProtection="0"/>
    <xf numFmtId="0" fontId="11" fillId="26" borderId="124" applyNumberFormat="0" applyFont="0" applyAlignment="0" applyProtection="0"/>
    <xf numFmtId="0" fontId="11" fillId="26" borderId="124" applyNumberFormat="0" applyFont="0" applyAlignment="0" applyProtection="0"/>
    <xf numFmtId="0" fontId="11" fillId="26" borderId="124" applyNumberFormat="0" applyFont="0" applyAlignment="0" applyProtection="0"/>
    <xf numFmtId="0" fontId="11" fillId="26" borderId="124" applyNumberFormat="0" applyFont="0" applyAlignment="0" applyProtection="0"/>
    <xf numFmtId="0" fontId="11" fillId="26" borderId="124" applyNumberFormat="0" applyFont="0" applyAlignment="0" applyProtection="0"/>
    <xf numFmtId="0" fontId="11" fillId="26" borderId="124" applyNumberFormat="0" applyFont="0" applyAlignment="0" applyProtection="0"/>
    <xf numFmtId="0" fontId="11"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9" fillId="26" borderId="124" applyNumberFormat="0" applyFont="0" applyAlignment="0" applyProtection="0"/>
    <xf numFmtId="0" fontId="13" fillId="24" borderId="125" applyNumberFormat="0" applyAlignment="0" applyProtection="0"/>
    <xf numFmtId="0" fontId="14" fillId="24" borderId="126" applyNumberFormat="0" applyAlignment="0" applyProtection="0"/>
    <xf numFmtId="0" fontId="15" fillId="11" borderId="126" applyNumberFormat="0" applyAlignment="0" applyProtection="0"/>
    <xf numFmtId="0" fontId="16" fillId="0" borderId="127" applyNumberFormat="0" applyFill="0" applyAlignment="0" applyProtection="0"/>
    <xf numFmtId="0" fontId="16" fillId="0" borderId="127" applyNumberFormat="0" applyFill="0" applyAlignment="0" applyProtection="0"/>
    <xf numFmtId="0" fontId="15" fillId="11" borderId="126" applyNumberFormat="0" applyAlignment="0" applyProtection="0"/>
    <xf numFmtId="0" fontId="15" fillId="11" borderId="126" applyNumberFormat="0" applyAlignment="0" applyProtection="0"/>
    <xf numFmtId="0" fontId="15" fillId="11" borderId="126" applyNumberFormat="0" applyAlignment="0" applyProtection="0"/>
    <xf numFmtId="0" fontId="15" fillId="11" borderId="126" applyNumberFormat="0" applyAlignment="0" applyProtection="0"/>
    <xf numFmtId="0" fontId="15" fillId="11" borderId="126" applyNumberFormat="0" applyAlignment="0" applyProtection="0"/>
    <xf numFmtId="0" fontId="16" fillId="0" borderId="127" applyNumberFormat="0" applyFill="0" applyAlignment="0" applyProtection="0"/>
    <xf numFmtId="0" fontId="16" fillId="0" borderId="127" applyNumberFormat="0" applyFill="0" applyAlignment="0" applyProtection="0"/>
    <xf numFmtId="0" fontId="16" fillId="0" borderId="127" applyNumberFormat="0" applyFill="0" applyAlignment="0" applyProtection="0"/>
    <xf numFmtId="0" fontId="16" fillId="0" borderId="127" applyNumberFormat="0" applyFill="0" applyAlignment="0" applyProtection="0"/>
    <xf numFmtId="0" fontId="16" fillId="0" borderId="127" applyNumberFormat="0" applyFill="0" applyAlignment="0" applyProtection="0"/>
    <xf numFmtId="0" fontId="16" fillId="0" borderId="127" applyNumberFormat="0" applyFill="0" applyAlignment="0" applyProtection="0"/>
    <xf numFmtId="0" fontId="16" fillId="0" borderId="127" applyNumberFormat="0" applyFill="0" applyAlignment="0" applyProtection="0"/>
    <xf numFmtId="0" fontId="16" fillId="0" borderId="127" applyNumberFormat="0" applyFill="0" applyAlignment="0" applyProtection="0"/>
    <xf numFmtId="0" fontId="67" fillId="0" borderId="127" applyNumberFormat="0" applyFill="0" applyAlignment="0" applyProtection="0"/>
    <xf numFmtId="0" fontId="67" fillId="0" borderId="127" applyNumberFormat="0" applyFill="0" applyAlignment="0" applyProtection="0"/>
    <xf numFmtId="0" fontId="16" fillId="0" borderId="127" applyNumberFormat="0" applyFill="0" applyAlignment="0" applyProtection="0"/>
    <xf numFmtId="0" fontId="16" fillId="0" borderId="127" applyNumberFormat="0" applyFill="0" applyAlignment="0" applyProtection="0"/>
    <xf numFmtId="0" fontId="16" fillId="0" borderId="127" applyNumberFormat="0" applyFill="0" applyAlignment="0" applyProtection="0"/>
    <xf numFmtId="0" fontId="16" fillId="0" borderId="127" applyNumberFormat="0" applyFill="0" applyAlignment="0" applyProtection="0"/>
    <xf numFmtId="0" fontId="16" fillId="0" borderId="127" applyNumberFormat="0" applyFill="0" applyAlignment="0" applyProtection="0"/>
    <xf numFmtId="0" fontId="16" fillId="0" borderId="127" applyNumberFormat="0" applyFill="0" applyAlignment="0" applyProtection="0"/>
    <xf numFmtId="0" fontId="16" fillId="0" borderId="127" applyNumberFormat="0" applyFill="0" applyAlignment="0" applyProtection="0"/>
    <xf numFmtId="0" fontId="16" fillId="0" borderId="127" applyNumberFormat="0" applyFill="0" applyAlignment="0" applyProtection="0"/>
    <xf numFmtId="0" fontId="15" fillId="11" borderId="126" applyNumberFormat="0" applyAlignment="0" applyProtection="0"/>
    <xf numFmtId="0" fontId="15" fillId="11" borderId="126" applyNumberFormat="0" applyAlignment="0" applyProtection="0"/>
    <xf numFmtId="0" fontId="15" fillId="11" borderId="126" applyNumberFormat="0" applyAlignment="0" applyProtection="0"/>
    <xf numFmtId="0" fontId="15" fillId="11" borderId="126" applyNumberFormat="0" applyAlignment="0" applyProtection="0"/>
    <xf numFmtId="0" fontId="15" fillId="11" borderId="126" applyNumberFormat="0" applyAlignment="0" applyProtection="0"/>
    <xf numFmtId="0" fontId="15" fillId="11" borderId="126" applyNumberFormat="0" applyAlignment="0" applyProtection="0"/>
    <xf numFmtId="0" fontId="15" fillId="11" borderId="126" applyNumberFormat="0" applyAlignment="0" applyProtection="0"/>
    <xf numFmtId="0" fontId="15" fillId="11" borderId="126" applyNumberFormat="0" applyAlignment="0" applyProtection="0"/>
    <xf numFmtId="0" fontId="72" fillId="11" borderId="126" applyNumberFormat="0" applyAlignment="0" applyProtection="0"/>
    <xf numFmtId="0" fontId="72" fillId="11" borderId="126" applyNumberFormat="0" applyAlignment="0" applyProtection="0"/>
    <xf numFmtId="0" fontId="15" fillId="11" borderId="126" applyNumberFormat="0" applyAlignment="0" applyProtection="0"/>
    <xf numFmtId="0" fontId="15" fillId="11" borderId="126" applyNumberFormat="0" applyAlignment="0" applyProtection="0"/>
    <xf numFmtId="0" fontId="15" fillId="11" borderId="126" applyNumberFormat="0" applyAlignment="0" applyProtection="0"/>
    <xf numFmtId="0" fontId="15" fillId="11" borderId="126" applyNumberFormat="0" applyAlignment="0" applyProtection="0"/>
    <xf numFmtId="0" fontId="15" fillId="11" borderId="126" applyNumberFormat="0" applyAlignment="0" applyProtection="0"/>
    <xf numFmtId="0" fontId="15" fillId="11" borderId="126" applyNumberFormat="0" applyAlignment="0" applyProtection="0"/>
    <xf numFmtId="0" fontId="15" fillId="11" borderId="126" applyNumberFormat="0" applyAlignment="0" applyProtection="0"/>
    <xf numFmtId="0" fontId="15" fillId="11" borderId="126" applyNumberFormat="0" applyAlignment="0" applyProtection="0"/>
    <xf numFmtId="0" fontId="14"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71" fillId="24" borderId="126" applyNumberFormat="0" applyAlignment="0" applyProtection="0"/>
    <xf numFmtId="0" fontId="71"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70" fillId="24" borderId="125" applyNumberFormat="0" applyAlignment="0" applyProtection="0"/>
    <xf numFmtId="0" fontId="14"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71" fillId="24" borderId="126" applyNumberFormat="0" applyAlignment="0" applyProtection="0"/>
    <xf numFmtId="0" fontId="71"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14" fillId="24" borderId="126" applyNumberFormat="0" applyAlignment="0" applyProtection="0"/>
    <xf numFmtId="0" fontId="15" fillId="11" borderId="126" applyNumberFormat="0" applyAlignment="0" applyProtection="0"/>
    <xf numFmtId="0" fontId="15" fillId="11" borderId="126" applyNumberFormat="0" applyAlignment="0" applyProtection="0"/>
    <xf numFmtId="0" fontId="15" fillId="11" borderId="126" applyNumberFormat="0" applyAlignment="0" applyProtection="0"/>
    <xf numFmtId="0" fontId="15" fillId="11" borderId="126" applyNumberFormat="0" applyAlignment="0" applyProtection="0"/>
    <xf numFmtId="0" fontId="15" fillId="11" borderId="126" applyNumberFormat="0" applyAlignment="0" applyProtection="0"/>
    <xf numFmtId="0" fontId="15" fillId="11" borderId="126" applyNumberFormat="0" applyAlignment="0" applyProtection="0"/>
    <xf numFmtId="0" fontId="15" fillId="11" borderId="126" applyNumberFormat="0" applyAlignment="0" applyProtection="0"/>
    <xf numFmtId="0" fontId="15" fillId="11" borderId="126" applyNumberFormat="0" applyAlignment="0" applyProtection="0"/>
    <xf numFmtId="0" fontId="72" fillId="11" borderId="126" applyNumberFormat="0" applyAlignment="0" applyProtection="0"/>
    <xf numFmtId="0" fontId="72" fillId="11" borderId="126" applyNumberFormat="0" applyAlignment="0" applyProtection="0"/>
    <xf numFmtId="0" fontId="16" fillId="0" borderId="127" applyNumberFormat="0" applyFill="0" applyAlignment="0" applyProtection="0"/>
    <xf numFmtId="0" fontId="15" fillId="11" borderId="126" applyNumberFormat="0" applyAlignment="0" applyProtection="0"/>
    <xf numFmtId="0" fontId="15" fillId="11" borderId="126" applyNumberFormat="0" applyAlignment="0" applyProtection="0"/>
    <xf numFmtId="0" fontId="15" fillId="11" borderId="126" applyNumberFormat="0" applyAlignment="0" applyProtection="0"/>
    <xf numFmtId="0" fontId="16" fillId="0" borderId="127" applyNumberFormat="0" applyFill="0" applyAlignment="0" applyProtection="0"/>
    <xf numFmtId="0" fontId="16" fillId="0" borderId="127" applyNumberFormat="0" applyFill="0" applyAlignment="0" applyProtection="0"/>
    <xf numFmtId="0" fontId="16" fillId="0" borderId="127" applyNumberFormat="0" applyFill="0" applyAlignment="0" applyProtection="0"/>
    <xf numFmtId="0" fontId="16" fillId="0" borderId="127" applyNumberFormat="0" applyFill="0" applyAlignment="0" applyProtection="0"/>
    <xf numFmtId="0" fontId="16" fillId="0" borderId="127" applyNumberFormat="0" applyFill="0" applyAlignment="0" applyProtection="0"/>
    <xf numFmtId="0" fontId="16" fillId="0" borderId="127" applyNumberFormat="0" applyFill="0" applyAlignment="0" applyProtection="0"/>
    <xf numFmtId="0" fontId="67" fillId="0" borderId="127" applyNumberFormat="0" applyFill="0" applyAlignment="0" applyProtection="0"/>
    <xf numFmtId="0" fontId="67" fillId="0" borderId="127" applyNumberFormat="0" applyFill="0" applyAlignment="0" applyProtection="0"/>
    <xf numFmtId="0" fontId="16" fillId="0" borderId="127" applyNumberFormat="0" applyFill="0" applyAlignment="0" applyProtection="0"/>
    <xf numFmtId="0" fontId="16" fillId="0" borderId="127" applyNumberFormat="0" applyFill="0" applyAlignment="0" applyProtection="0"/>
    <xf numFmtId="0" fontId="16" fillId="0" borderId="127" applyNumberFormat="0" applyFill="0" applyAlignment="0" applyProtection="0"/>
    <xf numFmtId="0" fontId="16" fillId="0" borderId="127" applyNumberFormat="0" applyFill="0" applyAlignment="0" applyProtection="0"/>
    <xf numFmtId="0" fontId="16" fillId="0" borderId="127" applyNumberFormat="0" applyFill="0" applyAlignment="0" applyProtection="0"/>
    <xf numFmtId="0" fontId="16" fillId="0" borderId="127" applyNumberFormat="0" applyFill="0" applyAlignment="0" applyProtection="0"/>
    <xf numFmtId="0" fontId="16" fillId="0" borderId="127" applyNumberFormat="0" applyFill="0" applyAlignment="0" applyProtection="0"/>
    <xf numFmtId="0" fontId="16" fillId="0" borderId="127" applyNumberFormat="0" applyFill="0" applyAlignment="0" applyProtection="0"/>
    <xf numFmtId="0" fontId="14" fillId="24" borderId="129" applyNumberFormat="0" applyAlignment="0" applyProtection="0"/>
    <xf numFmtId="0" fontId="13" fillId="24" borderId="128" applyNumberFormat="0" applyAlignment="0" applyProtection="0"/>
    <xf numFmtId="0" fontId="14" fillId="24" borderId="129" applyNumberFormat="0" applyAlignment="0" applyProtection="0"/>
    <xf numFmtId="0" fontId="13" fillId="24" borderId="128" applyNumberFormat="0" applyAlignment="0" applyProtection="0"/>
    <xf numFmtId="0" fontId="14" fillId="24"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1" fillId="26" borderId="131" applyNumberFormat="0" applyFont="0" applyAlignment="0" applyProtection="0"/>
    <xf numFmtId="0" fontId="9" fillId="26" borderId="131" applyNumberFormat="0" applyFon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1" fillId="26" borderId="131" applyNumberFormat="0" applyFont="0" applyAlignment="0" applyProtection="0"/>
    <xf numFmtId="0" fontId="14" fillId="24" borderId="129" applyNumberFormat="0" applyAlignment="0" applyProtection="0"/>
    <xf numFmtId="0" fontId="16" fillId="0" borderId="130" applyNumberFormat="0" applyFill="0" applyAlignment="0" applyProtection="0"/>
    <xf numFmtId="0" fontId="11" fillId="26" borderId="131" applyNumberFormat="0" applyFont="0" applyAlignment="0" applyProtection="0"/>
    <xf numFmtId="0" fontId="14" fillId="24" borderId="129" applyNumberFormat="0" applyAlignment="0" applyProtection="0"/>
    <xf numFmtId="0" fontId="14" fillId="24" borderId="129" applyNumberFormat="0" applyAlignment="0" applyProtection="0"/>
    <xf numFmtId="0" fontId="15" fillId="11" borderId="129" applyNumberFormat="0" applyAlignment="0" applyProtection="0"/>
    <xf numFmtId="0" fontId="11" fillId="26" borderId="131" applyNumberFormat="0" applyFont="0" applyAlignment="0" applyProtection="0"/>
    <xf numFmtId="0" fontId="14" fillId="24" borderId="129" applyNumberFormat="0" applyAlignment="0" applyProtection="0"/>
    <xf numFmtId="0" fontId="11" fillId="26" borderId="131" applyNumberFormat="0" applyFont="0" applyAlignment="0" applyProtection="0"/>
    <xf numFmtId="0" fontId="16" fillId="0" borderId="130" applyNumberFormat="0" applyFill="0" applyAlignment="0" applyProtection="0"/>
    <xf numFmtId="0" fontId="9" fillId="26" borderId="131" applyNumberFormat="0" applyFont="0" applyAlignment="0" applyProtection="0"/>
    <xf numFmtId="0" fontId="11" fillId="26" borderId="131" applyNumberFormat="0" applyFont="0" applyAlignment="0" applyProtection="0"/>
    <xf numFmtId="0" fontId="15" fillId="11" borderId="129" applyNumberFormat="0" applyAlignment="0" applyProtection="0"/>
    <xf numFmtId="0" fontId="9" fillId="26" borderId="131" applyNumberFormat="0" applyFont="0" applyAlignment="0" applyProtection="0"/>
    <xf numFmtId="0" fontId="14" fillId="24" borderId="129" applyNumberFormat="0" applyAlignment="0" applyProtection="0"/>
    <xf numFmtId="0" fontId="16" fillId="0" borderId="130" applyNumberFormat="0" applyFill="0" applyAlignment="0" applyProtection="0"/>
    <xf numFmtId="0" fontId="13" fillId="24" borderId="128" applyNumberFormat="0" applyAlignment="0" applyProtection="0"/>
    <xf numFmtId="0" fontId="16" fillId="0" borderId="130" applyNumberFormat="0" applyFill="0" applyAlignment="0" applyProtection="0"/>
    <xf numFmtId="0" fontId="13" fillId="24" borderId="128" applyNumberFormat="0" applyAlignment="0" applyProtection="0"/>
    <xf numFmtId="0" fontId="11" fillId="26" borderId="131" applyNumberFormat="0" applyFont="0" applyAlignment="0" applyProtection="0"/>
    <xf numFmtId="0" fontId="14" fillId="24" borderId="129"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16" fillId="0" borderId="130" applyNumberFormat="0" applyFill="0" applyAlignment="0" applyProtection="0"/>
    <xf numFmtId="0" fontId="9" fillId="26" borderId="131" applyNumberFormat="0" applyFont="0" applyAlignment="0" applyProtection="0"/>
    <xf numFmtId="0" fontId="14" fillId="24" borderId="129" applyNumberFormat="0" applyAlignment="0" applyProtection="0"/>
    <xf numFmtId="0" fontId="9" fillId="26" borderId="131" applyNumberFormat="0" applyFont="0" applyAlignment="0" applyProtection="0"/>
    <xf numFmtId="0" fontId="14" fillId="24" borderId="129" applyNumberFormat="0" applyAlignment="0" applyProtection="0"/>
    <xf numFmtId="0" fontId="11" fillId="26" borderId="131" applyNumberFormat="0" applyFont="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9" fillId="26" borderId="131" applyNumberFormat="0" applyFont="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1" fillId="26" borderId="131" applyNumberFormat="0" applyFont="0" applyAlignment="0" applyProtection="0"/>
    <xf numFmtId="0" fontId="15" fillId="11" borderId="129" applyNumberFormat="0" applyAlignment="0" applyProtection="0"/>
    <xf numFmtId="0" fontId="11" fillId="26" borderId="131" applyNumberFormat="0" applyFont="0" applyAlignment="0" applyProtection="0"/>
    <xf numFmtId="0" fontId="9" fillId="26" borderId="131" applyNumberFormat="0" applyFont="0" applyAlignment="0" applyProtection="0"/>
    <xf numFmtId="0" fontId="13" fillId="24" borderId="128" applyNumberFormat="0" applyAlignment="0" applyProtection="0"/>
    <xf numFmtId="0" fontId="9" fillId="26" borderId="131" applyNumberFormat="0" applyFont="0" applyAlignment="0" applyProtection="0"/>
    <xf numFmtId="0" fontId="15" fillId="11" borderId="129" applyNumberFormat="0" applyAlignment="0" applyProtection="0"/>
    <xf numFmtId="0" fontId="15" fillId="11" borderId="129" applyNumberFormat="0" applyAlignment="0" applyProtection="0"/>
    <xf numFmtId="0" fontId="14" fillId="24" borderId="129" applyNumberFormat="0" applyAlignment="0" applyProtection="0"/>
    <xf numFmtId="0" fontId="9" fillId="26" borderId="131" applyNumberFormat="0" applyFont="0" applyAlignment="0" applyProtection="0"/>
    <xf numFmtId="0" fontId="16" fillId="0" borderId="130" applyNumberFormat="0" applyFill="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9" fillId="26" borderId="131" applyNumberFormat="0" applyFont="0" applyAlignment="0" applyProtection="0"/>
    <xf numFmtId="0" fontId="11" fillId="26" borderId="131" applyNumberFormat="0" applyFont="0" applyAlignment="0" applyProtection="0"/>
    <xf numFmtId="0" fontId="16" fillId="0" borderId="130" applyNumberFormat="0" applyFill="0" applyAlignment="0" applyProtection="0"/>
    <xf numFmtId="0" fontId="11" fillId="26" borderId="131" applyNumberFormat="0" applyFont="0" applyAlignment="0" applyProtection="0"/>
    <xf numFmtId="0" fontId="13" fillId="24" borderId="128" applyNumberFormat="0" applyAlignment="0" applyProtection="0"/>
    <xf numFmtId="0" fontId="11" fillId="26" borderId="131" applyNumberFormat="0" applyFont="0" applyAlignment="0" applyProtection="0"/>
    <xf numFmtId="0" fontId="15" fillId="11" borderId="129" applyNumberFormat="0" applyAlignment="0" applyProtection="0"/>
    <xf numFmtId="0" fontId="11" fillId="26" borderId="131" applyNumberFormat="0" applyFont="0" applyAlignment="0" applyProtection="0"/>
    <xf numFmtId="0" fontId="13" fillId="24" borderId="128" applyNumberFormat="0" applyAlignment="0" applyProtection="0"/>
    <xf numFmtId="0" fontId="13" fillId="24" borderId="128"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14" fillId="24" borderId="129"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15" fillId="11" borderId="129" applyNumberFormat="0" applyAlignment="0" applyProtection="0"/>
    <xf numFmtId="0" fontId="9" fillId="26" borderId="131" applyNumberFormat="0" applyFont="0" applyAlignment="0" applyProtection="0"/>
    <xf numFmtId="0" fontId="70" fillId="24" borderId="128" applyNumberFormat="0" applyAlignment="0" applyProtection="0"/>
    <xf numFmtId="0" fontId="71" fillId="24" borderId="129" applyNumberFormat="0" applyAlignment="0" applyProtection="0"/>
    <xf numFmtId="0" fontId="72" fillId="11" borderId="129" applyNumberFormat="0" applyAlignment="0" applyProtection="0"/>
    <xf numFmtId="0" fontId="67" fillId="0" borderId="130" applyNumberFormat="0" applyFill="0" applyAlignment="0" applyProtection="0"/>
    <xf numFmtId="0" fontId="16" fillId="0" borderId="142" applyNumberFormat="0" applyFill="0" applyAlignment="0" applyProtection="0"/>
    <xf numFmtId="0" fontId="11" fillId="26" borderId="143" applyNumberFormat="0" applyFont="0" applyAlignment="0" applyProtection="0"/>
    <xf numFmtId="0" fontId="14" fillId="24" borderId="141" applyNumberFormat="0" applyAlignment="0" applyProtection="0"/>
    <xf numFmtId="0" fontId="70" fillId="24" borderId="128" applyNumberFormat="0" applyAlignment="0" applyProtection="0"/>
    <xf numFmtId="0" fontId="71" fillId="24" borderId="129" applyNumberFormat="0" applyAlignment="0" applyProtection="0"/>
    <xf numFmtId="0" fontId="72" fillId="11" borderId="129" applyNumberFormat="0" applyAlignment="0" applyProtection="0"/>
    <xf numFmtId="0" fontId="67" fillId="0" borderId="130" applyNumberFormat="0" applyFill="0" applyAlignment="0" applyProtection="0"/>
    <xf numFmtId="0" fontId="11" fillId="26" borderId="131" applyNumberFormat="0" applyFont="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7" fillId="0" borderId="130" applyNumberFormat="0" applyFill="0" applyAlignment="0" applyProtection="0"/>
    <xf numFmtId="0" fontId="67"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2" fillId="11" borderId="129" applyNumberFormat="0" applyAlignment="0" applyProtection="0"/>
    <xf numFmtId="0" fontId="72"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1" fillId="24" borderId="129" applyNumberFormat="0" applyAlignment="0" applyProtection="0"/>
    <xf numFmtId="0" fontId="71"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70" fillId="24" borderId="128" applyNumberFormat="0" applyAlignment="0" applyProtection="0"/>
    <xf numFmtId="0" fontId="70"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70" fillId="24" borderId="128" applyNumberFormat="0" applyAlignment="0" applyProtection="0"/>
    <xf numFmtId="0" fontId="71" fillId="24" borderId="129" applyNumberFormat="0" applyAlignment="0" applyProtection="0"/>
    <xf numFmtId="0" fontId="72" fillId="11" borderId="129" applyNumberFormat="0" applyAlignment="0" applyProtection="0"/>
    <xf numFmtId="0" fontId="67" fillId="0" borderId="130" applyNumberFormat="0" applyFill="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70" fillId="24" borderId="128" applyNumberFormat="0" applyAlignment="0" applyProtection="0"/>
    <xf numFmtId="0" fontId="70"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1" fillId="26" borderId="131" applyNumberFormat="0" applyFon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1" fillId="24" borderId="129" applyNumberFormat="0" applyAlignment="0" applyProtection="0"/>
    <xf numFmtId="0" fontId="71"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2" fillId="11" borderId="129" applyNumberFormat="0" applyAlignment="0" applyProtection="0"/>
    <xf numFmtId="0" fontId="72" fillId="11" borderId="129" applyNumberFormat="0" applyAlignment="0" applyProtection="0"/>
    <xf numFmtId="0" fontId="16" fillId="0" borderId="130" applyNumberFormat="0" applyFill="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7" fillId="0" borderId="130" applyNumberFormat="0" applyFill="0" applyAlignment="0" applyProtection="0"/>
    <xf numFmtId="0" fontId="67"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7" fillId="0" borderId="130" applyNumberFormat="0" applyFill="0" applyAlignment="0" applyProtection="0"/>
    <xf numFmtId="0" fontId="67"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2" fillId="11" borderId="129" applyNumberFormat="0" applyAlignment="0" applyProtection="0"/>
    <xf numFmtId="0" fontId="72"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1" fillId="24" borderId="129" applyNumberFormat="0" applyAlignment="0" applyProtection="0"/>
    <xf numFmtId="0" fontId="71"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70" fillId="24" borderId="128" applyNumberFormat="0" applyAlignment="0" applyProtection="0"/>
    <xf numFmtId="0" fontId="70"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70" fillId="24" borderId="128" applyNumberFormat="0" applyAlignment="0" applyProtection="0"/>
    <xf numFmtId="0" fontId="70"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1" fillId="24" borderId="129" applyNumberFormat="0" applyAlignment="0" applyProtection="0"/>
    <xf numFmtId="0" fontId="71"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2" fillId="11" borderId="129" applyNumberFormat="0" applyAlignment="0" applyProtection="0"/>
    <xf numFmtId="0" fontId="72" fillId="11" borderId="129" applyNumberFormat="0" applyAlignment="0" applyProtection="0"/>
    <xf numFmtId="0" fontId="16" fillId="0" borderId="130" applyNumberFormat="0" applyFill="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7" fillId="0" borderId="130" applyNumberFormat="0" applyFill="0" applyAlignment="0" applyProtection="0"/>
    <xf numFmtId="0" fontId="67"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3" fillId="24" borderId="128" applyNumberFormat="0" applyAlignment="0" applyProtection="0"/>
    <xf numFmtId="0" fontId="14" fillId="24"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7" fillId="0" borderId="130" applyNumberFormat="0" applyFill="0" applyAlignment="0" applyProtection="0"/>
    <xf numFmtId="0" fontId="67"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2" fillId="11" borderId="129" applyNumberFormat="0" applyAlignment="0" applyProtection="0"/>
    <xf numFmtId="0" fontId="72"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1" fillId="24" borderId="129" applyNumberFormat="0" applyAlignment="0" applyProtection="0"/>
    <xf numFmtId="0" fontId="71"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0" fillId="24" borderId="128"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1" fillId="24" borderId="129" applyNumberFormat="0" applyAlignment="0" applyProtection="0"/>
    <xf numFmtId="0" fontId="71"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2" fillId="11" borderId="129" applyNumberFormat="0" applyAlignment="0" applyProtection="0"/>
    <xf numFmtId="0" fontId="72" fillId="11" borderId="129" applyNumberFormat="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7" fillId="0" borderId="130" applyNumberFormat="0" applyFill="0" applyAlignment="0" applyProtection="0"/>
    <xf numFmtId="0" fontId="67"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11" fillId="26" borderId="131" applyNumberFormat="0" applyFont="0" applyAlignment="0" applyProtection="0"/>
    <xf numFmtId="0" fontId="71" fillId="24" borderId="129" applyNumberFormat="0" applyAlignment="0" applyProtection="0"/>
    <xf numFmtId="0" fontId="16" fillId="0" borderId="130" applyNumberFormat="0" applyFill="0" applyAlignment="0" applyProtection="0"/>
    <xf numFmtId="0" fontId="9"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6" fillId="0" borderId="130" applyNumberFormat="0" applyFill="0" applyAlignment="0" applyProtection="0"/>
    <xf numFmtId="0" fontId="14" fillId="24" borderId="129" applyNumberFormat="0" applyAlignment="0" applyProtection="0"/>
    <xf numFmtId="0" fontId="13" fillId="24" borderId="128" applyNumberFormat="0" applyAlignment="0" applyProtection="0"/>
    <xf numFmtId="0" fontId="14" fillId="24" borderId="129" applyNumberFormat="0" applyAlignment="0" applyProtection="0"/>
    <xf numFmtId="0" fontId="15" fillId="11"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3" fillId="24" borderId="128" applyNumberFormat="0" applyAlignment="0" applyProtection="0"/>
    <xf numFmtId="0" fontId="9" fillId="26" borderId="131" applyNumberFormat="0" applyFont="0" applyAlignment="0" applyProtection="0"/>
    <xf numFmtId="0" fontId="14" fillId="24" borderId="129" applyNumberForma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72" fillId="11" borderId="129" applyNumberFormat="0" applyAlignment="0" applyProtection="0"/>
    <xf numFmtId="0" fontId="14" fillId="24" borderId="129" applyNumberFormat="0" applyAlignment="0" applyProtection="0"/>
    <xf numFmtId="0" fontId="11" fillId="26" borderId="131" applyNumberFormat="0" applyFont="0" applyAlignment="0" applyProtection="0"/>
    <xf numFmtId="0" fontId="11" fillId="26" borderId="131" applyNumberFormat="0" applyFont="0" applyAlignment="0" applyProtection="0"/>
    <xf numFmtId="0" fontId="13" fillId="24" borderId="128" applyNumberFormat="0" applyAlignment="0" applyProtection="0"/>
    <xf numFmtId="0" fontId="11" fillId="26" borderId="131" applyNumberFormat="0" applyFont="0" applyAlignment="0" applyProtection="0"/>
    <xf numFmtId="0" fontId="16" fillId="0" borderId="130" applyNumberFormat="0" applyFill="0" applyAlignment="0" applyProtection="0"/>
    <xf numFmtId="0" fontId="16" fillId="0" borderId="130" applyNumberFormat="0" applyFill="0" applyAlignment="0" applyProtection="0"/>
    <xf numFmtId="0" fontId="13" fillId="24" borderId="128" applyNumberFormat="0" applyAlignment="0" applyProtection="0"/>
    <xf numFmtId="0" fontId="16" fillId="0" borderId="130" applyNumberFormat="0" applyFill="0" applyAlignment="0" applyProtection="0"/>
    <xf numFmtId="0" fontId="15" fillId="11" borderId="129" applyNumberFormat="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3" fillId="24" borderId="128" applyNumberFormat="0" applyAlignment="0" applyProtection="0"/>
    <xf numFmtId="0" fontId="14" fillId="24" borderId="129" applyNumberFormat="0" applyAlignment="0" applyProtection="0"/>
    <xf numFmtId="0" fontId="13" fillId="24" borderId="128" applyNumberFormat="0" applyAlignment="0" applyProtection="0"/>
    <xf numFmtId="0" fontId="13" fillId="24" borderId="128" applyNumberFormat="0" applyAlignment="0" applyProtection="0"/>
    <xf numFmtId="0" fontId="15" fillId="11" borderId="129" applyNumberFormat="0" applyAlignment="0" applyProtection="0"/>
    <xf numFmtId="0" fontId="15" fillId="11" borderId="129" applyNumberFormat="0" applyAlignment="0" applyProtection="0"/>
    <xf numFmtId="0" fontId="13" fillId="24" borderId="128" applyNumberFormat="0" applyAlignment="0" applyProtection="0"/>
    <xf numFmtId="0" fontId="11" fillId="26" borderId="131" applyNumberFormat="0" applyFont="0" applyAlignment="0" applyProtection="0"/>
    <xf numFmtId="0" fontId="13" fillId="24" borderId="128" applyNumberFormat="0" applyAlignment="0" applyProtection="0"/>
    <xf numFmtId="0" fontId="14" fillId="24" borderId="129" applyNumberFormat="0" applyAlignment="0" applyProtection="0"/>
    <xf numFmtId="0" fontId="13" fillId="24" borderId="128" applyNumberFormat="0" applyAlignment="0" applyProtection="0"/>
    <xf numFmtId="0" fontId="16" fillId="0" borderId="130" applyNumberFormat="0" applyFill="0" applyAlignment="0" applyProtection="0"/>
    <xf numFmtId="0" fontId="15" fillId="11" borderId="129" applyNumberFormat="0" applyAlignment="0" applyProtection="0"/>
    <xf numFmtId="0" fontId="13" fillId="24" borderId="128"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13" fillId="24" borderId="128" applyNumberFormat="0" applyAlignment="0" applyProtection="0"/>
    <xf numFmtId="0" fontId="9"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5" fillId="11"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1" fillId="26" borderId="131" applyNumberFormat="0" applyFont="0" applyAlignment="0" applyProtection="0"/>
    <xf numFmtId="0" fontId="14" fillId="24" borderId="129" applyNumberFormat="0" applyAlignment="0" applyProtection="0"/>
    <xf numFmtId="0" fontId="11" fillId="26" borderId="131" applyNumberFormat="0" applyFont="0" applyAlignment="0" applyProtection="0"/>
    <xf numFmtId="0" fontId="11" fillId="26" borderId="131" applyNumberFormat="0" applyFont="0" applyAlignment="0" applyProtection="0"/>
    <xf numFmtId="0" fontId="15" fillId="11" borderId="129" applyNumberFormat="0" applyAlignment="0" applyProtection="0"/>
    <xf numFmtId="0" fontId="13" fillId="24" borderId="128" applyNumberFormat="0" applyAlignment="0" applyProtection="0"/>
    <xf numFmtId="0" fontId="15" fillId="11" borderId="129" applyNumberFormat="0" applyAlignment="0" applyProtection="0"/>
    <xf numFmtId="0" fontId="11" fillId="26" borderId="131" applyNumberFormat="0" applyFont="0" applyAlignment="0" applyProtection="0"/>
    <xf numFmtId="0" fontId="15" fillId="11" borderId="129" applyNumberFormat="0" applyAlignment="0" applyProtection="0"/>
    <xf numFmtId="0" fontId="11" fillId="26" borderId="131" applyNumberFormat="0" applyFont="0" applyAlignment="0" applyProtection="0"/>
    <xf numFmtId="0" fontId="11" fillId="26" borderId="131" applyNumberFormat="0" applyFont="0" applyAlignment="0" applyProtection="0"/>
    <xf numFmtId="0" fontId="14" fillId="24" borderId="129" applyNumberFormat="0" applyAlignment="0" applyProtection="0"/>
    <xf numFmtId="0" fontId="15" fillId="11" borderId="129"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1" fillId="26" borderId="131" applyNumberFormat="0" applyFont="0" applyAlignment="0" applyProtection="0"/>
    <xf numFmtId="0" fontId="9" fillId="26" borderId="131" applyNumberFormat="0" applyFon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3" fillId="24" borderId="128" applyNumberFormat="0" applyAlignment="0" applyProtection="0"/>
    <xf numFmtId="0" fontId="15" fillId="11" borderId="129" applyNumberFormat="0" applyAlignment="0" applyProtection="0"/>
    <xf numFmtId="0" fontId="16" fillId="0" borderId="130" applyNumberFormat="0" applyFill="0" applyAlignment="0" applyProtection="0"/>
    <xf numFmtId="0" fontId="9" fillId="26" borderId="131" applyNumberFormat="0" applyFont="0" applyAlignment="0" applyProtection="0"/>
    <xf numFmtId="0" fontId="14" fillId="24" borderId="129" applyNumberFormat="0" applyAlignment="0" applyProtection="0"/>
    <xf numFmtId="0" fontId="15" fillId="11" borderId="129" applyNumberFormat="0" applyAlignment="0" applyProtection="0"/>
    <xf numFmtId="0" fontId="14" fillId="24" borderId="129" applyNumberFormat="0" applyAlignment="0" applyProtection="0"/>
    <xf numFmtId="0" fontId="14" fillId="24" borderId="129" applyNumberFormat="0" applyAlignment="0" applyProtection="0"/>
    <xf numFmtId="0" fontId="16" fillId="0" borderId="130" applyNumberFormat="0" applyFill="0" applyAlignment="0" applyProtection="0"/>
    <xf numFmtId="0" fontId="11" fillId="26" borderId="131" applyNumberFormat="0" applyFont="0" applyAlignment="0" applyProtection="0"/>
    <xf numFmtId="0" fontId="9" fillId="26" borderId="131" applyNumberFormat="0" applyFont="0" applyAlignment="0" applyProtection="0"/>
    <xf numFmtId="0" fontId="13" fillId="24" borderId="128" applyNumberFormat="0" applyAlignment="0" applyProtection="0"/>
    <xf numFmtId="0" fontId="13" fillId="24" borderId="128" applyNumberFormat="0" applyAlignment="0" applyProtection="0"/>
    <xf numFmtId="0" fontId="15" fillId="11" borderId="129" applyNumberFormat="0" applyAlignment="0" applyProtection="0"/>
    <xf numFmtId="0" fontId="9" fillId="26" borderId="131" applyNumberFormat="0" applyFont="0" applyAlignment="0" applyProtection="0"/>
    <xf numFmtId="0" fontId="14" fillId="24" borderId="129"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11" fillId="26" borderId="131" applyNumberFormat="0" applyFont="0" applyAlignment="0" applyProtection="0"/>
    <xf numFmtId="0" fontId="13" fillId="24" borderId="128" applyNumberFormat="0" applyAlignment="0" applyProtection="0"/>
    <xf numFmtId="0" fontId="14" fillId="24" borderId="129" applyNumberFormat="0" applyAlignment="0" applyProtection="0"/>
    <xf numFmtId="0" fontId="16" fillId="0" borderId="130" applyNumberFormat="0" applyFill="0" applyAlignment="0" applyProtection="0"/>
    <xf numFmtId="0" fontId="15" fillId="11" borderId="129" applyNumberFormat="0" applyAlignment="0" applyProtection="0"/>
    <xf numFmtId="0" fontId="16" fillId="0" borderId="130" applyNumberFormat="0" applyFill="0" applyAlignment="0" applyProtection="0"/>
    <xf numFmtId="0" fontId="11" fillId="26" borderId="131" applyNumberFormat="0" applyFont="0" applyAlignment="0" applyProtection="0"/>
    <xf numFmtId="0" fontId="14" fillId="24" borderId="129" applyNumberFormat="0" applyAlignment="0" applyProtection="0"/>
    <xf numFmtId="0" fontId="11" fillId="26" borderId="131" applyNumberFormat="0" applyFont="0" applyAlignment="0" applyProtection="0"/>
    <xf numFmtId="0" fontId="14" fillId="24" borderId="129" applyNumberFormat="0" applyAlignment="0" applyProtection="0"/>
    <xf numFmtId="0" fontId="15" fillId="11" borderId="129" applyNumberFormat="0" applyAlignment="0" applyProtection="0"/>
    <xf numFmtId="0" fontId="14" fillId="24" borderId="129" applyNumberFormat="0" applyAlignment="0" applyProtection="0"/>
    <xf numFmtId="0" fontId="13" fillId="24" borderId="128" applyNumberFormat="0" applyAlignment="0" applyProtection="0"/>
    <xf numFmtId="0" fontId="15" fillId="11" borderId="129" applyNumberFormat="0" applyAlignment="0" applyProtection="0"/>
    <xf numFmtId="0" fontId="14" fillId="24" borderId="129" applyNumberFormat="0" applyAlignment="0" applyProtection="0"/>
    <xf numFmtId="0" fontId="9" fillId="26" borderId="131" applyNumberFormat="0" applyFont="0" applyAlignment="0" applyProtection="0"/>
    <xf numFmtId="0" fontId="11" fillId="26" borderId="131" applyNumberFormat="0" applyFont="0" applyAlignment="0" applyProtection="0"/>
    <xf numFmtId="0" fontId="67" fillId="0" borderId="130" applyNumberFormat="0" applyFill="0" applyAlignment="0" applyProtection="0"/>
    <xf numFmtId="0" fontId="9" fillId="26" borderId="131" applyNumberFormat="0" applyFont="0" applyAlignment="0" applyProtection="0"/>
    <xf numFmtId="0" fontId="9" fillId="26" borderId="131" applyNumberFormat="0" applyFon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4" fillId="24" borderId="129" applyNumberFormat="0" applyAlignment="0" applyProtection="0"/>
    <xf numFmtId="0" fontId="16" fillId="0" borderId="130" applyNumberFormat="0" applyFill="0" applyAlignment="0" applyProtection="0"/>
    <xf numFmtId="0" fontId="11" fillId="26" borderId="131" applyNumberFormat="0" applyFont="0" applyAlignment="0" applyProtection="0"/>
    <xf numFmtId="0" fontId="14" fillId="24" borderId="129" applyNumberFormat="0" applyAlignment="0" applyProtection="0"/>
    <xf numFmtId="0" fontId="14" fillId="24" borderId="129" applyNumberFormat="0" applyAlignment="0" applyProtection="0"/>
    <xf numFmtId="0" fontId="13" fillId="24" borderId="128" applyNumberFormat="0" applyAlignment="0" applyProtection="0"/>
    <xf numFmtId="0" fontId="11" fillId="26" borderId="131" applyNumberFormat="0" applyFont="0" applyAlignment="0" applyProtection="0"/>
    <xf numFmtId="0" fontId="16" fillId="0" borderId="130" applyNumberFormat="0" applyFill="0" applyAlignment="0" applyProtection="0"/>
    <xf numFmtId="0" fontId="13" fillId="24" borderId="128" applyNumberFormat="0" applyAlignment="0" applyProtection="0"/>
    <xf numFmtId="0" fontId="16" fillId="0" borderId="130" applyNumberFormat="0" applyFill="0" applyAlignment="0" applyProtection="0"/>
    <xf numFmtId="0" fontId="9" fillId="26" borderId="131" applyNumberFormat="0" applyFont="0" applyAlignment="0" applyProtection="0"/>
    <xf numFmtId="0" fontId="14" fillId="24" borderId="129" applyNumberFormat="0" applyAlignment="0" applyProtection="0"/>
    <xf numFmtId="0" fontId="15" fillId="11" borderId="129" applyNumberFormat="0" applyAlignment="0" applyProtection="0"/>
    <xf numFmtId="0" fontId="14" fillId="24" borderId="129" applyNumberFormat="0" applyAlignment="0" applyProtection="0"/>
    <xf numFmtId="0" fontId="11" fillId="26" borderId="131" applyNumberFormat="0" applyFont="0" applyAlignment="0" applyProtection="0"/>
    <xf numFmtId="0" fontId="13" fillId="24" borderId="128" applyNumberFormat="0" applyAlignment="0" applyProtection="0"/>
    <xf numFmtId="0" fontId="14" fillId="24"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1" fillId="24" borderId="129" applyNumberFormat="0" applyAlignment="0" applyProtection="0"/>
    <xf numFmtId="0" fontId="14" fillId="24" borderId="129" applyNumberFormat="0" applyAlignment="0" applyProtection="0"/>
    <xf numFmtId="0" fontId="13" fillId="24" borderId="128" applyNumberFormat="0" applyAlignment="0" applyProtection="0"/>
    <xf numFmtId="0" fontId="11" fillId="26" borderId="131" applyNumberFormat="0" applyFont="0" applyAlignment="0" applyProtection="0"/>
    <xf numFmtId="0" fontId="16" fillId="0" borderId="130" applyNumberFormat="0" applyFill="0" applyAlignment="0" applyProtection="0"/>
    <xf numFmtId="0" fontId="14" fillId="24" borderId="129" applyNumberFormat="0" applyAlignment="0" applyProtection="0"/>
    <xf numFmtId="0" fontId="9" fillId="26" borderId="131" applyNumberFormat="0" applyFont="0" applyAlignment="0" applyProtection="0"/>
    <xf numFmtId="0" fontId="13" fillId="24" borderId="128" applyNumberFormat="0" applyAlignment="0" applyProtection="0"/>
    <xf numFmtId="0" fontId="11" fillId="26" borderId="131" applyNumberFormat="0" applyFont="0" applyAlignment="0" applyProtection="0"/>
    <xf numFmtId="0" fontId="13" fillId="24" borderId="128" applyNumberFormat="0" applyAlignment="0" applyProtection="0"/>
    <xf numFmtId="0" fontId="16" fillId="0" borderId="130" applyNumberFormat="0" applyFill="0" applyAlignment="0" applyProtection="0"/>
    <xf numFmtId="0" fontId="15" fillId="11" borderId="129" applyNumberFormat="0" applyAlignment="0" applyProtection="0"/>
    <xf numFmtId="0" fontId="9" fillId="26" borderId="131" applyNumberFormat="0" applyFont="0" applyAlignment="0" applyProtection="0"/>
    <xf numFmtId="0" fontId="14" fillId="24" borderId="129" applyNumberFormat="0" applyAlignment="0" applyProtection="0"/>
    <xf numFmtId="0" fontId="13" fillId="24" borderId="128" applyNumberFormat="0" applyAlignment="0" applyProtection="0"/>
    <xf numFmtId="0" fontId="14" fillId="24" borderId="129" applyNumberFormat="0" applyAlignment="0" applyProtection="0"/>
    <xf numFmtId="0" fontId="13" fillId="24" borderId="128" applyNumberFormat="0" applyAlignment="0" applyProtection="0"/>
    <xf numFmtId="0" fontId="14" fillId="24"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1" fillId="26" borderId="131" applyNumberFormat="0" applyFont="0" applyAlignment="0" applyProtection="0"/>
    <xf numFmtId="0" fontId="9" fillId="26" borderId="131" applyNumberFormat="0" applyFon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1" fillId="26" borderId="131" applyNumberFormat="0" applyFont="0" applyAlignment="0" applyProtection="0"/>
    <xf numFmtId="0" fontId="14" fillId="24" borderId="129" applyNumberFormat="0" applyAlignment="0" applyProtection="0"/>
    <xf numFmtId="0" fontId="16" fillId="0" borderId="130" applyNumberFormat="0" applyFill="0" applyAlignment="0" applyProtection="0"/>
    <xf numFmtId="0" fontId="11" fillId="26" borderId="131" applyNumberFormat="0" applyFont="0" applyAlignment="0" applyProtection="0"/>
    <xf numFmtId="0" fontId="14" fillId="24" borderId="129" applyNumberFormat="0" applyAlignment="0" applyProtection="0"/>
    <xf numFmtId="0" fontId="14" fillId="24" borderId="129" applyNumberFormat="0" applyAlignment="0" applyProtection="0"/>
    <xf numFmtId="0" fontId="15" fillId="11" borderId="129" applyNumberFormat="0" applyAlignment="0" applyProtection="0"/>
    <xf numFmtId="0" fontId="11" fillId="26" borderId="131" applyNumberFormat="0" applyFont="0" applyAlignment="0" applyProtection="0"/>
    <xf numFmtId="0" fontId="14" fillId="24" borderId="129" applyNumberFormat="0" applyAlignment="0" applyProtection="0"/>
    <xf numFmtId="0" fontId="11" fillId="26" borderId="131" applyNumberFormat="0" applyFont="0" applyAlignment="0" applyProtection="0"/>
    <xf numFmtId="0" fontId="16" fillId="0" borderId="130" applyNumberFormat="0" applyFill="0" applyAlignment="0" applyProtection="0"/>
    <xf numFmtId="0" fontId="9" fillId="26" borderId="131" applyNumberFormat="0" applyFont="0" applyAlignment="0" applyProtection="0"/>
    <xf numFmtId="0" fontId="11" fillId="26" borderId="131" applyNumberFormat="0" applyFont="0" applyAlignment="0" applyProtection="0"/>
    <xf numFmtId="0" fontId="15" fillId="11" borderId="129" applyNumberFormat="0" applyAlignment="0" applyProtection="0"/>
    <xf numFmtId="0" fontId="9" fillId="26" borderId="131" applyNumberFormat="0" applyFont="0" applyAlignment="0" applyProtection="0"/>
    <xf numFmtId="0" fontId="14" fillId="24" borderId="129" applyNumberFormat="0" applyAlignment="0" applyProtection="0"/>
    <xf numFmtId="0" fontId="16" fillId="0" borderId="130" applyNumberFormat="0" applyFill="0" applyAlignment="0" applyProtection="0"/>
    <xf numFmtId="0" fontId="13" fillId="24" borderId="128" applyNumberFormat="0" applyAlignment="0" applyProtection="0"/>
    <xf numFmtId="0" fontId="16" fillId="0" borderId="130" applyNumberFormat="0" applyFill="0" applyAlignment="0" applyProtection="0"/>
    <xf numFmtId="0" fontId="13" fillId="24" borderId="128" applyNumberFormat="0" applyAlignment="0" applyProtection="0"/>
    <xf numFmtId="0" fontId="11" fillId="26" borderId="131" applyNumberFormat="0" applyFont="0" applyAlignment="0" applyProtection="0"/>
    <xf numFmtId="0" fontId="14" fillId="24" borderId="129"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16" fillId="0" borderId="130" applyNumberFormat="0" applyFill="0" applyAlignment="0" applyProtection="0"/>
    <xf numFmtId="0" fontId="9" fillId="26" borderId="131" applyNumberFormat="0" applyFont="0" applyAlignment="0" applyProtection="0"/>
    <xf numFmtId="0" fontId="14" fillId="24" borderId="129" applyNumberFormat="0" applyAlignment="0" applyProtection="0"/>
    <xf numFmtId="0" fontId="9" fillId="26" borderId="131" applyNumberFormat="0" applyFont="0" applyAlignment="0" applyProtection="0"/>
    <xf numFmtId="0" fontId="14" fillId="24" borderId="129" applyNumberFormat="0" applyAlignment="0" applyProtection="0"/>
    <xf numFmtId="0" fontId="11" fillId="26" borderId="131" applyNumberFormat="0" applyFont="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9" fillId="26" borderId="131" applyNumberFormat="0" applyFont="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1" fillId="26" borderId="131" applyNumberFormat="0" applyFont="0" applyAlignment="0" applyProtection="0"/>
    <xf numFmtId="0" fontId="15" fillId="11" borderId="129" applyNumberFormat="0" applyAlignment="0" applyProtection="0"/>
    <xf numFmtId="0" fontId="11" fillId="26" borderId="131" applyNumberFormat="0" applyFont="0" applyAlignment="0" applyProtection="0"/>
    <xf numFmtId="0" fontId="9" fillId="26" borderId="131" applyNumberFormat="0" applyFont="0" applyAlignment="0" applyProtection="0"/>
    <xf numFmtId="0" fontId="13" fillId="24" borderId="128" applyNumberFormat="0" applyAlignment="0" applyProtection="0"/>
    <xf numFmtId="0" fontId="9" fillId="26" borderId="131" applyNumberFormat="0" applyFont="0" applyAlignment="0" applyProtection="0"/>
    <xf numFmtId="0" fontId="15" fillId="11" borderId="129" applyNumberFormat="0" applyAlignment="0" applyProtection="0"/>
    <xf numFmtId="0" fontId="15" fillId="11" borderId="129" applyNumberFormat="0" applyAlignment="0" applyProtection="0"/>
    <xf numFmtId="0" fontId="14" fillId="24" borderId="129" applyNumberFormat="0" applyAlignment="0" applyProtection="0"/>
    <xf numFmtId="0" fontId="9" fillId="26" borderId="131" applyNumberFormat="0" applyFont="0" applyAlignment="0" applyProtection="0"/>
    <xf numFmtId="0" fontId="16" fillId="0" borderId="130" applyNumberFormat="0" applyFill="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9" fillId="26" borderId="131" applyNumberFormat="0" applyFont="0" applyAlignment="0" applyProtection="0"/>
    <xf numFmtId="0" fontId="11" fillId="26" borderId="131" applyNumberFormat="0" applyFont="0" applyAlignment="0" applyProtection="0"/>
    <xf numFmtId="0" fontId="16" fillId="0" borderId="130" applyNumberFormat="0" applyFill="0" applyAlignment="0" applyProtection="0"/>
    <xf numFmtId="0" fontId="11" fillId="26" borderId="131" applyNumberFormat="0" applyFont="0" applyAlignment="0" applyProtection="0"/>
    <xf numFmtId="0" fontId="13" fillId="24" borderId="128" applyNumberFormat="0" applyAlignment="0" applyProtection="0"/>
    <xf numFmtId="0" fontId="11" fillId="26" borderId="131" applyNumberFormat="0" applyFont="0" applyAlignment="0" applyProtection="0"/>
    <xf numFmtId="0" fontId="15" fillId="11" borderId="129" applyNumberFormat="0" applyAlignment="0" applyProtection="0"/>
    <xf numFmtId="0" fontId="11" fillId="26" borderId="131" applyNumberFormat="0" applyFont="0" applyAlignment="0" applyProtection="0"/>
    <xf numFmtId="0" fontId="13" fillId="24" borderId="128" applyNumberFormat="0" applyAlignment="0" applyProtection="0"/>
    <xf numFmtId="0" fontId="13" fillId="24" borderId="128"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14" fillId="24" borderId="129"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15" fillId="11" borderId="129" applyNumberFormat="0" applyAlignment="0" applyProtection="0"/>
    <xf numFmtId="0" fontId="9"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3" fillId="24" borderId="128" applyNumberFormat="0" applyAlignment="0" applyProtection="0"/>
    <xf numFmtId="0" fontId="13" fillId="24" borderId="128" applyNumberFormat="0" applyAlignment="0" applyProtection="0"/>
    <xf numFmtId="0" fontId="11" fillId="26" borderId="131" applyNumberFormat="0" applyFont="0" applyAlignment="0" applyProtection="0"/>
    <xf numFmtId="0" fontId="16" fillId="0" borderId="130" applyNumberFormat="0" applyFill="0" applyAlignment="0" applyProtection="0"/>
    <xf numFmtId="0" fontId="11" fillId="26" borderId="131" applyNumberFormat="0" applyFont="0" applyAlignment="0" applyProtection="0"/>
    <xf numFmtId="0" fontId="14" fillId="24" borderId="129" applyNumberFormat="0" applyAlignment="0" applyProtection="0"/>
    <xf numFmtId="0" fontId="9" fillId="26" borderId="131" applyNumberFormat="0" applyFont="0" applyAlignment="0" applyProtection="0"/>
    <xf numFmtId="0" fontId="11" fillId="26" borderId="131" applyNumberFormat="0" applyFont="0" applyAlignment="0" applyProtection="0"/>
    <xf numFmtId="0" fontId="16" fillId="0" borderId="130" applyNumberFormat="0" applyFill="0" applyAlignment="0" applyProtection="0"/>
    <xf numFmtId="0" fontId="16" fillId="0" borderId="130" applyNumberFormat="0" applyFill="0" applyAlignment="0" applyProtection="0"/>
    <xf numFmtId="0" fontId="11" fillId="26" borderId="131" applyNumberFormat="0" applyFont="0" applyAlignment="0" applyProtection="0"/>
    <xf numFmtId="0" fontId="14" fillId="24" borderId="129" applyNumberFormat="0" applyAlignment="0" applyProtection="0"/>
    <xf numFmtId="0" fontId="11" fillId="26" borderId="131" applyNumberFormat="0" applyFont="0" applyAlignment="0" applyProtection="0"/>
    <xf numFmtId="0" fontId="16" fillId="0" borderId="130" applyNumberFormat="0" applyFill="0" applyAlignment="0" applyProtection="0"/>
    <xf numFmtId="0" fontId="9" fillId="26" borderId="131" applyNumberFormat="0" applyFont="0" applyAlignment="0" applyProtection="0"/>
    <xf numFmtId="0" fontId="15" fillId="11" borderId="129" applyNumberFormat="0" applyAlignment="0" applyProtection="0"/>
    <xf numFmtId="0" fontId="11" fillId="26" borderId="131" applyNumberFormat="0" applyFont="0" applyAlignment="0" applyProtection="0"/>
    <xf numFmtId="0" fontId="9" fillId="26" borderId="131" applyNumberFormat="0" applyFont="0" applyAlignment="0" applyProtection="0"/>
    <xf numFmtId="0" fontId="15" fillId="11" borderId="129" applyNumberFormat="0" applyAlignment="0" applyProtection="0"/>
    <xf numFmtId="0" fontId="13" fillId="24" borderId="128" applyNumberFormat="0" applyAlignment="0" applyProtection="0"/>
    <xf numFmtId="0" fontId="14" fillId="24"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72" fillId="11" borderId="129" applyNumberFormat="0" applyAlignment="0" applyProtection="0"/>
    <xf numFmtId="0" fontId="15" fillId="11" borderId="129" applyNumberFormat="0" applyAlignment="0" applyProtection="0"/>
    <xf numFmtId="0" fontId="70" fillId="24" borderId="128" applyNumberFormat="0" applyAlignment="0" applyProtection="0"/>
    <xf numFmtId="0" fontId="71" fillId="24" borderId="129" applyNumberFormat="0" applyAlignment="0" applyProtection="0"/>
    <xf numFmtId="0" fontId="72" fillId="11" borderId="129" applyNumberFormat="0" applyAlignment="0" applyProtection="0"/>
    <xf numFmtId="0" fontId="67" fillId="0" borderId="130" applyNumberFormat="0" applyFill="0" applyAlignment="0" applyProtection="0"/>
    <xf numFmtId="0" fontId="14" fillId="24" borderId="129" applyNumberFormat="0" applyAlignment="0" applyProtection="0"/>
    <xf numFmtId="0" fontId="14" fillId="24" borderId="129" applyNumberFormat="0" applyAlignment="0" applyProtection="0"/>
    <xf numFmtId="0" fontId="13" fillId="24" borderId="128" applyNumberFormat="0" applyAlignment="0" applyProtection="0"/>
    <xf numFmtId="0" fontId="14" fillId="24" borderId="129" applyNumberFormat="0" applyAlignment="0" applyProtection="0"/>
    <xf numFmtId="0" fontId="9" fillId="26" borderId="131" applyNumberFormat="0" applyFont="0" applyAlignment="0" applyProtection="0"/>
    <xf numFmtId="0" fontId="13" fillId="24" borderId="128" applyNumberFormat="0" applyAlignment="0" applyProtection="0"/>
    <xf numFmtId="0" fontId="9" fillId="26" borderId="131" applyNumberFormat="0" applyFont="0" applyAlignment="0" applyProtection="0"/>
    <xf numFmtId="0" fontId="13" fillId="24" borderId="128" applyNumberFormat="0" applyAlignment="0" applyProtection="0"/>
    <xf numFmtId="0" fontId="13" fillId="24" borderId="128" applyNumberFormat="0" applyAlignment="0" applyProtection="0"/>
    <xf numFmtId="0" fontId="15" fillId="11" borderId="129" applyNumberFormat="0" applyAlignment="0" applyProtection="0"/>
    <xf numFmtId="0" fontId="14" fillId="24" borderId="129" applyNumberFormat="0" applyAlignment="0" applyProtection="0"/>
    <xf numFmtId="0" fontId="16" fillId="0" borderId="130" applyNumberFormat="0" applyFill="0" applyAlignment="0" applyProtection="0"/>
    <xf numFmtId="0" fontId="9" fillId="26" borderId="131" applyNumberFormat="0" applyFont="0" applyAlignment="0" applyProtection="0"/>
    <xf numFmtId="0" fontId="15" fillId="11" borderId="129" applyNumberFormat="0" applyAlignment="0" applyProtection="0"/>
    <xf numFmtId="0" fontId="16" fillId="0" borderId="130" applyNumberFormat="0" applyFill="0" applyAlignment="0" applyProtection="0"/>
    <xf numFmtId="0" fontId="11" fillId="26" borderId="131" applyNumberFormat="0" applyFont="0" applyAlignment="0" applyProtection="0"/>
    <xf numFmtId="0" fontId="13" fillId="24" borderId="128" applyNumberFormat="0" applyAlignment="0" applyProtection="0"/>
    <xf numFmtId="0" fontId="14" fillId="24" borderId="129" applyNumberFormat="0" applyAlignment="0" applyProtection="0"/>
    <xf numFmtId="0" fontId="11" fillId="26" borderId="131" applyNumberFormat="0" applyFont="0" applyAlignment="0" applyProtection="0"/>
    <xf numFmtId="0" fontId="70" fillId="24" borderId="128" applyNumberFormat="0" applyAlignment="0" applyProtection="0"/>
    <xf numFmtId="0" fontId="71" fillId="24" borderId="129" applyNumberFormat="0" applyAlignment="0" applyProtection="0"/>
    <xf numFmtId="0" fontId="72" fillId="11" borderId="129" applyNumberFormat="0" applyAlignment="0" applyProtection="0"/>
    <xf numFmtId="0" fontId="67" fillId="0" borderId="130" applyNumberFormat="0" applyFill="0" applyAlignment="0" applyProtection="0"/>
    <xf numFmtId="0" fontId="11" fillId="26" borderId="131" applyNumberFormat="0" applyFont="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7" fillId="0" borderId="130" applyNumberFormat="0" applyFill="0" applyAlignment="0" applyProtection="0"/>
    <xf numFmtId="0" fontId="67"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2" fillId="11" borderId="129" applyNumberFormat="0" applyAlignment="0" applyProtection="0"/>
    <xf numFmtId="0" fontId="72"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1" fillId="24" borderId="129" applyNumberFormat="0" applyAlignment="0" applyProtection="0"/>
    <xf numFmtId="0" fontId="71"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70" fillId="24" borderId="128" applyNumberFormat="0" applyAlignment="0" applyProtection="0"/>
    <xf numFmtId="0" fontId="70"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70" fillId="24" borderId="128" applyNumberFormat="0" applyAlignment="0" applyProtection="0"/>
    <xf numFmtId="0" fontId="71" fillId="24" borderId="129" applyNumberFormat="0" applyAlignment="0" applyProtection="0"/>
    <xf numFmtId="0" fontId="72" fillId="11" borderId="129" applyNumberFormat="0" applyAlignment="0" applyProtection="0"/>
    <xf numFmtId="0" fontId="67" fillId="0" borderId="130" applyNumberFormat="0" applyFill="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70" fillId="24" borderId="128" applyNumberFormat="0" applyAlignment="0" applyProtection="0"/>
    <xf numFmtId="0" fontId="70"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1" fillId="26" borderId="131" applyNumberFormat="0" applyFon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1" fillId="24" borderId="129" applyNumberFormat="0" applyAlignment="0" applyProtection="0"/>
    <xf numFmtId="0" fontId="71"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2" fillId="11" borderId="129" applyNumberFormat="0" applyAlignment="0" applyProtection="0"/>
    <xf numFmtId="0" fontId="72" fillId="11" borderId="129" applyNumberFormat="0" applyAlignment="0" applyProtection="0"/>
    <xf numFmtId="0" fontId="16" fillId="0" borderId="130" applyNumberFormat="0" applyFill="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7" fillId="0" borderId="130" applyNumberFormat="0" applyFill="0" applyAlignment="0" applyProtection="0"/>
    <xf numFmtId="0" fontId="67"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7" fillId="0" borderId="130" applyNumberFormat="0" applyFill="0" applyAlignment="0" applyProtection="0"/>
    <xf numFmtId="0" fontId="67"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2" fillId="11" borderId="129" applyNumberFormat="0" applyAlignment="0" applyProtection="0"/>
    <xf numFmtId="0" fontId="72"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1" fillId="24" borderId="129" applyNumberFormat="0" applyAlignment="0" applyProtection="0"/>
    <xf numFmtId="0" fontId="71"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70" fillId="24" borderId="128" applyNumberFormat="0" applyAlignment="0" applyProtection="0"/>
    <xf numFmtId="0" fontId="70"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70" fillId="24" borderId="128" applyNumberFormat="0" applyAlignment="0" applyProtection="0"/>
    <xf numFmtId="0" fontId="70"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1" fillId="24" borderId="129" applyNumberFormat="0" applyAlignment="0" applyProtection="0"/>
    <xf numFmtId="0" fontId="71"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2" fillId="11" borderId="129" applyNumberFormat="0" applyAlignment="0" applyProtection="0"/>
    <xf numFmtId="0" fontId="72" fillId="11" borderId="129" applyNumberFormat="0" applyAlignment="0" applyProtection="0"/>
    <xf numFmtId="0" fontId="16" fillId="0" borderId="130" applyNumberFormat="0" applyFill="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7" fillId="0" borderId="130" applyNumberFormat="0" applyFill="0" applyAlignment="0" applyProtection="0"/>
    <xf numFmtId="0" fontId="67"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3" fillId="24" borderId="128" applyNumberFormat="0" applyAlignment="0" applyProtection="0"/>
    <xf numFmtId="0" fontId="14" fillId="24"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7" fillId="0" borderId="130" applyNumberFormat="0" applyFill="0" applyAlignment="0" applyProtection="0"/>
    <xf numFmtId="0" fontId="67"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2" fillId="11" borderId="129" applyNumberFormat="0" applyAlignment="0" applyProtection="0"/>
    <xf numFmtId="0" fontId="72"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1" fillId="24" borderId="129" applyNumberFormat="0" applyAlignment="0" applyProtection="0"/>
    <xf numFmtId="0" fontId="71"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0" fillId="24" borderId="128"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1" fillId="24" borderId="129" applyNumberFormat="0" applyAlignment="0" applyProtection="0"/>
    <xf numFmtId="0" fontId="71"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2" fillId="11" borderId="129" applyNumberFormat="0" applyAlignment="0" applyProtection="0"/>
    <xf numFmtId="0" fontId="72" fillId="11" borderId="129" applyNumberFormat="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7" fillId="0" borderId="130" applyNumberFormat="0" applyFill="0" applyAlignment="0" applyProtection="0"/>
    <xf numFmtId="0" fontId="67"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3" fillId="24" borderId="128" applyNumberFormat="0" applyAlignment="0" applyProtection="0"/>
    <xf numFmtId="0" fontId="16" fillId="0" borderId="130" applyNumberFormat="0" applyFill="0" applyAlignment="0" applyProtection="0"/>
    <xf numFmtId="0" fontId="13" fillId="24" borderId="128" applyNumberFormat="0" applyAlignment="0" applyProtection="0"/>
    <xf numFmtId="0" fontId="11" fillId="26" borderId="131" applyNumberFormat="0" applyFont="0" applyAlignment="0" applyProtection="0"/>
    <xf numFmtId="0" fontId="14" fillId="24" borderId="129"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16" fillId="0" borderId="130" applyNumberFormat="0" applyFill="0" applyAlignment="0" applyProtection="0"/>
    <xf numFmtId="0" fontId="9" fillId="26" borderId="131" applyNumberFormat="0" applyFont="0" applyAlignment="0" applyProtection="0"/>
    <xf numFmtId="0" fontId="14" fillId="24" borderId="129" applyNumberFormat="0" applyAlignment="0" applyProtection="0"/>
    <xf numFmtId="0" fontId="9" fillId="26" borderId="131" applyNumberFormat="0" applyFont="0" applyAlignment="0" applyProtection="0"/>
    <xf numFmtId="0" fontId="14" fillId="24" borderId="129" applyNumberFormat="0" applyAlignment="0" applyProtection="0"/>
    <xf numFmtId="0" fontId="11" fillId="26" borderId="131" applyNumberFormat="0" applyFont="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9" fillId="26" borderId="131" applyNumberFormat="0" applyFont="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1" fillId="26" borderId="131" applyNumberFormat="0" applyFont="0" applyAlignment="0" applyProtection="0"/>
    <xf numFmtId="0" fontId="15" fillId="11" borderId="129" applyNumberFormat="0" applyAlignment="0" applyProtection="0"/>
    <xf numFmtId="0" fontId="11" fillId="26" borderId="131" applyNumberFormat="0" applyFont="0" applyAlignment="0" applyProtection="0"/>
    <xf numFmtId="0" fontId="9" fillId="26" borderId="131" applyNumberFormat="0" applyFont="0" applyAlignment="0" applyProtection="0"/>
    <xf numFmtId="0" fontId="13" fillId="24" borderId="128" applyNumberFormat="0" applyAlignment="0" applyProtection="0"/>
    <xf numFmtId="0" fontId="9" fillId="26" borderId="131" applyNumberFormat="0" applyFont="0" applyAlignment="0" applyProtection="0"/>
    <xf numFmtId="0" fontId="15" fillId="11" borderId="129" applyNumberFormat="0" applyAlignment="0" applyProtection="0"/>
    <xf numFmtId="0" fontId="15" fillId="11" borderId="129" applyNumberFormat="0" applyAlignment="0" applyProtection="0"/>
    <xf numFmtId="0" fontId="14" fillId="24" borderId="129" applyNumberFormat="0" applyAlignment="0" applyProtection="0"/>
    <xf numFmtId="0" fontId="9" fillId="26" borderId="131" applyNumberFormat="0" applyFont="0" applyAlignment="0" applyProtection="0"/>
    <xf numFmtId="0" fontId="16" fillId="0" borderId="130" applyNumberFormat="0" applyFill="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9" fillId="26" borderId="131" applyNumberFormat="0" applyFont="0" applyAlignment="0" applyProtection="0"/>
    <xf numFmtId="0" fontId="11" fillId="26" borderId="131" applyNumberFormat="0" applyFont="0" applyAlignment="0" applyProtection="0"/>
    <xf numFmtId="0" fontId="16" fillId="0" borderId="130" applyNumberFormat="0" applyFill="0" applyAlignment="0" applyProtection="0"/>
    <xf numFmtId="0" fontId="11" fillId="26" borderId="131" applyNumberFormat="0" applyFont="0" applyAlignment="0" applyProtection="0"/>
    <xf numFmtId="0" fontId="13" fillId="24" borderId="128" applyNumberFormat="0" applyAlignment="0" applyProtection="0"/>
    <xf numFmtId="0" fontId="11" fillId="26" borderId="131" applyNumberFormat="0" applyFont="0" applyAlignment="0" applyProtection="0"/>
    <xf numFmtId="0" fontId="15" fillId="11" borderId="129" applyNumberFormat="0" applyAlignment="0" applyProtection="0"/>
    <xf numFmtId="0" fontId="11" fillId="26" borderId="131" applyNumberFormat="0" applyFont="0" applyAlignment="0" applyProtection="0"/>
    <xf numFmtId="0" fontId="13" fillId="24" borderId="128" applyNumberFormat="0" applyAlignment="0" applyProtection="0"/>
    <xf numFmtId="0" fontId="13" fillId="24" borderId="128"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14" fillId="24" borderId="129"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15" fillId="11" borderId="129" applyNumberFormat="0" applyAlignment="0" applyProtection="0"/>
    <xf numFmtId="0" fontId="9" fillId="26" borderId="131" applyNumberFormat="0" applyFont="0" applyAlignment="0" applyProtection="0"/>
    <xf numFmtId="0" fontId="15" fillId="11" borderId="129" applyNumberFormat="0" applyAlignment="0" applyProtection="0"/>
    <xf numFmtId="0" fontId="14" fillId="24" borderId="129" applyNumberFormat="0" applyAlignment="0" applyProtection="0"/>
    <xf numFmtId="0" fontId="16" fillId="0" borderId="130" applyNumberFormat="0" applyFill="0" applyAlignment="0" applyProtection="0"/>
    <xf numFmtId="0" fontId="15" fillId="11" borderId="129" applyNumberFormat="0" applyAlignment="0" applyProtection="0"/>
    <xf numFmtId="0" fontId="9" fillId="26" borderId="131" applyNumberFormat="0" applyFont="0" applyAlignment="0" applyProtection="0"/>
    <xf numFmtId="0" fontId="14" fillId="24" borderId="129" applyNumberFormat="0" applyAlignment="0" applyProtection="0"/>
    <xf numFmtId="0" fontId="15" fillId="11" borderId="129" applyNumberFormat="0" applyAlignment="0" applyProtection="0"/>
    <xf numFmtId="0" fontId="14" fillId="24" borderId="129" applyNumberFormat="0" applyAlignment="0" applyProtection="0"/>
    <xf numFmtId="0" fontId="11" fillId="26" borderId="131" applyNumberFormat="0" applyFont="0" applyAlignment="0" applyProtection="0"/>
    <xf numFmtId="0" fontId="13" fillId="24" borderId="128" applyNumberFormat="0" applyAlignment="0" applyProtection="0"/>
    <xf numFmtId="0" fontId="14" fillId="24" borderId="129" applyNumberFormat="0" applyAlignment="0" applyProtection="0"/>
    <xf numFmtId="0" fontId="13" fillId="24" borderId="128" applyNumberFormat="0" applyAlignment="0" applyProtection="0"/>
    <xf numFmtId="0" fontId="14" fillId="24" borderId="129" applyNumberFormat="0" applyAlignment="0" applyProtection="0"/>
    <xf numFmtId="0" fontId="15" fillId="11" borderId="129" applyNumberFormat="0" applyAlignment="0" applyProtection="0"/>
    <xf numFmtId="0" fontId="13" fillId="24" borderId="128" applyNumberFormat="0" applyAlignment="0" applyProtection="0"/>
    <xf numFmtId="0" fontId="14" fillId="24" borderId="129" applyNumberFormat="0" applyAlignment="0" applyProtection="0"/>
    <xf numFmtId="0" fontId="11" fillId="26" borderId="131" applyNumberFormat="0" applyFont="0" applyAlignment="0" applyProtection="0"/>
    <xf numFmtId="0" fontId="15" fillId="11" borderId="129" applyNumberFormat="0" applyAlignment="0" applyProtection="0"/>
    <xf numFmtId="0" fontId="13" fillId="24" borderId="128" applyNumberFormat="0" applyAlignment="0" applyProtection="0"/>
    <xf numFmtId="0" fontId="15" fillId="11" borderId="129" applyNumberFormat="0" applyAlignment="0" applyProtection="0"/>
    <xf numFmtId="0" fontId="11" fillId="26" borderId="131" applyNumberFormat="0" applyFont="0" applyAlignment="0" applyProtection="0"/>
    <xf numFmtId="0" fontId="9" fillId="26" borderId="131" applyNumberFormat="0" applyFont="0" applyAlignment="0" applyProtection="0"/>
    <xf numFmtId="0" fontId="16" fillId="0" borderId="130" applyNumberFormat="0" applyFill="0" applyAlignment="0" applyProtection="0"/>
    <xf numFmtId="0" fontId="16" fillId="0" borderId="130" applyNumberFormat="0" applyFill="0" applyAlignment="0" applyProtection="0"/>
    <xf numFmtId="0" fontId="14" fillId="24"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1" fillId="26" borderId="131" applyNumberFormat="0" applyFont="0" applyAlignment="0" applyProtection="0"/>
    <xf numFmtId="0" fontId="70" fillId="24" borderId="128" applyNumberFormat="0" applyAlignment="0" applyProtection="0"/>
    <xf numFmtId="0" fontId="71" fillId="24" borderId="129" applyNumberFormat="0" applyAlignment="0" applyProtection="0"/>
    <xf numFmtId="0" fontId="72" fillId="11" borderId="129" applyNumberFormat="0" applyAlignment="0" applyProtection="0"/>
    <xf numFmtId="0" fontId="67" fillId="0" borderId="130" applyNumberFormat="0" applyFill="0" applyAlignment="0" applyProtection="0"/>
    <xf numFmtId="0" fontId="71" fillId="24" borderId="129" applyNumberFormat="0" applyAlignment="0" applyProtection="0"/>
    <xf numFmtId="0" fontId="13" fillId="24" borderId="128" applyNumberFormat="0" applyAlignment="0" applyProtection="0"/>
    <xf numFmtId="0" fontId="11" fillId="26" borderId="131" applyNumberFormat="0" applyFont="0" applyAlignment="0" applyProtection="0"/>
    <xf numFmtId="0" fontId="9" fillId="26" borderId="131" applyNumberFormat="0" applyFont="0" applyAlignment="0" applyProtection="0"/>
    <xf numFmtId="0" fontId="15" fillId="11" borderId="129" applyNumberFormat="0" applyAlignment="0" applyProtection="0"/>
    <xf numFmtId="0" fontId="16" fillId="0" borderId="130" applyNumberFormat="0" applyFill="0" applyAlignment="0" applyProtection="0"/>
    <xf numFmtId="0" fontId="13" fillId="24" borderId="128" applyNumberFormat="0" applyAlignment="0" applyProtection="0"/>
    <xf numFmtId="0" fontId="9" fillId="26" borderId="131" applyNumberFormat="0" applyFont="0" applyAlignment="0" applyProtection="0"/>
    <xf numFmtId="0" fontId="13" fillId="24" borderId="128" applyNumberFormat="0" applyAlignment="0" applyProtection="0"/>
    <xf numFmtId="0" fontId="14" fillId="24" borderId="129" applyNumberFormat="0" applyAlignment="0" applyProtection="0"/>
    <xf numFmtId="0" fontId="11" fillId="26" borderId="131" applyNumberFormat="0" applyFont="0" applyAlignment="0" applyProtection="0"/>
    <xf numFmtId="0" fontId="11" fillId="26" borderId="131" applyNumberFormat="0" applyFont="0" applyAlignment="0" applyProtection="0"/>
    <xf numFmtId="0" fontId="16" fillId="0" borderId="130" applyNumberFormat="0" applyFill="0" applyAlignment="0" applyProtection="0"/>
    <xf numFmtId="0" fontId="9" fillId="26" borderId="131" applyNumberFormat="0" applyFont="0" applyAlignment="0" applyProtection="0"/>
    <xf numFmtId="0" fontId="15" fillId="11" borderId="129" applyNumberFormat="0" applyAlignment="0" applyProtection="0"/>
    <xf numFmtId="0" fontId="11" fillId="26" borderId="131" applyNumberFormat="0" applyFont="0" applyAlignment="0" applyProtection="0"/>
    <xf numFmtId="0" fontId="14" fillId="24" borderId="129" applyNumberFormat="0" applyAlignment="0" applyProtection="0"/>
    <xf numFmtId="0" fontId="13" fillId="24" borderId="128" applyNumberFormat="0" applyAlignment="0" applyProtection="0"/>
    <xf numFmtId="0" fontId="14" fillId="24" borderId="129" applyNumberFormat="0" applyAlignment="0" applyProtection="0"/>
    <xf numFmtId="0" fontId="11" fillId="26" borderId="131" applyNumberFormat="0" applyFont="0" applyAlignment="0" applyProtection="0"/>
    <xf numFmtId="0" fontId="70" fillId="24" borderId="128" applyNumberFormat="0" applyAlignment="0" applyProtection="0"/>
    <xf numFmtId="0" fontId="71" fillId="24" borderId="129" applyNumberFormat="0" applyAlignment="0" applyProtection="0"/>
    <xf numFmtId="0" fontId="72" fillId="11" borderId="129" applyNumberFormat="0" applyAlignment="0" applyProtection="0"/>
    <xf numFmtId="0" fontId="67" fillId="0" borderId="130" applyNumberFormat="0" applyFill="0" applyAlignment="0" applyProtection="0"/>
    <xf numFmtId="0" fontId="11" fillId="26" borderId="131" applyNumberFormat="0" applyFont="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7" fillId="0" borderId="130" applyNumberFormat="0" applyFill="0" applyAlignment="0" applyProtection="0"/>
    <xf numFmtId="0" fontId="67"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2" fillId="11" borderId="129" applyNumberFormat="0" applyAlignment="0" applyProtection="0"/>
    <xf numFmtId="0" fontId="72"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1" fillId="24" borderId="129" applyNumberFormat="0" applyAlignment="0" applyProtection="0"/>
    <xf numFmtId="0" fontId="71"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70" fillId="24" borderId="128" applyNumberFormat="0" applyAlignment="0" applyProtection="0"/>
    <xf numFmtId="0" fontId="70"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70" fillId="24" borderId="128" applyNumberFormat="0" applyAlignment="0" applyProtection="0"/>
    <xf numFmtId="0" fontId="71" fillId="24" borderId="129" applyNumberFormat="0" applyAlignment="0" applyProtection="0"/>
    <xf numFmtId="0" fontId="72" fillId="11" borderId="129" applyNumberFormat="0" applyAlignment="0" applyProtection="0"/>
    <xf numFmtId="0" fontId="67" fillId="0" borderId="130" applyNumberFormat="0" applyFill="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70" fillId="24" borderId="128" applyNumberFormat="0" applyAlignment="0" applyProtection="0"/>
    <xf numFmtId="0" fontId="70"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1" fillId="26" borderId="131" applyNumberFormat="0" applyFon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1" fillId="24" borderId="129" applyNumberFormat="0" applyAlignment="0" applyProtection="0"/>
    <xf numFmtId="0" fontId="71"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2" fillId="11" borderId="129" applyNumberFormat="0" applyAlignment="0" applyProtection="0"/>
    <xf numFmtId="0" fontId="72" fillId="11" borderId="129" applyNumberFormat="0" applyAlignment="0" applyProtection="0"/>
    <xf numFmtId="0" fontId="16" fillId="0" borderId="130" applyNumberFormat="0" applyFill="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7" fillId="0" borderId="130" applyNumberFormat="0" applyFill="0" applyAlignment="0" applyProtection="0"/>
    <xf numFmtId="0" fontId="67"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7" fillId="0" borderId="130" applyNumberFormat="0" applyFill="0" applyAlignment="0" applyProtection="0"/>
    <xf numFmtId="0" fontId="67"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2" fillId="11" borderId="129" applyNumberFormat="0" applyAlignment="0" applyProtection="0"/>
    <xf numFmtId="0" fontId="72"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1" fillId="24" borderId="129" applyNumberFormat="0" applyAlignment="0" applyProtection="0"/>
    <xf numFmtId="0" fontId="71"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70" fillId="24" borderId="128" applyNumberFormat="0" applyAlignment="0" applyProtection="0"/>
    <xf numFmtId="0" fontId="70"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70" fillId="24" borderId="128" applyNumberFormat="0" applyAlignment="0" applyProtection="0"/>
    <xf numFmtId="0" fontId="70"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1" fillId="24" borderId="129" applyNumberFormat="0" applyAlignment="0" applyProtection="0"/>
    <xf numFmtId="0" fontId="71"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2" fillId="11" borderId="129" applyNumberFormat="0" applyAlignment="0" applyProtection="0"/>
    <xf numFmtId="0" fontId="72" fillId="11" borderId="129" applyNumberFormat="0" applyAlignment="0" applyProtection="0"/>
    <xf numFmtId="0" fontId="16" fillId="0" borderId="130" applyNumberFormat="0" applyFill="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7" fillId="0" borderId="130" applyNumberFormat="0" applyFill="0" applyAlignment="0" applyProtection="0"/>
    <xf numFmtId="0" fontId="67"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3" fillId="24" borderId="128" applyNumberFormat="0" applyAlignment="0" applyProtection="0"/>
    <xf numFmtId="0" fontId="14" fillId="24"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7" fillId="0" borderId="130" applyNumberFormat="0" applyFill="0" applyAlignment="0" applyProtection="0"/>
    <xf numFmtId="0" fontId="67"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2" fillId="11" borderId="129" applyNumberFormat="0" applyAlignment="0" applyProtection="0"/>
    <xf numFmtId="0" fontId="72"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1" fillId="24" borderId="129" applyNumberFormat="0" applyAlignment="0" applyProtection="0"/>
    <xf numFmtId="0" fontId="71"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0" fillId="24" borderId="128"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1" fillId="24" borderId="129" applyNumberFormat="0" applyAlignment="0" applyProtection="0"/>
    <xf numFmtId="0" fontId="71"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2" fillId="11" borderId="129" applyNumberFormat="0" applyAlignment="0" applyProtection="0"/>
    <xf numFmtId="0" fontId="72" fillId="11" borderId="129" applyNumberFormat="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7" fillId="0" borderId="130" applyNumberFormat="0" applyFill="0" applyAlignment="0" applyProtection="0"/>
    <xf numFmtId="0" fontId="67"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3" fillId="24" borderId="128" applyNumberFormat="0" applyAlignment="0" applyProtection="0"/>
    <xf numFmtId="0" fontId="11" fillId="26" borderId="131" applyNumberFormat="0" applyFont="0" applyAlignment="0" applyProtection="0"/>
    <xf numFmtId="0" fontId="14" fillId="24" borderId="129"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16" fillId="0" borderId="130" applyNumberFormat="0" applyFill="0" applyAlignment="0" applyProtection="0"/>
    <xf numFmtId="0" fontId="9" fillId="26" borderId="131" applyNumberFormat="0" applyFont="0" applyAlignment="0" applyProtection="0"/>
    <xf numFmtId="0" fontId="14" fillId="24" borderId="129" applyNumberFormat="0" applyAlignment="0" applyProtection="0"/>
    <xf numFmtId="0" fontId="9" fillId="26" borderId="131" applyNumberFormat="0" applyFont="0" applyAlignment="0" applyProtection="0"/>
    <xf numFmtId="0" fontId="14" fillId="24" borderId="129" applyNumberFormat="0" applyAlignment="0" applyProtection="0"/>
    <xf numFmtId="0" fontId="11" fillId="26" borderId="131" applyNumberFormat="0" applyFont="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9" fillId="26" borderId="131" applyNumberFormat="0" applyFont="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1" fillId="26" borderId="131" applyNumberFormat="0" applyFont="0" applyAlignment="0" applyProtection="0"/>
    <xf numFmtId="0" fontId="15" fillId="11" borderId="129" applyNumberFormat="0" applyAlignment="0" applyProtection="0"/>
    <xf numFmtId="0" fontId="11" fillId="26" borderId="131" applyNumberFormat="0" applyFont="0" applyAlignment="0" applyProtection="0"/>
    <xf numFmtId="0" fontId="9" fillId="26" borderId="131" applyNumberFormat="0" applyFont="0" applyAlignment="0" applyProtection="0"/>
    <xf numFmtId="0" fontId="13" fillId="24" borderId="128" applyNumberFormat="0" applyAlignment="0" applyProtection="0"/>
    <xf numFmtId="0" fontId="9" fillId="26" borderId="131" applyNumberFormat="0" applyFont="0" applyAlignment="0" applyProtection="0"/>
    <xf numFmtId="0" fontId="15" fillId="11" borderId="129" applyNumberFormat="0" applyAlignment="0" applyProtection="0"/>
    <xf numFmtId="0" fontId="15" fillId="11" borderId="129" applyNumberFormat="0" applyAlignment="0" applyProtection="0"/>
    <xf numFmtId="0" fontId="14" fillId="24" borderId="129" applyNumberFormat="0" applyAlignment="0" applyProtection="0"/>
    <xf numFmtId="0" fontId="9" fillId="26" borderId="131" applyNumberFormat="0" applyFont="0" applyAlignment="0" applyProtection="0"/>
    <xf numFmtId="0" fontId="16" fillId="0" borderId="130" applyNumberFormat="0" applyFill="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9" fillId="26" borderId="131" applyNumberFormat="0" applyFont="0" applyAlignment="0" applyProtection="0"/>
    <xf numFmtId="0" fontId="11" fillId="26" borderId="131" applyNumberFormat="0" applyFont="0" applyAlignment="0" applyProtection="0"/>
    <xf numFmtId="0" fontId="16" fillId="0" borderId="130" applyNumberFormat="0" applyFill="0" applyAlignment="0" applyProtection="0"/>
    <xf numFmtId="0" fontId="11" fillId="26" borderId="131" applyNumberFormat="0" applyFont="0" applyAlignment="0" applyProtection="0"/>
    <xf numFmtId="0" fontId="13" fillId="24" borderId="128" applyNumberFormat="0" applyAlignment="0" applyProtection="0"/>
    <xf numFmtId="0" fontId="11" fillId="26" borderId="131" applyNumberFormat="0" applyFont="0" applyAlignment="0" applyProtection="0"/>
    <xf numFmtId="0" fontId="15" fillId="11" borderId="129" applyNumberFormat="0" applyAlignment="0" applyProtection="0"/>
    <xf numFmtId="0" fontId="11" fillId="26" borderId="131" applyNumberFormat="0" applyFont="0" applyAlignment="0" applyProtection="0"/>
    <xf numFmtId="0" fontId="13" fillId="24" borderId="128" applyNumberFormat="0" applyAlignment="0" applyProtection="0"/>
    <xf numFmtId="0" fontId="13" fillId="24" borderId="128"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14" fillId="24" borderId="129"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15" fillId="11" borderId="129" applyNumberFormat="0" applyAlignment="0" applyProtection="0"/>
    <xf numFmtId="0" fontId="9" fillId="26" borderId="131" applyNumberFormat="0" applyFont="0" applyAlignment="0" applyProtection="0"/>
    <xf numFmtId="0" fontId="11" fillId="26" borderId="131" applyNumberFormat="0" applyFont="0" applyAlignment="0" applyProtection="0"/>
    <xf numFmtId="0" fontId="13" fillId="24" borderId="128" applyNumberFormat="0" applyAlignment="0" applyProtection="0"/>
    <xf numFmtId="0" fontId="14" fillId="24" borderId="129" applyNumberFormat="0" applyAlignment="0" applyProtection="0"/>
    <xf numFmtId="0" fontId="9" fillId="26" borderId="131" applyNumberFormat="0" applyFont="0" applyAlignment="0" applyProtection="0"/>
    <xf numFmtId="0" fontId="14" fillId="24" borderId="129" applyNumberFormat="0" applyAlignment="0" applyProtection="0"/>
    <xf numFmtId="0" fontId="15" fillId="11" borderId="129" applyNumberFormat="0" applyAlignment="0" applyProtection="0"/>
    <xf numFmtId="0" fontId="14" fillId="24" borderId="129" applyNumberFormat="0" applyAlignment="0" applyProtection="0"/>
    <xf numFmtId="0" fontId="11" fillId="26" borderId="131" applyNumberFormat="0" applyFont="0" applyAlignment="0" applyProtection="0"/>
    <xf numFmtId="0" fontId="14" fillId="24" borderId="129" applyNumberFormat="0" applyAlignment="0" applyProtection="0"/>
    <xf numFmtId="0" fontId="11" fillId="26" borderId="131" applyNumberFormat="0" applyFont="0" applyAlignment="0" applyProtection="0"/>
    <xf numFmtId="0" fontId="11" fillId="26" borderId="131" applyNumberFormat="0" applyFont="0" applyAlignment="0" applyProtection="0"/>
    <xf numFmtId="0" fontId="14" fillId="24" borderId="129" applyNumberFormat="0" applyAlignment="0" applyProtection="0"/>
    <xf numFmtId="0" fontId="15" fillId="11" borderId="129" applyNumberFormat="0" applyAlignment="0" applyProtection="0"/>
    <xf numFmtId="0" fontId="13" fillId="24" borderId="128" applyNumberFormat="0" applyAlignment="0" applyProtection="0"/>
    <xf numFmtId="0" fontId="11" fillId="26" borderId="131" applyNumberFormat="0" applyFont="0" applyAlignment="0" applyProtection="0"/>
    <xf numFmtId="0" fontId="16" fillId="0" borderId="130" applyNumberFormat="0" applyFill="0" applyAlignment="0" applyProtection="0"/>
    <xf numFmtId="0" fontId="16" fillId="0" borderId="130" applyNumberFormat="0" applyFill="0" applyAlignment="0" applyProtection="0"/>
    <xf numFmtId="0" fontId="13" fillId="24" borderId="128" applyNumberFormat="0" applyAlignment="0" applyProtection="0"/>
    <xf numFmtId="0" fontId="15" fillId="11" borderId="129" applyNumberFormat="0" applyAlignment="0" applyProtection="0"/>
    <xf numFmtId="0" fontId="11" fillId="26" borderId="131" applyNumberFormat="0" applyFont="0" applyAlignment="0" applyProtection="0"/>
    <xf numFmtId="0" fontId="11" fillId="26" borderId="131" applyNumberFormat="0" applyFont="0" applyAlignment="0" applyProtection="0"/>
    <xf numFmtId="0" fontId="15" fillId="11" borderId="129" applyNumberFormat="0" applyAlignment="0" applyProtection="0"/>
    <xf numFmtId="0" fontId="11"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70" fillId="24" borderId="128" applyNumberFormat="0" applyAlignment="0" applyProtection="0"/>
    <xf numFmtId="0" fontId="71" fillId="24" borderId="129" applyNumberFormat="0" applyAlignment="0" applyProtection="0"/>
    <xf numFmtId="0" fontId="72" fillId="11" borderId="129" applyNumberFormat="0" applyAlignment="0" applyProtection="0"/>
    <xf numFmtId="0" fontId="67" fillId="0" borderId="130" applyNumberFormat="0" applyFill="0" applyAlignment="0" applyProtection="0"/>
    <xf numFmtId="0" fontId="9" fillId="26" borderId="131" applyNumberFormat="0" applyFont="0" applyAlignment="0" applyProtection="0"/>
    <xf numFmtId="0" fontId="9" fillId="26" borderId="131" applyNumberFormat="0" applyFont="0" applyAlignment="0" applyProtection="0"/>
    <xf numFmtId="0" fontId="15" fillId="11" borderId="129" applyNumberFormat="0" applyAlignment="0" applyProtection="0"/>
    <xf numFmtId="0" fontId="13" fillId="24" borderId="128" applyNumberFormat="0" applyAlignment="0" applyProtection="0"/>
    <xf numFmtId="0" fontId="16" fillId="0" borderId="130" applyNumberFormat="0" applyFill="0" applyAlignment="0" applyProtection="0"/>
    <xf numFmtId="0" fontId="14" fillId="24" borderId="129" applyNumberFormat="0" applyAlignment="0" applyProtection="0"/>
    <xf numFmtId="0" fontId="14" fillId="24" borderId="129" applyNumberFormat="0" applyAlignment="0" applyProtection="0"/>
    <xf numFmtId="0" fontId="16" fillId="0" borderId="130" applyNumberFormat="0" applyFill="0" applyAlignment="0" applyProtection="0"/>
    <xf numFmtId="0" fontId="14" fillId="24" borderId="129" applyNumberFormat="0" applyAlignment="0" applyProtection="0"/>
    <xf numFmtId="0" fontId="15" fillId="11" borderId="129" applyNumberFormat="0" applyAlignment="0" applyProtection="0"/>
    <xf numFmtId="0" fontId="72" fillId="11" borderId="129" applyNumberFormat="0" applyAlignment="0" applyProtection="0"/>
    <xf numFmtId="0" fontId="13" fillId="24" borderId="128"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70" fillId="24" borderId="128" applyNumberFormat="0" applyAlignment="0" applyProtection="0"/>
    <xf numFmtId="0" fontId="13" fillId="24" borderId="128" applyNumberFormat="0" applyAlignment="0" applyProtection="0"/>
    <xf numFmtId="0" fontId="15" fillId="11" borderId="129" applyNumberFormat="0" applyAlignment="0" applyProtection="0"/>
    <xf numFmtId="0" fontId="70" fillId="24" borderId="128" applyNumberFormat="0" applyAlignment="0" applyProtection="0"/>
    <xf numFmtId="0" fontId="11" fillId="26" borderId="131" applyNumberFormat="0" applyFont="0" applyAlignment="0" applyProtection="0"/>
    <xf numFmtId="0" fontId="13" fillId="24" borderId="128" applyNumberFormat="0" applyAlignment="0" applyProtection="0"/>
    <xf numFmtId="0" fontId="14" fillId="24" borderId="129" applyNumberFormat="0" applyAlignment="0" applyProtection="0"/>
    <xf numFmtId="0" fontId="11" fillId="26" borderId="131" applyNumberFormat="0" applyFont="0" applyAlignment="0" applyProtection="0"/>
    <xf numFmtId="0" fontId="70" fillId="24" borderId="128" applyNumberFormat="0" applyAlignment="0" applyProtection="0"/>
    <xf numFmtId="0" fontId="71" fillId="24" borderId="129" applyNumberFormat="0" applyAlignment="0" applyProtection="0"/>
    <xf numFmtId="0" fontId="72" fillId="11" borderId="129" applyNumberFormat="0" applyAlignment="0" applyProtection="0"/>
    <xf numFmtId="0" fontId="67" fillId="0" borderId="130" applyNumberFormat="0" applyFill="0" applyAlignment="0" applyProtection="0"/>
    <xf numFmtId="0" fontId="11" fillId="26" borderId="131" applyNumberFormat="0" applyFont="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7" fillId="0" borderId="130" applyNumberFormat="0" applyFill="0" applyAlignment="0" applyProtection="0"/>
    <xf numFmtId="0" fontId="67"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2" fillId="11" borderId="129" applyNumberFormat="0" applyAlignment="0" applyProtection="0"/>
    <xf numFmtId="0" fontId="72"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1" fillId="24" borderId="129" applyNumberFormat="0" applyAlignment="0" applyProtection="0"/>
    <xf numFmtId="0" fontId="71"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70" fillId="24" borderId="128" applyNumberFormat="0" applyAlignment="0" applyProtection="0"/>
    <xf numFmtId="0" fontId="70"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70" fillId="24" borderId="128" applyNumberFormat="0" applyAlignment="0" applyProtection="0"/>
    <xf numFmtId="0" fontId="71" fillId="24" borderId="129" applyNumberFormat="0" applyAlignment="0" applyProtection="0"/>
    <xf numFmtId="0" fontId="72" fillId="11" borderId="129" applyNumberFormat="0" applyAlignment="0" applyProtection="0"/>
    <xf numFmtId="0" fontId="67" fillId="0" borderId="130" applyNumberFormat="0" applyFill="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70" fillId="24" borderId="128" applyNumberFormat="0" applyAlignment="0" applyProtection="0"/>
    <xf numFmtId="0" fontId="70"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1" fillId="26" borderId="131" applyNumberFormat="0" applyFon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1" fillId="24" borderId="129" applyNumberFormat="0" applyAlignment="0" applyProtection="0"/>
    <xf numFmtId="0" fontId="71"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2" fillId="11" borderId="129" applyNumberFormat="0" applyAlignment="0" applyProtection="0"/>
    <xf numFmtId="0" fontId="72" fillId="11" borderId="129" applyNumberFormat="0" applyAlignment="0" applyProtection="0"/>
    <xf numFmtId="0" fontId="16" fillId="0" borderId="130" applyNumberFormat="0" applyFill="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7" fillId="0" borderId="130" applyNumberFormat="0" applyFill="0" applyAlignment="0" applyProtection="0"/>
    <xf numFmtId="0" fontId="67"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7" fillId="0" borderId="130" applyNumberFormat="0" applyFill="0" applyAlignment="0" applyProtection="0"/>
    <xf numFmtId="0" fontId="67"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2" fillId="11" borderId="129" applyNumberFormat="0" applyAlignment="0" applyProtection="0"/>
    <xf numFmtId="0" fontId="72"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1" fillId="24" borderId="129" applyNumberFormat="0" applyAlignment="0" applyProtection="0"/>
    <xf numFmtId="0" fontId="71"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70" fillId="24" borderId="128" applyNumberFormat="0" applyAlignment="0" applyProtection="0"/>
    <xf numFmtId="0" fontId="70"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70" fillId="24" borderId="128" applyNumberFormat="0" applyAlignment="0" applyProtection="0"/>
    <xf numFmtId="0" fontId="70"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1" fillId="24" borderId="129" applyNumberFormat="0" applyAlignment="0" applyProtection="0"/>
    <xf numFmtId="0" fontId="71"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2" fillId="11" borderId="129" applyNumberFormat="0" applyAlignment="0" applyProtection="0"/>
    <xf numFmtId="0" fontId="72" fillId="11" borderId="129" applyNumberFormat="0" applyAlignment="0" applyProtection="0"/>
    <xf numFmtId="0" fontId="16" fillId="0" borderId="130" applyNumberFormat="0" applyFill="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7" fillId="0" borderId="130" applyNumberFormat="0" applyFill="0" applyAlignment="0" applyProtection="0"/>
    <xf numFmtId="0" fontId="67"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3" fillId="24" borderId="128" applyNumberFormat="0" applyAlignment="0" applyProtection="0"/>
    <xf numFmtId="0" fontId="14" fillId="24"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7" fillId="0" borderId="130" applyNumberFormat="0" applyFill="0" applyAlignment="0" applyProtection="0"/>
    <xf numFmtId="0" fontId="67"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2" fillId="11" borderId="129" applyNumberFormat="0" applyAlignment="0" applyProtection="0"/>
    <xf numFmtId="0" fontId="72"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1" fillId="24" borderId="129" applyNumberFormat="0" applyAlignment="0" applyProtection="0"/>
    <xf numFmtId="0" fontId="71"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0" fillId="24" borderId="128"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1" fillId="24" borderId="129" applyNumberFormat="0" applyAlignment="0" applyProtection="0"/>
    <xf numFmtId="0" fontId="71"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2" fillId="11" borderId="129" applyNumberFormat="0" applyAlignment="0" applyProtection="0"/>
    <xf numFmtId="0" fontId="72" fillId="11" borderId="129" applyNumberFormat="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7" fillId="0" borderId="130" applyNumberFormat="0" applyFill="0" applyAlignment="0" applyProtection="0"/>
    <xf numFmtId="0" fontId="67"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3" fillId="24" borderId="128" applyNumberFormat="0" applyAlignment="0" applyProtection="0"/>
    <xf numFmtId="0" fontId="11" fillId="26" borderId="131" applyNumberFormat="0" applyFont="0" applyAlignment="0" applyProtection="0"/>
    <xf numFmtId="0" fontId="14" fillId="24" borderId="129"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16" fillId="0" borderId="130" applyNumberFormat="0" applyFill="0" applyAlignment="0" applyProtection="0"/>
    <xf numFmtId="0" fontId="9" fillId="26" borderId="131" applyNumberFormat="0" applyFont="0" applyAlignment="0" applyProtection="0"/>
    <xf numFmtId="0" fontId="14" fillId="24" borderId="129" applyNumberFormat="0" applyAlignment="0" applyProtection="0"/>
    <xf numFmtId="0" fontId="9" fillId="26" borderId="131" applyNumberFormat="0" applyFont="0" applyAlignment="0" applyProtection="0"/>
    <xf numFmtId="0" fontId="14" fillId="24" borderId="129" applyNumberFormat="0" applyAlignment="0" applyProtection="0"/>
    <xf numFmtId="0" fontId="11" fillId="26" borderId="131" applyNumberFormat="0" applyFont="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9" fillId="26" borderId="131" applyNumberFormat="0" applyFont="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1" fillId="26" borderId="131" applyNumberFormat="0" applyFont="0" applyAlignment="0" applyProtection="0"/>
    <xf numFmtId="0" fontId="15" fillId="11" borderId="129" applyNumberFormat="0" applyAlignment="0" applyProtection="0"/>
    <xf numFmtId="0" fontId="11" fillId="26" borderId="131" applyNumberFormat="0" applyFont="0" applyAlignment="0" applyProtection="0"/>
    <xf numFmtId="0" fontId="9" fillId="26" borderId="131" applyNumberFormat="0" applyFont="0" applyAlignment="0" applyProtection="0"/>
    <xf numFmtId="0" fontId="13" fillId="24" borderId="128" applyNumberFormat="0" applyAlignment="0" applyProtection="0"/>
    <xf numFmtId="0" fontId="9" fillId="26" borderId="131" applyNumberFormat="0" applyFont="0" applyAlignment="0" applyProtection="0"/>
    <xf numFmtId="0" fontId="15" fillId="11" borderId="129" applyNumberFormat="0" applyAlignment="0" applyProtection="0"/>
    <xf numFmtId="0" fontId="15" fillId="11" borderId="129" applyNumberFormat="0" applyAlignment="0" applyProtection="0"/>
    <xf numFmtId="0" fontId="14" fillId="24" borderId="129" applyNumberFormat="0" applyAlignment="0" applyProtection="0"/>
    <xf numFmtId="0" fontId="9" fillId="26" borderId="131" applyNumberFormat="0" applyFont="0" applyAlignment="0" applyProtection="0"/>
    <xf numFmtId="0" fontId="16" fillId="0" borderId="130" applyNumberFormat="0" applyFill="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9" fillId="26" borderId="131" applyNumberFormat="0" applyFont="0" applyAlignment="0" applyProtection="0"/>
    <xf numFmtId="0" fontId="11" fillId="26" borderId="131" applyNumberFormat="0" applyFont="0" applyAlignment="0" applyProtection="0"/>
    <xf numFmtId="0" fontId="16" fillId="0" borderId="130" applyNumberFormat="0" applyFill="0" applyAlignment="0" applyProtection="0"/>
    <xf numFmtId="0" fontId="11" fillId="26" borderId="131" applyNumberFormat="0" applyFont="0" applyAlignment="0" applyProtection="0"/>
    <xf numFmtId="0" fontId="13" fillId="24" borderId="128" applyNumberFormat="0" applyAlignment="0" applyProtection="0"/>
    <xf numFmtId="0" fontId="11" fillId="26" borderId="131" applyNumberFormat="0" applyFont="0" applyAlignment="0" applyProtection="0"/>
    <xf numFmtId="0" fontId="15" fillId="11" borderId="129" applyNumberFormat="0" applyAlignment="0" applyProtection="0"/>
    <xf numFmtId="0" fontId="11" fillId="26" borderId="131" applyNumberFormat="0" applyFont="0" applyAlignment="0" applyProtection="0"/>
    <xf numFmtId="0" fontId="13" fillId="24" borderId="128" applyNumberFormat="0" applyAlignment="0" applyProtection="0"/>
    <xf numFmtId="0" fontId="13" fillId="24" borderId="128"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14" fillId="24" borderId="129"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15" fillId="11" borderId="129" applyNumberFormat="0" applyAlignment="0" applyProtection="0"/>
    <xf numFmtId="0" fontId="9" fillId="26" borderId="131" applyNumberFormat="0" applyFont="0" applyAlignment="0" applyProtection="0"/>
    <xf numFmtId="0" fontId="13" fillId="24" borderId="128" applyNumberFormat="0" applyAlignment="0" applyProtection="0"/>
    <xf numFmtId="0" fontId="13" fillId="24" borderId="128" applyNumberFormat="0" applyAlignment="0" applyProtection="0"/>
    <xf numFmtId="0" fontId="16" fillId="0" borderId="130" applyNumberFormat="0" applyFill="0" applyAlignment="0" applyProtection="0"/>
    <xf numFmtId="0" fontId="11" fillId="26" borderId="131" applyNumberFormat="0" applyFont="0" applyAlignment="0" applyProtection="0"/>
    <xf numFmtId="0" fontId="11" fillId="26" borderId="131" applyNumberFormat="0" applyFont="0" applyAlignment="0" applyProtection="0"/>
    <xf numFmtId="0" fontId="16" fillId="0" borderId="130" applyNumberFormat="0" applyFill="0" applyAlignment="0" applyProtection="0"/>
    <xf numFmtId="0" fontId="11" fillId="26" borderId="131" applyNumberFormat="0" applyFont="0" applyAlignment="0" applyProtection="0"/>
    <xf numFmtId="0" fontId="14" fillId="24" borderId="129" applyNumberFormat="0" applyAlignment="0" applyProtection="0"/>
    <xf numFmtId="0" fontId="9" fillId="26" borderId="131" applyNumberFormat="0" applyFont="0" applyAlignment="0" applyProtection="0"/>
    <xf numFmtId="0" fontId="11" fillId="26" borderId="131" applyNumberFormat="0" applyFont="0" applyAlignment="0" applyProtection="0"/>
    <xf numFmtId="0" fontId="16" fillId="0" borderId="130" applyNumberFormat="0" applyFill="0" applyAlignment="0" applyProtection="0"/>
    <xf numFmtId="0" fontId="14" fillId="24" borderId="129" applyNumberFormat="0" applyAlignment="0" applyProtection="0"/>
    <xf numFmtId="0" fontId="14" fillId="24" borderId="129" applyNumberFormat="0" applyAlignment="0" applyProtection="0"/>
    <xf numFmtId="0" fontId="15" fillId="11" borderId="129" applyNumberFormat="0" applyAlignment="0" applyProtection="0"/>
    <xf numFmtId="0" fontId="14" fillId="24" borderId="129" applyNumberFormat="0" applyAlignment="0" applyProtection="0"/>
    <xf numFmtId="0" fontId="11" fillId="26" borderId="131" applyNumberFormat="0" applyFont="0" applyAlignment="0" applyProtection="0"/>
    <xf numFmtId="0" fontId="16" fillId="0" borderId="130" applyNumberFormat="0" applyFill="0" applyAlignment="0" applyProtection="0"/>
    <xf numFmtId="0" fontId="15" fillId="11" borderId="129" applyNumberFormat="0" applyAlignment="0" applyProtection="0"/>
    <xf numFmtId="0" fontId="11" fillId="26" borderId="131" applyNumberFormat="0" applyFont="0" applyAlignment="0" applyProtection="0"/>
    <xf numFmtId="0" fontId="9" fillId="26" borderId="131" applyNumberFormat="0" applyFont="0" applyAlignment="0" applyProtection="0"/>
    <xf numFmtId="0" fontId="11" fillId="26" borderId="131" applyNumberFormat="0" applyFont="0" applyAlignment="0" applyProtection="0"/>
    <xf numFmtId="0" fontId="14" fillId="24"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4" fillId="24" borderId="129" applyNumberFormat="0" applyAlignment="0" applyProtection="0"/>
    <xf numFmtId="0" fontId="67" fillId="0" borderId="130" applyNumberFormat="0" applyFill="0" applyAlignment="0" applyProtection="0"/>
    <xf numFmtId="0" fontId="70" fillId="24" borderId="128" applyNumberFormat="0" applyAlignment="0" applyProtection="0"/>
    <xf numFmtId="0" fontId="71" fillId="24" borderId="129" applyNumberFormat="0" applyAlignment="0" applyProtection="0"/>
    <xf numFmtId="0" fontId="72" fillId="11" borderId="129" applyNumberFormat="0" applyAlignment="0" applyProtection="0"/>
    <xf numFmtId="0" fontId="67" fillId="0" borderId="130" applyNumberFormat="0" applyFill="0" applyAlignment="0" applyProtection="0"/>
    <xf numFmtId="0" fontId="11" fillId="26" borderId="131" applyNumberFormat="0" applyFont="0" applyAlignment="0" applyProtection="0"/>
    <xf numFmtId="0" fontId="9" fillId="26" borderId="131" applyNumberFormat="0" applyFont="0" applyAlignment="0" applyProtection="0"/>
    <xf numFmtId="0" fontId="67" fillId="0" borderId="130" applyNumberFormat="0" applyFill="0" applyAlignment="0" applyProtection="0"/>
    <xf numFmtId="0" fontId="14" fillId="24" borderId="129" applyNumberFormat="0" applyAlignment="0" applyProtection="0"/>
    <xf numFmtId="0" fontId="15" fillId="11" borderId="129" applyNumberFormat="0" applyAlignment="0" applyProtection="0"/>
    <xf numFmtId="0" fontId="14" fillId="24" borderId="129" applyNumberFormat="0" applyAlignment="0" applyProtection="0"/>
    <xf numFmtId="0" fontId="13" fillId="24" borderId="128" applyNumberFormat="0" applyAlignment="0" applyProtection="0"/>
    <xf numFmtId="0" fontId="9" fillId="26" borderId="131" applyNumberFormat="0" applyFont="0" applyAlignment="0" applyProtection="0"/>
    <xf numFmtId="0" fontId="13" fillId="24" borderId="128" applyNumberFormat="0" applyAlignment="0" applyProtection="0"/>
    <xf numFmtId="0" fontId="9" fillId="26" borderId="131" applyNumberFormat="0" applyFont="0" applyAlignment="0" applyProtection="0"/>
    <xf numFmtId="0" fontId="14" fillId="24" borderId="129" applyNumberFormat="0" applyAlignment="0" applyProtection="0"/>
    <xf numFmtId="0" fontId="16" fillId="0" borderId="130" applyNumberFormat="0" applyFill="0" applyAlignment="0" applyProtection="0"/>
    <xf numFmtId="0" fontId="15" fillId="11" borderId="129" applyNumberFormat="0" applyAlignment="0" applyProtection="0"/>
    <xf numFmtId="0" fontId="16" fillId="0" borderId="130" applyNumberFormat="0" applyFill="0" applyAlignment="0" applyProtection="0"/>
    <xf numFmtId="0" fontId="15" fillId="11" borderId="129" applyNumberFormat="0" applyAlignment="0" applyProtection="0"/>
    <xf numFmtId="0" fontId="9"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3" fillId="24" borderId="128" applyNumberFormat="0" applyAlignment="0" applyProtection="0"/>
    <xf numFmtId="0" fontId="14" fillId="24" borderId="129" applyNumberFormat="0" applyAlignment="0" applyProtection="0"/>
    <xf numFmtId="0" fontId="70" fillId="24" borderId="128" applyNumberFormat="0" applyAlignment="0" applyProtection="0"/>
    <xf numFmtId="0" fontId="70" fillId="24" borderId="128" applyNumberFormat="0" applyAlignment="0" applyProtection="0"/>
    <xf numFmtId="0" fontId="71" fillId="24" borderId="129" applyNumberFormat="0" applyAlignment="0" applyProtection="0"/>
    <xf numFmtId="0" fontId="72" fillId="11" borderId="129" applyNumberFormat="0" applyAlignment="0" applyProtection="0"/>
    <xf numFmtId="0" fontId="67" fillId="0" borderId="130" applyNumberFormat="0" applyFill="0" applyAlignment="0" applyProtection="0"/>
    <xf numFmtId="0" fontId="11" fillId="26" borderId="131" applyNumberFormat="0" applyFont="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7" fillId="0" borderId="130" applyNumberFormat="0" applyFill="0" applyAlignment="0" applyProtection="0"/>
    <xf numFmtId="0" fontId="67"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2" fillId="11" borderId="129" applyNumberFormat="0" applyAlignment="0" applyProtection="0"/>
    <xf numFmtId="0" fontId="72"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1" fillId="24" borderId="129" applyNumberFormat="0" applyAlignment="0" applyProtection="0"/>
    <xf numFmtId="0" fontId="71"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70" fillId="24" borderId="128" applyNumberFormat="0" applyAlignment="0" applyProtection="0"/>
    <xf numFmtId="0" fontId="70"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70" fillId="24" borderId="128" applyNumberFormat="0" applyAlignment="0" applyProtection="0"/>
    <xf numFmtId="0" fontId="71" fillId="24" borderId="129" applyNumberFormat="0" applyAlignment="0" applyProtection="0"/>
    <xf numFmtId="0" fontId="72" fillId="11" borderId="129" applyNumberFormat="0" applyAlignment="0" applyProtection="0"/>
    <xf numFmtId="0" fontId="67" fillId="0" borderId="130" applyNumberFormat="0" applyFill="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70" fillId="24" borderId="128" applyNumberFormat="0" applyAlignment="0" applyProtection="0"/>
    <xf numFmtId="0" fontId="70"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1" fillId="26" borderId="131" applyNumberFormat="0" applyFon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1" fillId="24" borderId="129" applyNumberFormat="0" applyAlignment="0" applyProtection="0"/>
    <xf numFmtId="0" fontId="71"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2" fillId="11" borderId="129" applyNumberFormat="0" applyAlignment="0" applyProtection="0"/>
    <xf numFmtId="0" fontId="72" fillId="11" borderId="129" applyNumberFormat="0" applyAlignment="0" applyProtection="0"/>
    <xf numFmtId="0" fontId="16" fillId="0" borderId="130" applyNumberFormat="0" applyFill="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7" fillId="0" borderId="130" applyNumberFormat="0" applyFill="0" applyAlignment="0" applyProtection="0"/>
    <xf numFmtId="0" fontId="67"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7" fillId="0" borderId="130" applyNumberFormat="0" applyFill="0" applyAlignment="0" applyProtection="0"/>
    <xf numFmtId="0" fontId="67"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2" fillId="11" borderId="129" applyNumberFormat="0" applyAlignment="0" applyProtection="0"/>
    <xf numFmtId="0" fontId="72"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1" fillId="24" borderId="129" applyNumberFormat="0" applyAlignment="0" applyProtection="0"/>
    <xf numFmtId="0" fontId="71"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70" fillId="24" borderId="128" applyNumberFormat="0" applyAlignment="0" applyProtection="0"/>
    <xf numFmtId="0" fontId="70"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70" fillId="24" borderId="128" applyNumberFormat="0" applyAlignment="0" applyProtection="0"/>
    <xf numFmtId="0" fontId="70"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1" fillId="24" borderId="129" applyNumberFormat="0" applyAlignment="0" applyProtection="0"/>
    <xf numFmtId="0" fontId="71"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2" fillId="11" borderId="129" applyNumberFormat="0" applyAlignment="0" applyProtection="0"/>
    <xf numFmtId="0" fontId="72" fillId="11" borderId="129" applyNumberFormat="0" applyAlignment="0" applyProtection="0"/>
    <xf numFmtId="0" fontId="16" fillId="0" borderId="130" applyNumberFormat="0" applyFill="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7" fillId="0" borderId="130" applyNumberFormat="0" applyFill="0" applyAlignment="0" applyProtection="0"/>
    <xf numFmtId="0" fontId="67"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3" fillId="24" borderId="128" applyNumberFormat="0" applyAlignment="0" applyProtection="0"/>
    <xf numFmtId="0" fontId="14" fillId="24"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7" fillId="0" borderId="130" applyNumberFormat="0" applyFill="0" applyAlignment="0" applyProtection="0"/>
    <xf numFmtId="0" fontId="67"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2" fillId="11" borderId="129" applyNumberFormat="0" applyAlignment="0" applyProtection="0"/>
    <xf numFmtId="0" fontId="72"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1" fillId="24" borderId="129" applyNumberFormat="0" applyAlignment="0" applyProtection="0"/>
    <xf numFmtId="0" fontId="71"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0" fillId="24" borderId="128"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1" fillId="24" borderId="129" applyNumberFormat="0" applyAlignment="0" applyProtection="0"/>
    <xf numFmtId="0" fontId="71"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2" fillId="11" borderId="129" applyNumberFormat="0" applyAlignment="0" applyProtection="0"/>
    <xf numFmtId="0" fontId="72" fillId="11" borderId="129" applyNumberFormat="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7" fillId="0" borderId="130" applyNumberFormat="0" applyFill="0" applyAlignment="0" applyProtection="0"/>
    <xf numFmtId="0" fontId="67"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3" fillId="24" borderId="128" applyNumberFormat="0" applyAlignment="0" applyProtection="0"/>
    <xf numFmtId="0" fontId="16" fillId="0" borderId="130" applyNumberFormat="0" applyFill="0" applyAlignment="0" applyProtection="0"/>
    <xf numFmtId="0" fontId="13" fillId="24" borderId="128" applyNumberFormat="0" applyAlignment="0" applyProtection="0"/>
    <xf numFmtId="0" fontId="11" fillId="26" borderId="131" applyNumberFormat="0" applyFont="0" applyAlignment="0" applyProtection="0"/>
    <xf numFmtId="0" fontId="14" fillId="24" borderId="129"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16" fillId="0" borderId="130" applyNumberFormat="0" applyFill="0" applyAlignment="0" applyProtection="0"/>
    <xf numFmtId="0" fontId="9" fillId="26" borderId="131" applyNumberFormat="0" applyFont="0" applyAlignment="0" applyProtection="0"/>
    <xf numFmtId="0" fontId="14" fillId="24" borderId="129" applyNumberFormat="0" applyAlignment="0" applyProtection="0"/>
    <xf numFmtId="0" fontId="9" fillId="26" borderId="131" applyNumberFormat="0" applyFont="0" applyAlignment="0" applyProtection="0"/>
    <xf numFmtId="0" fontId="14" fillId="24" borderId="129" applyNumberFormat="0" applyAlignment="0" applyProtection="0"/>
    <xf numFmtId="0" fontId="11" fillId="26" borderId="131" applyNumberFormat="0" applyFont="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9" fillId="26" borderId="131" applyNumberFormat="0" applyFont="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1" fillId="26" borderId="131" applyNumberFormat="0" applyFont="0" applyAlignment="0" applyProtection="0"/>
    <xf numFmtId="0" fontId="15" fillId="11" borderId="129" applyNumberFormat="0" applyAlignment="0" applyProtection="0"/>
    <xf numFmtId="0" fontId="11" fillId="26" borderId="131" applyNumberFormat="0" applyFont="0" applyAlignment="0" applyProtection="0"/>
    <xf numFmtId="0" fontId="9" fillId="26" borderId="131" applyNumberFormat="0" applyFont="0" applyAlignment="0" applyProtection="0"/>
    <xf numFmtId="0" fontId="13" fillId="24" borderId="128" applyNumberFormat="0" applyAlignment="0" applyProtection="0"/>
    <xf numFmtId="0" fontId="9" fillId="26" borderId="131" applyNumberFormat="0" applyFont="0" applyAlignment="0" applyProtection="0"/>
    <xf numFmtId="0" fontId="15" fillId="11" borderId="129" applyNumberFormat="0" applyAlignment="0" applyProtection="0"/>
    <xf numFmtId="0" fontId="15" fillId="11" borderId="129" applyNumberFormat="0" applyAlignment="0" applyProtection="0"/>
    <xf numFmtId="0" fontId="14" fillId="24" borderId="129" applyNumberFormat="0" applyAlignment="0" applyProtection="0"/>
    <xf numFmtId="0" fontId="9" fillId="26" borderId="131" applyNumberFormat="0" applyFont="0" applyAlignment="0" applyProtection="0"/>
    <xf numFmtId="0" fontId="16" fillId="0" borderId="130" applyNumberFormat="0" applyFill="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9" fillId="26" borderId="131" applyNumberFormat="0" applyFont="0" applyAlignment="0" applyProtection="0"/>
    <xf numFmtId="0" fontId="11" fillId="26" borderId="131" applyNumberFormat="0" applyFont="0" applyAlignment="0" applyProtection="0"/>
    <xf numFmtId="0" fontId="16" fillId="0" borderId="130" applyNumberFormat="0" applyFill="0" applyAlignment="0" applyProtection="0"/>
    <xf numFmtId="0" fontId="11" fillId="26" borderId="131" applyNumberFormat="0" applyFont="0" applyAlignment="0" applyProtection="0"/>
    <xf numFmtId="0" fontId="13" fillId="24" borderId="128" applyNumberFormat="0" applyAlignment="0" applyProtection="0"/>
    <xf numFmtId="0" fontId="11" fillId="26" borderId="131" applyNumberFormat="0" applyFont="0" applyAlignment="0" applyProtection="0"/>
    <xf numFmtId="0" fontId="15" fillId="11" borderId="129" applyNumberFormat="0" applyAlignment="0" applyProtection="0"/>
    <xf numFmtId="0" fontId="11" fillId="26" borderId="131" applyNumberFormat="0" applyFont="0" applyAlignment="0" applyProtection="0"/>
    <xf numFmtId="0" fontId="13" fillId="24" borderId="128" applyNumberFormat="0" applyAlignment="0" applyProtection="0"/>
    <xf numFmtId="0" fontId="13" fillId="24" borderId="128"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14" fillId="24" borderId="129"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15" fillId="11" borderId="129" applyNumberFormat="0" applyAlignment="0" applyProtection="0"/>
    <xf numFmtId="0" fontId="9" fillId="26" borderId="131" applyNumberFormat="0" applyFont="0" applyAlignment="0" applyProtection="0"/>
    <xf numFmtId="0" fontId="15" fillId="11" borderId="129"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4" fillId="24" borderId="129" applyNumberFormat="0" applyAlignment="0" applyProtection="0"/>
    <xf numFmtId="0" fontId="15" fillId="11" borderId="129" applyNumberFormat="0" applyAlignment="0" applyProtection="0"/>
    <xf numFmtId="0" fontId="14" fillId="24" borderId="129" applyNumberFormat="0" applyAlignment="0" applyProtection="0"/>
    <xf numFmtId="0" fontId="11" fillId="26" borderId="131" applyNumberFormat="0" applyFont="0" applyAlignment="0" applyProtection="0"/>
    <xf numFmtId="0" fontId="11" fillId="26" borderId="131" applyNumberFormat="0" applyFont="0" applyAlignment="0" applyProtection="0"/>
    <xf numFmtId="0" fontId="14" fillId="24" borderId="129" applyNumberFormat="0" applyAlignment="0" applyProtection="0"/>
    <xf numFmtId="0" fontId="9" fillId="26" borderId="131" applyNumberFormat="0" applyFont="0" applyAlignment="0" applyProtection="0"/>
    <xf numFmtId="0" fontId="15" fillId="11"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3" fillId="24" borderId="128" applyNumberFormat="0" applyAlignment="0" applyProtection="0"/>
    <xf numFmtId="0" fontId="11" fillId="26" borderId="131" applyNumberFormat="0" applyFont="0" applyAlignment="0" applyProtection="0"/>
    <xf numFmtId="0" fontId="67" fillId="0" borderId="130" applyNumberFormat="0" applyFill="0" applyAlignment="0" applyProtection="0"/>
    <xf numFmtId="0" fontId="15" fillId="11" borderId="129" applyNumberFormat="0" applyAlignment="0" applyProtection="0"/>
    <xf numFmtId="0" fontId="14" fillId="24" borderId="129" applyNumberFormat="0" applyAlignment="0" applyProtection="0"/>
    <xf numFmtId="0" fontId="70" fillId="24" borderId="128" applyNumberFormat="0" applyAlignment="0" applyProtection="0"/>
    <xf numFmtId="0" fontId="13" fillId="24" borderId="128" applyNumberFormat="0" applyAlignment="0" applyProtection="0"/>
    <xf numFmtId="0" fontId="16" fillId="0" borderId="130" applyNumberFormat="0" applyFill="0" applyAlignment="0" applyProtection="0"/>
    <xf numFmtId="0" fontId="15" fillId="11" borderId="129" applyNumberFormat="0" applyAlignment="0" applyProtection="0"/>
    <xf numFmtId="0" fontId="14" fillId="24" borderId="129" applyNumberFormat="0" applyAlignment="0" applyProtection="0"/>
    <xf numFmtId="0" fontId="13" fillId="24" borderId="128" applyNumberFormat="0" applyAlignment="0" applyProtection="0"/>
    <xf numFmtId="0" fontId="13" fillId="24" borderId="128" applyNumberFormat="0" applyAlignment="0" applyProtection="0"/>
    <xf numFmtId="0" fontId="9" fillId="26" borderId="131" applyNumberFormat="0" applyFont="0" applyAlignment="0" applyProtection="0"/>
    <xf numFmtId="0" fontId="70" fillId="24" borderId="128" applyNumberFormat="0" applyAlignment="0" applyProtection="0"/>
    <xf numFmtId="0" fontId="71" fillId="24" borderId="129" applyNumberFormat="0" applyAlignment="0" applyProtection="0"/>
    <xf numFmtId="0" fontId="72" fillId="11" borderId="129" applyNumberFormat="0" applyAlignment="0" applyProtection="0"/>
    <xf numFmtId="0" fontId="67" fillId="0" borderId="130" applyNumberFormat="0" applyFill="0" applyAlignment="0" applyProtection="0"/>
    <xf numFmtId="0" fontId="11" fillId="26" borderId="131" applyNumberFormat="0" applyFont="0" applyAlignment="0" applyProtection="0"/>
    <xf numFmtId="0" fontId="15" fillId="11" borderId="129" applyNumberFormat="0" applyAlignment="0" applyProtection="0"/>
    <xf numFmtId="0" fontId="9" fillId="26" borderId="131" applyNumberFormat="0" applyFont="0" applyAlignment="0" applyProtection="0"/>
    <xf numFmtId="0" fontId="16" fillId="0" borderId="130" applyNumberFormat="0" applyFill="0" applyAlignment="0" applyProtection="0"/>
    <xf numFmtId="0" fontId="15" fillId="11" borderId="129" applyNumberFormat="0" applyAlignment="0" applyProtection="0"/>
    <xf numFmtId="0" fontId="71" fillId="24" borderId="129" applyNumberFormat="0" applyAlignment="0" applyProtection="0"/>
    <xf numFmtId="0" fontId="13" fillId="24" borderId="128" applyNumberFormat="0" applyAlignment="0" applyProtection="0"/>
    <xf numFmtId="0" fontId="13" fillId="24" borderId="128" applyNumberFormat="0" applyAlignment="0" applyProtection="0"/>
    <xf numFmtId="0" fontId="14" fillId="24" borderId="129" applyNumberFormat="0" applyAlignment="0" applyProtection="0"/>
    <xf numFmtId="0" fontId="13" fillId="24" borderId="128" applyNumberFormat="0" applyAlignment="0" applyProtection="0"/>
    <xf numFmtId="0" fontId="16" fillId="0" borderId="130" applyNumberFormat="0" applyFill="0" applyAlignment="0" applyProtection="0"/>
    <xf numFmtId="0" fontId="11" fillId="26" borderId="131" applyNumberFormat="0" applyFont="0" applyAlignment="0" applyProtection="0"/>
    <xf numFmtId="0" fontId="15" fillId="11" borderId="129" applyNumberFormat="0" applyAlignment="0" applyProtection="0"/>
    <xf numFmtId="0" fontId="15" fillId="11" borderId="129" applyNumberFormat="0" applyAlignment="0" applyProtection="0"/>
    <xf numFmtId="0" fontId="13" fillId="24" borderId="128" applyNumberFormat="0" applyAlignment="0" applyProtection="0"/>
    <xf numFmtId="0" fontId="14" fillId="24" borderId="129" applyNumberFormat="0" applyAlignment="0" applyProtection="0"/>
    <xf numFmtId="0" fontId="70" fillId="24" borderId="128" applyNumberFormat="0" applyAlignment="0" applyProtection="0"/>
    <xf numFmtId="0" fontId="71" fillId="24" borderId="129" applyNumberFormat="0" applyAlignment="0" applyProtection="0"/>
    <xf numFmtId="0" fontId="72" fillId="11" borderId="129" applyNumberFormat="0" applyAlignment="0" applyProtection="0"/>
    <xf numFmtId="0" fontId="67" fillId="0" borderId="130" applyNumberFormat="0" applyFill="0" applyAlignment="0" applyProtection="0"/>
    <xf numFmtId="0" fontId="11" fillId="26" borderId="131" applyNumberFormat="0" applyFont="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7" fillId="0" borderId="130" applyNumberFormat="0" applyFill="0" applyAlignment="0" applyProtection="0"/>
    <xf numFmtId="0" fontId="67"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2" fillId="11" borderId="129" applyNumberFormat="0" applyAlignment="0" applyProtection="0"/>
    <xf numFmtId="0" fontId="72"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1" fillId="24" borderId="129" applyNumberFormat="0" applyAlignment="0" applyProtection="0"/>
    <xf numFmtId="0" fontId="71"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70" fillId="24" borderId="128" applyNumberFormat="0" applyAlignment="0" applyProtection="0"/>
    <xf numFmtId="0" fontId="70"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70" fillId="24" borderId="128" applyNumberFormat="0" applyAlignment="0" applyProtection="0"/>
    <xf numFmtId="0" fontId="71" fillId="24" borderId="129" applyNumberFormat="0" applyAlignment="0" applyProtection="0"/>
    <xf numFmtId="0" fontId="72" fillId="11" borderId="129" applyNumberFormat="0" applyAlignment="0" applyProtection="0"/>
    <xf numFmtId="0" fontId="67" fillId="0" borderId="130" applyNumberFormat="0" applyFill="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70" fillId="24" borderId="128" applyNumberFormat="0" applyAlignment="0" applyProtection="0"/>
    <xf numFmtId="0" fontId="70"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1" fillId="26" borderId="131" applyNumberFormat="0" applyFon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1" fillId="24" borderId="129" applyNumberFormat="0" applyAlignment="0" applyProtection="0"/>
    <xf numFmtId="0" fontId="71"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2" fillId="11" borderId="129" applyNumberFormat="0" applyAlignment="0" applyProtection="0"/>
    <xf numFmtId="0" fontId="72" fillId="11" borderId="129" applyNumberFormat="0" applyAlignment="0" applyProtection="0"/>
    <xf numFmtId="0" fontId="16" fillId="0" borderId="130" applyNumberFormat="0" applyFill="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7" fillId="0" borderId="130" applyNumberFormat="0" applyFill="0" applyAlignment="0" applyProtection="0"/>
    <xf numFmtId="0" fontId="67"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7" fillId="0" borderId="130" applyNumberFormat="0" applyFill="0" applyAlignment="0" applyProtection="0"/>
    <xf numFmtId="0" fontId="67"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2" fillId="11" borderId="129" applyNumberFormat="0" applyAlignment="0" applyProtection="0"/>
    <xf numFmtId="0" fontId="72"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1" fillId="24" borderId="129" applyNumberFormat="0" applyAlignment="0" applyProtection="0"/>
    <xf numFmtId="0" fontId="71"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70" fillId="24" borderId="128" applyNumberFormat="0" applyAlignment="0" applyProtection="0"/>
    <xf numFmtId="0" fontId="70"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70" fillId="24" borderId="128" applyNumberFormat="0" applyAlignment="0" applyProtection="0"/>
    <xf numFmtId="0" fontId="70"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1" fillId="24" borderId="129" applyNumberFormat="0" applyAlignment="0" applyProtection="0"/>
    <xf numFmtId="0" fontId="71"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2" fillId="11" borderId="129" applyNumberFormat="0" applyAlignment="0" applyProtection="0"/>
    <xf numFmtId="0" fontId="72" fillId="11" borderId="129" applyNumberFormat="0" applyAlignment="0" applyProtection="0"/>
    <xf numFmtId="0" fontId="16" fillId="0" borderId="130" applyNumberFormat="0" applyFill="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7" fillId="0" borderId="130" applyNumberFormat="0" applyFill="0" applyAlignment="0" applyProtection="0"/>
    <xf numFmtId="0" fontId="67"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3" fillId="24" borderId="128" applyNumberFormat="0" applyAlignment="0" applyProtection="0"/>
    <xf numFmtId="0" fontId="14" fillId="24"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7" fillId="0" borderId="130" applyNumberFormat="0" applyFill="0" applyAlignment="0" applyProtection="0"/>
    <xf numFmtId="0" fontId="67"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2" fillId="11" borderId="129" applyNumberFormat="0" applyAlignment="0" applyProtection="0"/>
    <xf numFmtId="0" fontId="72"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1" fillId="24" borderId="129" applyNumberFormat="0" applyAlignment="0" applyProtection="0"/>
    <xf numFmtId="0" fontId="71"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0" fillId="24" borderId="128"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1" fillId="24" borderId="129" applyNumberFormat="0" applyAlignment="0" applyProtection="0"/>
    <xf numFmtId="0" fontId="71"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2" fillId="11" borderId="129" applyNumberFormat="0" applyAlignment="0" applyProtection="0"/>
    <xf numFmtId="0" fontId="72" fillId="11" borderId="129" applyNumberFormat="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7" fillId="0" borderId="130" applyNumberFormat="0" applyFill="0" applyAlignment="0" applyProtection="0"/>
    <xf numFmtId="0" fontId="67"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3" fillId="24" borderId="128" applyNumberFormat="0" applyAlignment="0" applyProtection="0"/>
    <xf numFmtId="0" fontId="11" fillId="26" borderId="131" applyNumberFormat="0" applyFont="0" applyAlignment="0" applyProtection="0"/>
    <xf numFmtId="0" fontId="14" fillId="24" borderId="129"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16" fillId="0" borderId="130" applyNumberFormat="0" applyFill="0" applyAlignment="0" applyProtection="0"/>
    <xf numFmtId="0" fontId="9" fillId="26" borderId="131" applyNumberFormat="0" applyFont="0" applyAlignment="0" applyProtection="0"/>
    <xf numFmtId="0" fontId="14" fillId="24" borderId="129" applyNumberFormat="0" applyAlignment="0" applyProtection="0"/>
    <xf numFmtId="0" fontId="9" fillId="26" borderId="131" applyNumberFormat="0" applyFont="0" applyAlignment="0" applyProtection="0"/>
    <xf numFmtId="0" fontId="14" fillId="24" borderId="129" applyNumberFormat="0" applyAlignment="0" applyProtection="0"/>
    <xf numFmtId="0" fontId="11" fillId="26" borderId="131" applyNumberFormat="0" applyFont="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9" fillId="26" borderId="131" applyNumberFormat="0" applyFont="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1" fillId="26" borderId="131" applyNumberFormat="0" applyFont="0" applyAlignment="0" applyProtection="0"/>
    <xf numFmtId="0" fontId="15" fillId="11" borderId="129" applyNumberFormat="0" applyAlignment="0" applyProtection="0"/>
    <xf numFmtId="0" fontId="11" fillId="26" borderId="131" applyNumberFormat="0" applyFont="0" applyAlignment="0" applyProtection="0"/>
    <xf numFmtId="0" fontId="9" fillId="26" borderId="131" applyNumberFormat="0" applyFont="0" applyAlignment="0" applyProtection="0"/>
    <xf numFmtId="0" fontId="13" fillId="24" borderId="128" applyNumberFormat="0" applyAlignment="0" applyProtection="0"/>
    <xf numFmtId="0" fontId="9" fillId="26" borderId="131" applyNumberFormat="0" applyFont="0" applyAlignment="0" applyProtection="0"/>
    <xf numFmtId="0" fontId="15" fillId="11" borderId="129" applyNumberFormat="0" applyAlignment="0" applyProtection="0"/>
    <xf numFmtId="0" fontId="15" fillId="11" borderId="129" applyNumberFormat="0" applyAlignment="0" applyProtection="0"/>
    <xf numFmtId="0" fontId="14" fillId="24" borderId="129" applyNumberFormat="0" applyAlignment="0" applyProtection="0"/>
    <xf numFmtId="0" fontId="9" fillId="26" borderId="131" applyNumberFormat="0" applyFont="0" applyAlignment="0" applyProtection="0"/>
    <xf numFmtId="0" fontId="16" fillId="0" borderId="130" applyNumberFormat="0" applyFill="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9" fillId="26" borderId="131" applyNumberFormat="0" applyFont="0" applyAlignment="0" applyProtection="0"/>
    <xf numFmtId="0" fontId="11" fillId="26" borderId="131" applyNumberFormat="0" applyFont="0" applyAlignment="0" applyProtection="0"/>
    <xf numFmtId="0" fontId="16" fillId="0" borderId="130" applyNumberFormat="0" applyFill="0" applyAlignment="0" applyProtection="0"/>
    <xf numFmtId="0" fontId="11" fillId="26" borderId="131" applyNumberFormat="0" applyFont="0" applyAlignment="0" applyProtection="0"/>
    <xf numFmtId="0" fontId="13" fillId="24" borderId="128" applyNumberFormat="0" applyAlignment="0" applyProtection="0"/>
    <xf numFmtId="0" fontId="11" fillId="26" borderId="131" applyNumberFormat="0" applyFont="0" applyAlignment="0" applyProtection="0"/>
    <xf numFmtId="0" fontId="15" fillId="11" borderId="129" applyNumberFormat="0" applyAlignment="0" applyProtection="0"/>
    <xf numFmtId="0" fontId="11" fillId="26" borderId="131" applyNumberFormat="0" applyFont="0" applyAlignment="0" applyProtection="0"/>
    <xf numFmtId="0" fontId="13" fillId="24" borderId="128" applyNumberFormat="0" applyAlignment="0" applyProtection="0"/>
    <xf numFmtId="0" fontId="13" fillId="24" borderId="128"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14" fillId="24" borderId="129"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15" fillId="11" borderId="129" applyNumberFormat="0" applyAlignment="0" applyProtection="0"/>
    <xf numFmtId="0" fontId="9" fillId="26" borderId="131" applyNumberFormat="0" applyFont="0" applyAlignment="0" applyProtection="0"/>
    <xf numFmtId="0" fontId="72" fillId="11" borderId="129" applyNumberFormat="0" applyAlignment="0" applyProtection="0"/>
    <xf numFmtId="0" fontId="13" fillId="24" borderId="128" applyNumberFormat="0" applyAlignment="0" applyProtection="0"/>
    <xf numFmtId="0" fontId="13" fillId="24" borderId="128"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5" fillId="11"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3" fillId="24" borderId="128" applyNumberFormat="0" applyAlignment="0" applyProtection="0"/>
    <xf numFmtId="0" fontId="15" fillId="11" borderId="129" applyNumberFormat="0" applyAlignment="0" applyProtection="0"/>
    <xf numFmtId="0" fontId="16" fillId="0" borderId="130" applyNumberFormat="0" applyFill="0" applyAlignment="0" applyProtection="0"/>
    <xf numFmtId="0" fontId="70" fillId="24" borderId="128" applyNumberFormat="0" applyAlignment="0" applyProtection="0"/>
    <xf numFmtId="0" fontId="71" fillId="24" borderId="129" applyNumberFormat="0" applyAlignment="0" applyProtection="0"/>
    <xf numFmtId="0" fontId="72" fillId="11" borderId="129" applyNumberFormat="0" applyAlignment="0" applyProtection="0"/>
    <xf numFmtId="0" fontId="67" fillId="0" borderId="130" applyNumberFormat="0" applyFill="0" applyAlignment="0" applyProtection="0"/>
    <xf numFmtId="0" fontId="11" fillId="26" borderId="131" applyNumberFormat="0" applyFont="0" applyAlignment="0" applyProtection="0"/>
    <xf numFmtId="0" fontId="13" fillId="24" borderId="128" applyNumberFormat="0" applyAlignment="0" applyProtection="0"/>
    <xf numFmtId="0" fontId="14" fillId="24" borderId="129" applyNumberFormat="0" applyAlignment="0" applyProtection="0"/>
    <xf numFmtId="0" fontId="16" fillId="0" borderId="130" applyNumberFormat="0" applyFill="0" applyAlignment="0" applyProtection="0"/>
    <xf numFmtId="0" fontId="14" fillId="24" borderId="129" applyNumberFormat="0" applyAlignment="0" applyProtection="0"/>
    <xf numFmtId="0" fontId="16" fillId="0" borderId="130" applyNumberFormat="0" applyFill="0" applyAlignment="0" applyProtection="0"/>
    <xf numFmtId="0" fontId="15" fillId="11" borderId="129" applyNumberFormat="0" applyAlignment="0" applyProtection="0"/>
    <xf numFmtId="0" fontId="13" fillId="24" borderId="128" applyNumberFormat="0" applyAlignment="0" applyProtection="0"/>
    <xf numFmtId="0" fontId="14" fillId="24" borderId="129" applyNumberFormat="0" applyAlignment="0" applyProtection="0"/>
    <xf numFmtId="0" fontId="13" fillId="24" borderId="128" applyNumberFormat="0" applyAlignment="0" applyProtection="0"/>
    <xf numFmtId="0" fontId="11" fillId="26" borderId="131" applyNumberFormat="0" applyFont="0" applyAlignment="0" applyProtection="0"/>
    <xf numFmtId="0" fontId="9" fillId="26" borderId="131" applyNumberFormat="0" applyFont="0" applyAlignment="0" applyProtection="0"/>
    <xf numFmtId="0" fontId="16" fillId="0" borderId="130" applyNumberFormat="0" applyFill="0" applyAlignment="0" applyProtection="0"/>
    <xf numFmtId="0" fontId="15" fillId="11" borderId="129" applyNumberFormat="0" applyAlignment="0" applyProtection="0"/>
    <xf numFmtId="0" fontId="14" fillId="24" borderId="129" applyNumberFormat="0" applyAlignment="0" applyProtection="0"/>
    <xf numFmtId="0" fontId="16" fillId="0" borderId="130" applyNumberFormat="0" applyFill="0" applyAlignment="0" applyProtection="0"/>
    <xf numFmtId="0" fontId="11" fillId="26" borderId="131" applyNumberFormat="0" applyFont="0" applyAlignment="0" applyProtection="0"/>
    <xf numFmtId="0" fontId="9" fillId="26" borderId="131" applyNumberFormat="0" applyFont="0" applyAlignment="0" applyProtection="0"/>
    <xf numFmtId="0" fontId="13" fillId="24" borderId="128" applyNumberFormat="0" applyAlignment="0" applyProtection="0"/>
    <xf numFmtId="0" fontId="11" fillId="26" borderId="131" applyNumberFormat="0" applyFont="0" applyAlignment="0" applyProtection="0"/>
    <xf numFmtId="0" fontId="11" fillId="26" borderId="131" applyNumberFormat="0" applyFont="0" applyAlignment="0" applyProtection="0"/>
    <xf numFmtId="0" fontId="15" fillId="11" borderId="129" applyNumberFormat="0" applyAlignment="0" applyProtection="0"/>
    <xf numFmtId="0" fontId="9" fillId="26" borderId="131" applyNumberFormat="0" applyFont="0" applyAlignment="0" applyProtection="0"/>
    <xf numFmtId="0" fontId="13" fillId="24" borderId="128" applyNumberFormat="0" applyAlignment="0" applyProtection="0"/>
    <xf numFmtId="0" fontId="16" fillId="0" borderId="130" applyNumberFormat="0" applyFill="0" applyAlignment="0" applyProtection="0"/>
    <xf numFmtId="0" fontId="9" fillId="26" borderId="131" applyNumberFormat="0" applyFont="0" applyAlignment="0" applyProtection="0"/>
    <xf numFmtId="0" fontId="13" fillId="24" borderId="128" applyNumberFormat="0" applyAlignment="0" applyProtection="0"/>
    <xf numFmtId="0" fontId="13" fillId="24" borderId="128"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4" fillId="24" borderId="129" applyNumberFormat="0" applyAlignment="0" applyProtection="0"/>
    <xf numFmtId="0" fontId="14" fillId="24" borderId="129" applyNumberFormat="0" applyAlignment="0" applyProtection="0"/>
    <xf numFmtId="0" fontId="15" fillId="11" borderId="129" applyNumberFormat="0" applyAlignment="0" applyProtection="0"/>
    <xf numFmtId="0" fontId="11" fillId="26" borderId="131" applyNumberFormat="0" applyFont="0" applyAlignment="0" applyProtection="0"/>
    <xf numFmtId="0" fontId="9" fillId="26" borderId="131" applyNumberFormat="0" applyFont="0" applyAlignment="0" applyProtection="0"/>
    <xf numFmtId="0" fontId="13" fillId="24" borderId="128" applyNumberFormat="0" applyAlignment="0" applyProtection="0"/>
    <xf numFmtId="0" fontId="9" fillId="26" borderId="131" applyNumberFormat="0" applyFont="0" applyAlignment="0" applyProtection="0"/>
    <xf numFmtId="0" fontId="13" fillId="24" borderId="128" applyNumberFormat="0" applyAlignment="0" applyProtection="0"/>
    <xf numFmtId="0" fontId="13" fillId="24" borderId="128" applyNumberFormat="0" applyAlignment="0" applyProtection="0"/>
    <xf numFmtId="0" fontId="15" fillId="11" borderId="129" applyNumberFormat="0" applyAlignment="0" applyProtection="0"/>
    <xf numFmtId="0" fontId="11" fillId="26" borderId="131" applyNumberFormat="0" applyFont="0" applyAlignment="0" applyProtection="0"/>
    <xf numFmtId="0" fontId="15" fillId="11" borderId="129" applyNumberFormat="0" applyAlignment="0" applyProtection="0"/>
    <xf numFmtId="0" fontId="15" fillId="11" borderId="129" applyNumberFormat="0" applyAlignment="0" applyProtection="0"/>
    <xf numFmtId="0" fontId="14" fillId="24" borderId="129" applyNumberFormat="0" applyAlignment="0" applyProtection="0"/>
    <xf numFmtId="0" fontId="13" fillId="24" borderId="128" applyNumberFormat="0" applyAlignment="0" applyProtection="0"/>
    <xf numFmtId="0" fontId="11" fillId="26" borderId="131" applyNumberFormat="0" applyFont="0" applyAlignment="0" applyProtection="0"/>
    <xf numFmtId="0" fontId="14" fillId="24" borderId="129" applyNumberFormat="0" applyAlignment="0" applyProtection="0"/>
    <xf numFmtId="0" fontId="11" fillId="26" borderId="131" applyNumberFormat="0" applyFont="0" applyAlignment="0" applyProtection="0"/>
    <xf numFmtId="0" fontId="11" fillId="26" borderId="131" applyNumberFormat="0" applyFont="0" applyAlignment="0" applyProtection="0"/>
    <xf numFmtId="0" fontId="9" fillId="26" borderId="131" applyNumberFormat="0" applyFont="0" applyAlignment="0" applyProtection="0"/>
    <xf numFmtId="0" fontId="15" fillId="11" borderId="129" applyNumberFormat="0" applyAlignment="0" applyProtection="0"/>
    <xf numFmtId="0" fontId="14" fillId="24" borderId="129" applyNumberFormat="0" applyAlignment="0" applyProtection="0"/>
    <xf numFmtId="0" fontId="16" fillId="0" borderId="130" applyNumberFormat="0" applyFill="0" applyAlignment="0" applyProtection="0"/>
    <xf numFmtId="0" fontId="14" fillId="24" borderId="129" applyNumberFormat="0" applyAlignment="0" applyProtection="0"/>
    <xf numFmtId="0" fontId="16" fillId="0" borderId="130" applyNumberFormat="0" applyFill="0" applyAlignment="0" applyProtection="0"/>
    <xf numFmtId="0" fontId="14" fillId="24" borderId="129" applyNumberFormat="0" applyAlignment="0" applyProtection="0"/>
    <xf numFmtId="0" fontId="14" fillId="24" borderId="129" applyNumberFormat="0" applyAlignment="0" applyProtection="0"/>
    <xf numFmtId="0" fontId="16" fillId="0" borderId="130" applyNumberFormat="0" applyFill="0" applyAlignment="0" applyProtection="0"/>
    <xf numFmtId="0" fontId="15" fillId="11" borderId="129" applyNumberFormat="0" applyAlignment="0" applyProtection="0"/>
    <xf numFmtId="0" fontId="16" fillId="0" borderId="130" applyNumberFormat="0" applyFill="0" applyAlignment="0" applyProtection="0"/>
    <xf numFmtId="0" fontId="15" fillId="11" borderId="129" applyNumberFormat="0" applyAlignment="0" applyProtection="0"/>
    <xf numFmtId="0" fontId="13" fillId="24" borderId="128" applyNumberFormat="0" applyAlignment="0" applyProtection="0"/>
    <xf numFmtId="0" fontId="13" fillId="24" borderId="128" applyNumberFormat="0" applyAlignment="0" applyProtection="0"/>
    <xf numFmtId="0" fontId="11" fillId="26" borderId="131" applyNumberFormat="0" applyFont="0" applyAlignment="0" applyProtection="0"/>
    <xf numFmtId="0" fontId="11" fillId="26" borderId="131" applyNumberFormat="0" applyFont="0" applyAlignment="0" applyProtection="0"/>
    <xf numFmtId="0" fontId="13" fillId="24" borderId="128" applyNumberFormat="0" applyAlignment="0" applyProtection="0"/>
    <xf numFmtId="0" fontId="15" fillId="11" borderId="129" applyNumberFormat="0" applyAlignment="0" applyProtection="0"/>
    <xf numFmtId="0" fontId="14" fillId="24" borderId="129" applyNumberFormat="0" applyAlignment="0" applyProtection="0"/>
    <xf numFmtId="0" fontId="16" fillId="0" borderId="130" applyNumberFormat="0" applyFill="0" applyAlignment="0" applyProtection="0"/>
    <xf numFmtId="0" fontId="11" fillId="26" borderId="131" applyNumberFormat="0" applyFont="0" applyAlignment="0" applyProtection="0"/>
    <xf numFmtId="0" fontId="11" fillId="26" borderId="131" applyNumberFormat="0" applyFont="0" applyAlignment="0" applyProtection="0"/>
    <xf numFmtId="0" fontId="13" fillId="24" borderId="128" applyNumberFormat="0" applyAlignment="0" applyProtection="0"/>
    <xf numFmtId="0" fontId="11" fillId="26" borderId="131" applyNumberFormat="0" applyFont="0" applyAlignment="0" applyProtection="0"/>
    <xf numFmtId="0" fontId="13" fillId="24" borderId="128"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15" fillId="11" borderId="129" applyNumberFormat="0" applyAlignment="0" applyProtection="0"/>
    <xf numFmtId="0" fontId="11" fillId="26" borderId="131" applyNumberFormat="0" applyFont="0" applyAlignment="0" applyProtection="0"/>
    <xf numFmtId="0" fontId="16" fillId="0" borderId="130" applyNumberFormat="0" applyFill="0" applyAlignment="0" applyProtection="0"/>
    <xf numFmtId="0" fontId="11" fillId="26" borderId="131" applyNumberFormat="0" applyFont="0" applyAlignment="0" applyProtection="0"/>
    <xf numFmtId="0" fontId="9" fillId="26" borderId="131" applyNumberFormat="0" applyFont="0" applyAlignment="0" applyProtection="0"/>
    <xf numFmtId="0" fontId="16" fillId="0" borderId="130" applyNumberFormat="0" applyFill="0" applyAlignment="0" applyProtection="0"/>
    <xf numFmtId="0" fontId="71" fillId="24" borderId="129" applyNumberFormat="0" applyAlignment="0" applyProtection="0"/>
    <xf numFmtId="0" fontId="67" fillId="0" borderId="130" applyNumberFormat="0" applyFill="0" applyAlignment="0" applyProtection="0"/>
    <xf numFmtId="0" fontId="70" fillId="24" borderId="128" applyNumberFormat="0" applyAlignment="0" applyProtection="0"/>
    <xf numFmtId="0" fontId="71" fillId="24" borderId="129" applyNumberFormat="0" applyAlignment="0" applyProtection="0"/>
    <xf numFmtId="0" fontId="72" fillId="11" borderId="129" applyNumberFormat="0" applyAlignment="0" applyProtection="0"/>
    <xf numFmtId="0" fontId="67" fillId="0" borderId="130" applyNumberFormat="0" applyFill="0" applyAlignment="0" applyProtection="0"/>
    <xf numFmtId="0" fontId="72" fillId="11" borderId="129" applyNumberFormat="0" applyAlignment="0" applyProtection="0"/>
    <xf numFmtId="0" fontId="70" fillId="24" borderId="128" applyNumberFormat="0" applyAlignment="0" applyProtection="0"/>
    <xf numFmtId="0" fontId="9" fillId="26" borderId="131" applyNumberFormat="0" applyFont="0" applyAlignment="0" applyProtection="0"/>
    <xf numFmtId="0" fontId="13" fillId="24" borderId="128" applyNumberFormat="0" applyAlignment="0" applyProtection="0"/>
    <xf numFmtId="0" fontId="11" fillId="26" borderId="131" applyNumberFormat="0" applyFont="0" applyAlignment="0" applyProtection="0"/>
    <xf numFmtId="0" fontId="14" fillId="24" borderId="129" applyNumberFormat="0" applyAlignment="0" applyProtection="0"/>
    <xf numFmtId="0" fontId="14" fillId="24" borderId="129" applyNumberFormat="0" applyAlignment="0" applyProtection="0"/>
    <xf numFmtId="0" fontId="16" fillId="0" borderId="130" applyNumberFormat="0" applyFill="0" applyAlignment="0" applyProtection="0"/>
    <xf numFmtId="0" fontId="11"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4" fillId="24" borderId="129" applyNumberFormat="0" applyAlignment="0" applyProtection="0"/>
    <xf numFmtId="0" fontId="9" fillId="26" borderId="131" applyNumberFormat="0" applyFont="0" applyAlignment="0" applyProtection="0"/>
    <xf numFmtId="0" fontId="13" fillId="24" borderId="128" applyNumberFormat="0" applyAlignment="0" applyProtection="0"/>
    <xf numFmtId="0" fontId="15" fillId="11" borderId="129" applyNumberFormat="0" applyAlignment="0" applyProtection="0"/>
    <xf numFmtId="0" fontId="11" fillId="26" borderId="131" applyNumberFormat="0" applyFont="0" applyAlignment="0" applyProtection="0"/>
    <xf numFmtId="0" fontId="9" fillId="26" borderId="131" applyNumberFormat="0" applyFont="0" applyAlignment="0" applyProtection="0"/>
    <xf numFmtId="0" fontId="11" fillId="26" borderId="131" applyNumberFormat="0" applyFont="0" applyAlignment="0" applyProtection="0"/>
    <xf numFmtId="0" fontId="9" fillId="26" borderId="131" applyNumberFormat="0" applyFont="0" applyAlignment="0" applyProtection="0"/>
    <xf numFmtId="0" fontId="15" fillId="11" borderId="129"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15" fillId="11" borderId="129" applyNumberFormat="0" applyAlignment="0" applyProtection="0"/>
    <xf numFmtId="0" fontId="13" fillId="24" borderId="128" applyNumberFormat="0" applyAlignment="0" applyProtection="0"/>
    <xf numFmtId="0" fontId="16" fillId="0" borderId="130" applyNumberFormat="0" applyFill="0" applyAlignment="0" applyProtection="0"/>
    <xf numFmtId="0" fontId="13" fillId="24" borderId="128" applyNumberFormat="0" applyAlignment="0" applyProtection="0"/>
    <xf numFmtId="0" fontId="16" fillId="0" borderId="130" applyNumberFormat="0" applyFill="0" applyAlignment="0" applyProtection="0"/>
    <xf numFmtId="0" fontId="9" fillId="26" borderId="131" applyNumberFormat="0" applyFont="0" applyAlignment="0" applyProtection="0"/>
    <xf numFmtId="0" fontId="16" fillId="0" borderId="130" applyNumberFormat="0" applyFill="0" applyAlignment="0" applyProtection="0"/>
    <xf numFmtId="0" fontId="11"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1" fillId="26" borderId="131" applyNumberFormat="0" applyFont="0" applyAlignment="0" applyProtection="0"/>
    <xf numFmtId="0" fontId="9" fillId="26" borderId="131" applyNumberFormat="0" applyFont="0" applyAlignment="0" applyProtection="0"/>
    <xf numFmtId="0" fontId="15" fillId="11" borderId="129" applyNumberFormat="0" applyAlignment="0" applyProtection="0"/>
    <xf numFmtId="0" fontId="11"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5" fillId="11" borderId="129" applyNumberFormat="0" applyAlignment="0" applyProtection="0"/>
    <xf numFmtId="0" fontId="14" fillId="24"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1" fillId="26" borderId="131" applyNumberFormat="0" applyFont="0" applyAlignment="0" applyProtection="0"/>
    <xf numFmtId="0" fontId="16" fillId="0" borderId="130" applyNumberFormat="0" applyFill="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5" fillId="11" borderId="129" applyNumberFormat="0" applyAlignment="0" applyProtection="0"/>
    <xf numFmtId="0" fontId="11" fillId="26" borderId="131" applyNumberFormat="0" applyFont="0" applyAlignment="0" applyProtection="0"/>
    <xf numFmtId="0" fontId="14" fillId="24" borderId="129" applyNumberFormat="0" applyAlignment="0" applyProtection="0"/>
    <xf numFmtId="0" fontId="13" fillId="24" borderId="128" applyNumberFormat="0" applyAlignment="0" applyProtection="0"/>
    <xf numFmtId="0" fontId="11" fillId="26" borderId="131" applyNumberFormat="0" applyFont="0" applyAlignment="0" applyProtection="0"/>
    <xf numFmtId="0" fontId="15" fillId="11" borderId="129" applyNumberFormat="0" applyAlignment="0" applyProtection="0"/>
    <xf numFmtId="0" fontId="9" fillId="26" borderId="131" applyNumberFormat="0" applyFont="0" applyAlignment="0" applyProtection="0"/>
    <xf numFmtId="0" fontId="16" fillId="0" borderId="130" applyNumberFormat="0" applyFill="0" applyAlignment="0" applyProtection="0"/>
    <xf numFmtId="0" fontId="11" fillId="26" borderId="131" applyNumberFormat="0" applyFont="0" applyAlignment="0" applyProtection="0"/>
    <xf numFmtId="0" fontId="15" fillId="11" borderId="129" applyNumberFormat="0" applyAlignment="0" applyProtection="0"/>
    <xf numFmtId="0" fontId="14" fillId="24" borderId="129" applyNumberFormat="0" applyAlignment="0" applyProtection="0"/>
    <xf numFmtId="0" fontId="13" fillId="24" borderId="128" applyNumberFormat="0" applyAlignment="0" applyProtection="0"/>
    <xf numFmtId="0" fontId="11" fillId="26" borderId="131" applyNumberFormat="0" applyFont="0" applyAlignment="0" applyProtection="0"/>
    <xf numFmtId="0" fontId="16" fillId="0" borderId="130" applyNumberFormat="0" applyFill="0" applyAlignment="0" applyProtection="0"/>
    <xf numFmtId="0" fontId="16" fillId="0" borderId="130" applyNumberFormat="0" applyFill="0" applyAlignment="0" applyProtection="0"/>
    <xf numFmtId="0" fontId="9" fillId="26" borderId="131" applyNumberFormat="0" applyFont="0" applyAlignment="0" applyProtection="0"/>
    <xf numFmtId="0" fontId="13" fillId="24" borderId="128" applyNumberFormat="0" applyAlignment="0" applyProtection="0"/>
    <xf numFmtId="0" fontId="13" fillId="24" borderId="128" applyNumberFormat="0" applyAlignment="0" applyProtection="0"/>
    <xf numFmtId="0" fontId="14" fillId="24"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5" fillId="11" borderId="129" applyNumberFormat="0" applyAlignment="0" applyProtection="0"/>
    <xf numFmtId="0" fontId="11" fillId="26" borderId="131" applyNumberFormat="0" applyFont="0" applyAlignment="0" applyProtection="0"/>
    <xf numFmtId="0" fontId="13" fillId="24" borderId="128" applyNumberFormat="0" applyAlignment="0" applyProtection="0"/>
    <xf numFmtId="0" fontId="9" fillId="26" borderId="131" applyNumberFormat="0" applyFont="0" applyAlignment="0" applyProtection="0"/>
    <xf numFmtId="0" fontId="15" fillId="11" borderId="129" applyNumberFormat="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7" fillId="0" borderId="130" applyNumberFormat="0" applyFill="0" applyAlignment="0" applyProtection="0"/>
    <xf numFmtId="0" fontId="67"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2" fillId="11" borderId="129" applyNumberFormat="0" applyAlignment="0" applyProtection="0"/>
    <xf numFmtId="0" fontId="72"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1" fillId="24" borderId="129" applyNumberFormat="0" applyAlignment="0" applyProtection="0"/>
    <xf numFmtId="0" fontId="71"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70" fillId="24" borderId="128" applyNumberFormat="0" applyAlignment="0" applyProtection="0"/>
    <xf numFmtId="0" fontId="70"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70" fillId="24" borderId="128" applyNumberFormat="0" applyAlignment="0" applyProtection="0"/>
    <xf numFmtId="0" fontId="70"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1" fillId="24" borderId="129" applyNumberFormat="0" applyAlignment="0" applyProtection="0"/>
    <xf numFmtId="0" fontId="71"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2" fillId="11" borderId="129" applyNumberFormat="0" applyAlignment="0" applyProtection="0"/>
    <xf numFmtId="0" fontId="72" fillId="11" borderId="129" applyNumberFormat="0" applyAlignment="0" applyProtection="0"/>
    <xf numFmtId="0" fontId="16" fillId="0" borderId="130" applyNumberFormat="0" applyFill="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7" fillId="0" borderId="130" applyNumberFormat="0" applyFill="0" applyAlignment="0" applyProtection="0"/>
    <xf numFmtId="0" fontId="67"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3" fillId="24" borderId="128" applyNumberFormat="0" applyAlignment="0" applyProtection="0"/>
    <xf numFmtId="0" fontId="14" fillId="24"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7" fillId="0" borderId="130" applyNumberFormat="0" applyFill="0" applyAlignment="0" applyProtection="0"/>
    <xf numFmtId="0" fontId="67"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2" fillId="11" borderId="129" applyNumberFormat="0" applyAlignment="0" applyProtection="0"/>
    <xf numFmtId="0" fontId="72"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1" fillId="24" borderId="129" applyNumberFormat="0" applyAlignment="0" applyProtection="0"/>
    <xf numFmtId="0" fontId="71"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0" fillId="24" borderId="128"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1" fillId="24" borderId="129" applyNumberFormat="0" applyAlignment="0" applyProtection="0"/>
    <xf numFmtId="0" fontId="71"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2" fillId="11" borderId="129" applyNumberFormat="0" applyAlignment="0" applyProtection="0"/>
    <xf numFmtId="0" fontId="72" fillId="11" borderId="129" applyNumberFormat="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7" fillId="0" borderId="130" applyNumberFormat="0" applyFill="0" applyAlignment="0" applyProtection="0"/>
    <xf numFmtId="0" fontId="67"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70" fillId="24" borderId="128" applyNumberFormat="0" applyAlignment="0" applyProtection="0"/>
    <xf numFmtId="0" fontId="70"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1" fillId="26" borderId="131" applyNumberFormat="0" applyFon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1" fillId="24" borderId="129" applyNumberFormat="0" applyAlignment="0" applyProtection="0"/>
    <xf numFmtId="0" fontId="71"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2" fillId="11" borderId="129" applyNumberFormat="0" applyAlignment="0" applyProtection="0"/>
    <xf numFmtId="0" fontId="72" fillId="11" borderId="129" applyNumberFormat="0" applyAlignment="0" applyProtection="0"/>
    <xf numFmtId="0" fontId="16" fillId="0" borderId="130" applyNumberFormat="0" applyFill="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7" fillId="0" borderId="130" applyNumberFormat="0" applyFill="0" applyAlignment="0" applyProtection="0"/>
    <xf numFmtId="0" fontId="67"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7" fillId="0" borderId="130" applyNumberFormat="0" applyFill="0" applyAlignment="0" applyProtection="0"/>
    <xf numFmtId="0" fontId="67"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2" fillId="11" borderId="129" applyNumberFormat="0" applyAlignment="0" applyProtection="0"/>
    <xf numFmtId="0" fontId="72"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1" fillId="24" borderId="129" applyNumberFormat="0" applyAlignment="0" applyProtection="0"/>
    <xf numFmtId="0" fontId="71"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70" fillId="24" borderId="128" applyNumberFormat="0" applyAlignment="0" applyProtection="0"/>
    <xf numFmtId="0" fontId="70"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70" fillId="24" borderId="128" applyNumberFormat="0" applyAlignment="0" applyProtection="0"/>
    <xf numFmtId="0" fontId="70"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1" fillId="24" borderId="129" applyNumberFormat="0" applyAlignment="0" applyProtection="0"/>
    <xf numFmtId="0" fontId="71"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2" fillId="11" borderId="129" applyNumberFormat="0" applyAlignment="0" applyProtection="0"/>
    <xf numFmtId="0" fontId="72" fillId="11" borderId="129" applyNumberFormat="0" applyAlignment="0" applyProtection="0"/>
    <xf numFmtId="0" fontId="16" fillId="0" borderId="130" applyNumberFormat="0" applyFill="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7" fillId="0" borderId="130" applyNumberFormat="0" applyFill="0" applyAlignment="0" applyProtection="0"/>
    <xf numFmtId="0" fontId="67"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3" fillId="24" borderId="128" applyNumberFormat="0" applyAlignment="0" applyProtection="0"/>
    <xf numFmtId="0" fontId="14" fillId="24"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7" fillId="0" borderId="130" applyNumberFormat="0" applyFill="0" applyAlignment="0" applyProtection="0"/>
    <xf numFmtId="0" fontId="67"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2" fillId="11" borderId="129" applyNumberFormat="0" applyAlignment="0" applyProtection="0"/>
    <xf numFmtId="0" fontId="72"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1" fillId="24" borderId="129" applyNumberFormat="0" applyAlignment="0" applyProtection="0"/>
    <xf numFmtId="0" fontId="71"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0" fillId="24" borderId="128"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1" fillId="24" borderId="129" applyNumberFormat="0" applyAlignment="0" applyProtection="0"/>
    <xf numFmtId="0" fontId="71"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2" fillId="11" borderId="129" applyNumberFormat="0" applyAlignment="0" applyProtection="0"/>
    <xf numFmtId="0" fontId="72" fillId="11" borderId="129" applyNumberFormat="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7" fillId="0" borderId="130" applyNumberFormat="0" applyFill="0" applyAlignment="0" applyProtection="0"/>
    <xf numFmtId="0" fontId="67"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3" fillId="24" borderId="128" applyNumberFormat="0" applyAlignment="0" applyProtection="0"/>
    <xf numFmtId="0" fontId="16" fillId="0" borderId="130" applyNumberFormat="0" applyFill="0" applyAlignment="0" applyProtection="0"/>
    <xf numFmtId="0" fontId="13" fillId="24" borderId="128" applyNumberFormat="0" applyAlignment="0" applyProtection="0"/>
    <xf numFmtId="0" fontId="11" fillId="26" borderId="131" applyNumberFormat="0" applyFont="0" applyAlignment="0" applyProtection="0"/>
    <xf numFmtId="0" fontId="14" fillId="24" borderId="129"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16" fillId="0" borderId="130" applyNumberFormat="0" applyFill="0" applyAlignment="0" applyProtection="0"/>
    <xf numFmtId="0" fontId="9" fillId="26" borderId="131" applyNumberFormat="0" applyFont="0" applyAlignment="0" applyProtection="0"/>
    <xf numFmtId="0" fontId="14" fillId="24" borderId="129" applyNumberFormat="0" applyAlignment="0" applyProtection="0"/>
    <xf numFmtId="0" fontId="9" fillId="26" borderId="131" applyNumberFormat="0" applyFont="0" applyAlignment="0" applyProtection="0"/>
    <xf numFmtId="0" fontId="14" fillId="24" borderId="129" applyNumberFormat="0" applyAlignment="0" applyProtection="0"/>
    <xf numFmtId="0" fontId="11" fillId="26" borderId="131" applyNumberFormat="0" applyFont="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9" fillId="26" borderId="131" applyNumberFormat="0" applyFont="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1" fillId="26" borderId="131" applyNumberFormat="0" applyFont="0" applyAlignment="0" applyProtection="0"/>
    <xf numFmtId="0" fontId="15" fillId="11" borderId="129" applyNumberFormat="0" applyAlignment="0" applyProtection="0"/>
    <xf numFmtId="0" fontId="11" fillId="26" borderId="131" applyNumberFormat="0" applyFont="0" applyAlignment="0" applyProtection="0"/>
    <xf numFmtId="0" fontId="9" fillId="26" borderId="131" applyNumberFormat="0" applyFont="0" applyAlignment="0" applyProtection="0"/>
    <xf numFmtId="0" fontId="13" fillId="24" borderId="128" applyNumberFormat="0" applyAlignment="0" applyProtection="0"/>
    <xf numFmtId="0" fontId="9" fillId="26" borderId="131" applyNumberFormat="0" applyFont="0" applyAlignment="0" applyProtection="0"/>
    <xf numFmtId="0" fontId="15" fillId="11" borderId="129" applyNumberFormat="0" applyAlignment="0" applyProtection="0"/>
    <xf numFmtId="0" fontId="15" fillId="11" borderId="129" applyNumberFormat="0" applyAlignment="0" applyProtection="0"/>
    <xf numFmtId="0" fontId="14" fillId="24" borderId="129" applyNumberFormat="0" applyAlignment="0" applyProtection="0"/>
    <xf numFmtId="0" fontId="9" fillId="26" borderId="131" applyNumberFormat="0" applyFont="0" applyAlignment="0" applyProtection="0"/>
    <xf numFmtId="0" fontId="16" fillId="0" borderId="130" applyNumberFormat="0" applyFill="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9" fillId="26" borderId="131" applyNumberFormat="0" applyFont="0" applyAlignment="0" applyProtection="0"/>
    <xf numFmtId="0" fontId="11" fillId="26" borderId="131" applyNumberFormat="0" applyFont="0" applyAlignment="0" applyProtection="0"/>
    <xf numFmtId="0" fontId="16" fillId="0" borderId="130" applyNumberFormat="0" applyFill="0" applyAlignment="0" applyProtection="0"/>
    <xf numFmtId="0" fontId="11" fillId="26" borderId="131" applyNumberFormat="0" applyFont="0" applyAlignment="0" applyProtection="0"/>
    <xf numFmtId="0" fontId="13" fillId="24" borderId="128" applyNumberFormat="0" applyAlignment="0" applyProtection="0"/>
    <xf numFmtId="0" fontId="11" fillId="26" borderId="131" applyNumberFormat="0" applyFont="0" applyAlignment="0" applyProtection="0"/>
    <xf numFmtId="0" fontId="15" fillId="11" borderId="129" applyNumberFormat="0" applyAlignment="0" applyProtection="0"/>
    <xf numFmtId="0" fontId="11" fillId="26" borderId="131" applyNumberFormat="0" applyFont="0" applyAlignment="0" applyProtection="0"/>
    <xf numFmtId="0" fontId="13" fillId="24" borderId="128" applyNumberFormat="0" applyAlignment="0" applyProtection="0"/>
    <xf numFmtId="0" fontId="13" fillId="24" borderId="128"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14" fillId="24" borderId="129"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15" fillId="11" borderId="129" applyNumberFormat="0" applyAlignment="0" applyProtection="0"/>
    <xf numFmtId="0" fontId="9" fillId="26" borderId="131" applyNumberFormat="0" applyFont="0" applyAlignment="0" applyProtection="0"/>
    <xf numFmtId="0" fontId="13" fillId="24" borderId="128" applyNumberFormat="0" applyAlignment="0" applyProtection="0"/>
    <xf numFmtId="0" fontId="14" fillId="24" borderId="129" applyNumberFormat="0" applyAlignment="0" applyProtection="0"/>
    <xf numFmtId="0" fontId="13" fillId="24" borderId="128" applyNumberFormat="0" applyAlignment="0" applyProtection="0"/>
    <xf numFmtId="0" fontId="15" fillId="11" borderId="129" applyNumberFormat="0" applyAlignment="0" applyProtection="0"/>
    <xf numFmtId="0" fontId="14" fillId="24" borderId="129" applyNumberFormat="0" applyAlignment="0" applyProtection="0"/>
    <xf numFmtId="0" fontId="70" fillId="24" borderId="128" applyNumberFormat="0" applyAlignment="0" applyProtection="0"/>
    <xf numFmtId="0" fontId="71" fillId="24" borderId="129" applyNumberFormat="0" applyAlignment="0" applyProtection="0"/>
    <xf numFmtId="0" fontId="72" fillId="11" borderId="129" applyNumberFormat="0" applyAlignment="0" applyProtection="0"/>
    <xf numFmtId="0" fontId="67" fillId="0" borderId="130" applyNumberFormat="0" applyFill="0" applyAlignment="0" applyProtection="0"/>
    <xf numFmtId="0" fontId="13" fillId="24" borderId="128" applyNumberFormat="0" applyAlignment="0" applyProtection="0"/>
    <xf numFmtId="0" fontId="16" fillId="0" borderId="130" applyNumberFormat="0" applyFill="0" applyAlignment="0" applyProtection="0"/>
    <xf numFmtId="0" fontId="15" fillId="11" borderId="129" applyNumberFormat="0" applyAlignment="0" applyProtection="0"/>
    <xf numFmtId="0" fontId="13" fillId="24" borderId="128" applyNumberFormat="0" applyAlignment="0" applyProtection="0"/>
    <xf numFmtId="0" fontId="13" fillId="24" borderId="128" applyNumberFormat="0" applyAlignment="0" applyProtection="0"/>
    <xf numFmtId="0" fontId="14" fillId="24" borderId="129" applyNumberFormat="0" applyAlignment="0" applyProtection="0"/>
    <xf numFmtId="0" fontId="70" fillId="24" borderId="128" applyNumberFormat="0" applyAlignment="0" applyProtection="0"/>
    <xf numFmtId="0" fontId="70" fillId="24" borderId="128" applyNumberFormat="0" applyAlignment="0" applyProtection="0"/>
    <xf numFmtId="0" fontId="71" fillId="24" borderId="129" applyNumberFormat="0" applyAlignment="0" applyProtection="0"/>
    <xf numFmtId="0" fontId="72" fillId="11" borderId="129" applyNumberFormat="0" applyAlignment="0" applyProtection="0"/>
    <xf numFmtId="0" fontId="67" fillId="0" borderId="130" applyNumberFormat="0" applyFill="0" applyAlignment="0" applyProtection="0"/>
    <xf numFmtId="0" fontId="11" fillId="26" borderId="131" applyNumberFormat="0" applyFont="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7" fillId="0" borderId="130" applyNumberFormat="0" applyFill="0" applyAlignment="0" applyProtection="0"/>
    <xf numFmtId="0" fontId="67"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2" fillId="11" borderId="129" applyNumberFormat="0" applyAlignment="0" applyProtection="0"/>
    <xf numFmtId="0" fontId="72"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1" fillId="24" borderId="129" applyNumberFormat="0" applyAlignment="0" applyProtection="0"/>
    <xf numFmtId="0" fontId="71"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70" fillId="24" borderId="128" applyNumberFormat="0" applyAlignment="0" applyProtection="0"/>
    <xf numFmtId="0" fontId="70"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70" fillId="24" borderId="128" applyNumberFormat="0" applyAlignment="0" applyProtection="0"/>
    <xf numFmtId="0" fontId="71" fillId="24" borderId="129" applyNumberFormat="0" applyAlignment="0" applyProtection="0"/>
    <xf numFmtId="0" fontId="72" fillId="11" borderId="129" applyNumberFormat="0" applyAlignment="0" applyProtection="0"/>
    <xf numFmtId="0" fontId="67" fillId="0" borderId="130" applyNumberFormat="0" applyFill="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70" fillId="24" borderId="128" applyNumberFormat="0" applyAlignment="0" applyProtection="0"/>
    <xf numFmtId="0" fontId="70"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1" fillId="26" borderId="131" applyNumberFormat="0" applyFon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1" fillId="24" borderId="129" applyNumberFormat="0" applyAlignment="0" applyProtection="0"/>
    <xf numFmtId="0" fontId="71"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2" fillId="11" borderId="129" applyNumberFormat="0" applyAlignment="0" applyProtection="0"/>
    <xf numFmtId="0" fontId="72" fillId="11" borderId="129" applyNumberFormat="0" applyAlignment="0" applyProtection="0"/>
    <xf numFmtId="0" fontId="16" fillId="0" borderId="130" applyNumberFormat="0" applyFill="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7" fillId="0" borderId="130" applyNumberFormat="0" applyFill="0" applyAlignment="0" applyProtection="0"/>
    <xf numFmtId="0" fontId="67"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7" fillId="0" borderId="130" applyNumberFormat="0" applyFill="0" applyAlignment="0" applyProtection="0"/>
    <xf numFmtId="0" fontId="67"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2" fillId="11" borderId="129" applyNumberFormat="0" applyAlignment="0" applyProtection="0"/>
    <xf numFmtId="0" fontId="72"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1" fillId="24" borderId="129" applyNumberFormat="0" applyAlignment="0" applyProtection="0"/>
    <xf numFmtId="0" fontId="71"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70" fillId="24" borderId="128" applyNumberFormat="0" applyAlignment="0" applyProtection="0"/>
    <xf numFmtId="0" fontId="70"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70" fillId="24" borderId="128" applyNumberFormat="0" applyAlignment="0" applyProtection="0"/>
    <xf numFmtId="0" fontId="70"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1" fillId="24" borderId="129" applyNumberFormat="0" applyAlignment="0" applyProtection="0"/>
    <xf numFmtId="0" fontId="71"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2" fillId="11" borderId="129" applyNumberFormat="0" applyAlignment="0" applyProtection="0"/>
    <xf numFmtId="0" fontId="72" fillId="11" borderId="129" applyNumberFormat="0" applyAlignment="0" applyProtection="0"/>
    <xf numFmtId="0" fontId="16" fillId="0" borderId="130" applyNumberFormat="0" applyFill="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7" fillId="0" borderId="130" applyNumberFormat="0" applyFill="0" applyAlignment="0" applyProtection="0"/>
    <xf numFmtId="0" fontId="67"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3" fillId="24" borderId="128" applyNumberFormat="0" applyAlignment="0" applyProtection="0"/>
    <xf numFmtId="0" fontId="14" fillId="24"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7" fillId="0" borderId="130" applyNumberFormat="0" applyFill="0" applyAlignment="0" applyProtection="0"/>
    <xf numFmtId="0" fontId="67"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2" fillId="11" borderId="129" applyNumberFormat="0" applyAlignment="0" applyProtection="0"/>
    <xf numFmtId="0" fontId="72"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1" fillId="24" borderId="129" applyNumberFormat="0" applyAlignment="0" applyProtection="0"/>
    <xf numFmtId="0" fontId="71"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0" fillId="24" borderId="128"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71" fillId="24" borderId="129" applyNumberFormat="0" applyAlignment="0" applyProtection="0"/>
    <xf numFmtId="0" fontId="71"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72" fillId="11" borderId="129" applyNumberFormat="0" applyAlignment="0" applyProtection="0"/>
    <xf numFmtId="0" fontId="72" fillId="11" borderId="129" applyNumberFormat="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67" fillId="0" borderId="130" applyNumberFormat="0" applyFill="0" applyAlignment="0" applyProtection="0"/>
    <xf numFmtId="0" fontId="67"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11" fillId="26" borderId="131" applyNumberFormat="0" applyFont="0" applyAlignment="0" applyProtection="0"/>
    <xf numFmtId="0" fontId="14" fillId="24" borderId="129" applyNumberFormat="0" applyAlignment="0" applyProtection="0"/>
    <xf numFmtId="0" fontId="16" fillId="0" borderId="130" applyNumberFormat="0" applyFill="0" applyAlignment="0" applyProtection="0"/>
    <xf numFmtId="0" fontId="72" fillId="11" borderId="129" applyNumberFormat="0" applyAlignment="0" applyProtection="0"/>
    <xf numFmtId="0" fontId="13" fillId="24" borderId="128" applyNumberFormat="0" applyAlignment="0" applyProtection="0"/>
    <xf numFmtId="0" fontId="11" fillId="26" borderId="131" applyNumberFormat="0" applyFont="0" applyAlignment="0" applyProtection="0"/>
    <xf numFmtId="0" fontId="13" fillId="24" borderId="128" applyNumberFormat="0" applyAlignment="0" applyProtection="0"/>
    <xf numFmtId="0" fontId="70" fillId="24" borderId="128" applyNumberFormat="0" applyAlignment="0" applyProtection="0"/>
    <xf numFmtId="0" fontId="11" fillId="26" borderId="131" applyNumberFormat="0" applyFon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9" fillId="26" borderId="131" applyNumberFormat="0" applyFon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70"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1" fillId="26" borderId="131" applyNumberFormat="0" applyFont="0" applyAlignment="0" applyProtection="0"/>
    <xf numFmtId="0" fontId="14" fillId="24" borderId="129" applyNumberFormat="0" applyAlignment="0" applyProtection="0"/>
    <xf numFmtId="0" fontId="13" fillId="24" borderId="128" applyNumberFormat="0" applyAlignment="0" applyProtection="0"/>
    <xf numFmtId="0" fontId="11" fillId="26" borderId="131" applyNumberFormat="0" applyFont="0" applyAlignment="0" applyProtection="0"/>
    <xf numFmtId="0" fontId="14" fillId="24" borderId="129" applyNumberFormat="0" applyAlignment="0" applyProtection="0"/>
    <xf numFmtId="0" fontId="11" fillId="26" borderId="131" applyNumberFormat="0" applyFont="0" applyAlignment="0" applyProtection="0"/>
    <xf numFmtId="0" fontId="11" fillId="26" borderId="131" applyNumberFormat="0" applyFont="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13" fillId="24" borderId="128" applyNumberFormat="0" applyAlignment="0" applyProtection="0"/>
    <xf numFmtId="0" fontId="13" fillId="24" borderId="128" applyNumberFormat="0" applyAlignment="0" applyProtection="0"/>
    <xf numFmtId="0" fontId="70" fillId="24" borderId="128" applyNumberFormat="0" applyAlignment="0" applyProtection="0"/>
    <xf numFmtId="0" fontId="71" fillId="24" borderId="129" applyNumberFormat="0" applyAlignment="0" applyProtection="0"/>
    <xf numFmtId="0" fontId="15" fillId="11" borderId="129" applyNumberFormat="0" applyAlignment="0" applyProtection="0"/>
    <xf numFmtId="0" fontId="9"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4" fillId="24" borderId="129" applyNumberFormat="0" applyAlignment="0" applyProtection="0"/>
    <xf numFmtId="0" fontId="14" fillId="24" borderId="129" applyNumberFormat="0" applyAlignment="0" applyProtection="0"/>
    <xf numFmtId="0" fontId="13" fillId="24" borderId="128" applyNumberFormat="0" applyAlignment="0" applyProtection="0"/>
    <xf numFmtId="0" fontId="70"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70" fillId="24" borderId="128" applyNumberFormat="0" applyAlignment="0" applyProtection="0"/>
    <xf numFmtId="0" fontId="13" fillId="24" borderId="128" applyNumberFormat="0" applyAlignment="0" applyProtection="0"/>
    <xf numFmtId="0" fontId="15" fillId="11"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5" fillId="11" borderId="129"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16" fillId="0" borderId="130" applyNumberFormat="0" applyFill="0" applyAlignment="0" applyProtection="0"/>
    <xf numFmtId="0" fontId="16" fillId="0" borderId="130" applyNumberFormat="0" applyFill="0" applyAlignment="0" applyProtection="0"/>
    <xf numFmtId="0" fontId="11" fillId="26" borderId="131" applyNumberFormat="0" applyFont="0" applyAlignment="0" applyProtection="0"/>
    <xf numFmtId="0" fontId="11"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1" fillId="26" borderId="131" applyNumberFormat="0" applyFon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1" fillId="26" borderId="131" applyNumberFormat="0" applyFont="0" applyAlignment="0" applyProtection="0"/>
    <xf numFmtId="0" fontId="15" fillId="11" borderId="129" applyNumberFormat="0" applyAlignment="0" applyProtection="0"/>
    <xf numFmtId="0" fontId="13" fillId="24" borderId="128" applyNumberFormat="0" applyAlignment="0" applyProtection="0"/>
    <xf numFmtId="0" fontId="13" fillId="24" borderId="128" applyNumberFormat="0" applyAlignment="0" applyProtection="0"/>
    <xf numFmtId="0" fontId="70" fillId="24" borderId="128" applyNumberFormat="0" applyAlignment="0" applyProtection="0"/>
    <xf numFmtId="0" fontId="13" fillId="24" borderId="128" applyNumberFormat="0" applyAlignment="0" applyProtection="0"/>
    <xf numFmtId="0" fontId="16" fillId="0" borderId="130" applyNumberFormat="0" applyFill="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6" fillId="0" borderId="130" applyNumberFormat="0" applyFill="0" applyAlignment="0" applyProtection="0"/>
    <xf numFmtId="0" fontId="16" fillId="0" borderId="130" applyNumberFormat="0" applyFill="0" applyAlignment="0" applyProtection="0"/>
    <xf numFmtId="0" fontId="9" fillId="26" borderId="131" applyNumberFormat="0" applyFont="0" applyAlignment="0" applyProtection="0"/>
    <xf numFmtId="0" fontId="16" fillId="0" borderId="130" applyNumberFormat="0" applyFill="0" applyAlignment="0" applyProtection="0"/>
    <xf numFmtId="0" fontId="15" fillId="11" borderId="129"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5" fillId="11" borderId="129"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4" fillId="24" borderId="129" applyNumberFormat="0" applyAlignment="0" applyProtection="0"/>
    <xf numFmtId="0" fontId="14" fillId="24" borderId="129" applyNumberFormat="0" applyAlignment="0" applyProtection="0"/>
    <xf numFmtId="0" fontId="14" fillId="24" borderId="129" applyNumberFormat="0" applyAlignment="0" applyProtection="0"/>
    <xf numFmtId="0" fontId="15" fillId="11" borderId="129" applyNumberFormat="0" applyAlignment="0" applyProtection="0"/>
    <xf numFmtId="0" fontId="16" fillId="0" borderId="130" applyNumberFormat="0" applyFill="0" applyAlignment="0" applyProtection="0"/>
    <xf numFmtId="0" fontId="11"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6" fillId="0" borderId="130" applyNumberFormat="0" applyFill="0" applyAlignment="0" applyProtection="0"/>
    <xf numFmtId="0" fontId="13" fillId="24" borderId="128" applyNumberFormat="0" applyAlignment="0" applyProtection="0"/>
    <xf numFmtId="0" fontId="9"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6" fillId="0" borderId="130" applyNumberFormat="0" applyFill="0" applyAlignment="0" applyProtection="0"/>
    <xf numFmtId="0" fontId="67" fillId="0" borderId="130" applyNumberFormat="0" applyFill="0" applyAlignment="0" applyProtection="0"/>
    <xf numFmtId="0" fontId="15" fillId="11" borderId="129" applyNumberFormat="0" applyAlignment="0" applyProtection="0"/>
    <xf numFmtId="0" fontId="13" fillId="24" borderId="128" applyNumberFormat="0" applyAlignment="0" applyProtection="0"/>
    <xf numFmtId="0" fontId="15" fillId="11" borderId="129"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4" fillId="24" borderId="129" applyNumberFormat="0" applyAlignment="0" applyProtection="0"/>
    <xf numFmtId="0" fontId="14" fillId="24" borderId="129"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72" fillId="11" borderId="129" applyNumberFormat="0" applyAlignment="0" applyProtection="0"/>
    <xf numFmtId="0" fontId="14" fillId="24" borderId="129" applyNumberFormat="0" applyAlignment="0" applyProtection="0"/>
    <xf numFmtId="0" fontId="71" fillId="24" borderId="129" applyNumberFormat="0" applyAlignment="0" applyProtection="0"/>
    <xf numFmtId="0" fontId="14" fillId="24" borderId="129" applyNumberFormat="0" applyAlignment="0" applyProtection="0"/>
    <xf numFmtId="0" fontId="15" fillId="11" borderId="129"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16" fillId="0" borderId="130" applyNumberFormat="0" applyFill="0" applyAlignment="0" applyProtection="0"/>
    <xf numFmtId="0" fontId="16" fillId="0" borderId="130" applyNumberFormat="0" applyFill="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1" fillId="26" borderId="131" applyNumberFormat="0" applyFon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70" fillId="24" borderId="128" applyNumberFormat="0" applyAlignment="0" applyProtection="0"/>
    <xf numFmtId="0" fontId="13" fillId="24" borderId="128" applyNumberFormat="0" applyAlignment="0" applyProtection="0"/>
    <xf numFmtId="0" fontId="67" fillId="0" borderId="130" applyNumberFormat="0" applyFill="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6" fillId="0" borderId="130" applyNumberFormat="0" applyFill="0" applyAlignment="0" applyProtection="0"/>
    <xf numFmtId="0" fontId="15" fillId="11" borderId="129" applyNumberFormat="0" applyAlignment="0" applyProtection="0"/>
    <xf numFmtId="0" fontId="9" fillId="26" borderId="131" applyNumberFormat="0" applyFont="0" applyAlignment="0" applyProtection="0"/>
    <xf numFmtId="0" fontId="72" fillId="11" borderId="129" applyNumberFormat="0" applyAlignment="0" applyProtection="0"/>
    <xf numFmtId="0" fontId="15" fillId="11" borderId="129" applyNumberFormat="0" applyAlignment="0" applyProtection="0"/>
    <xf numFmtId="0" fontId="14" fillId="24" borderId="129" applyNumberFormat="0" applyAlignment="0" applyProtection="0"/>
    <xf numFmtId="0" fontId="14" fillId="24" borderId="129" applyNumberFormat="0" applyAlignment="0" applyProtection="0"/>
    <xf numFmtId="0" fontId="13" fillId="24" borderId="128" applyNumberFormat="0" applyAlignment="0" applyProtection="0"/>
    <xf numFmtId="0" fontId="16" fillId="0" borderId="130" applyNumberFormat="0" applyFill="0" applyAlignment="0" applyProtection="0"/>
    <xf numFmtId="0" fontId="13" fillId="24" borderId="128" applyNumberFormat="0" applyAlignment="0" applyProtection="0"/>
    <xf numFmtId="0" fontId="13" fillId="24" borderId="128" applyNumberFormat="0" applyAlignment="0" applyProtection="0"/>
    <xf numFmtId="0" fontId="70"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4" fillId="24" borderId="129" applyNumberFormat="0" applyAlignment="0" applyProtection="0"/>
    <xf numFmtId="0" fontId="71" fillId="24" borderId="129" applyNumberFormat="0" applyAlignment="0" applyProtection="0"/>
    <xf numFmtId="0" fontId="14" fillId="24" borderId="129" applyNumberFormat="0" applyAlignment="0" applyProtection="0"/>
    <xf numFmtId="0" fontId="15" fillId="11" borderId="129" applyNumberFormat="0" applyAlignment="0" applyProtection="0"/>
    <xf numFmtId="0" fontId="15" fillId="11" borderId="129" applyNumberFormat="0" applyAlignment="0" applyProtection="0"/>
    <xf numFmtId="0" fontId="11" fillId="26" borderId="131" applyNumberFormat="0" applyFont="0" applyAlignment="0" applyProtection="0"/>
    <xf numFmtId="0" fontId="9" fillId="26" borderId="131" applyNumberFormat="0" applyFont="0" applyAlignment="0" applyProtection="0"/>
    <xf numFmtId="0" fontId="15" fillId="11" borderId="129" applyNumberFormat="0" applyAlignment="0" applyProtection="0"/>
    <xf numFmtId="0" fontId="67" fillId="0" borderId="130" applyNumberFormat="0" applyFill="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4" fillId="24" borderId="129" applyNumberFormat="0" applyAlignment="0" applyProtection="0"/>
    <xf numFmtId="0" fontId="16" fillId="0" borderId="130" applyNumberFormat="0" applyFill="0" applyAlignment="0" applyProtection="0"/>
    <xf numFmtId="0" fontId="16" fillId="0" borderId="130" applyNumberFormat="0" applyFill="0" applyAlignment="0" applyProtection="0"/>
    <xf numFmtId="0" fontId="13" fillId="24" borderId="128" applyNumberFormat="0" applyAlignment="0" applyProtection="0"/>
    <xf numFmtId="0" fontId="11" fillId="26" borderId="131" applyNumberFormat="0" applyFont="0" applyAlignment="0" applyProtection="0"/>
    <xf numFmtId="0" fontId="11" fillId="26" borderId="131" applyNumberFormat="0" applyFont="0" applyAlignment="0" applyProtection="0"/>
    <xf numFmtId="0" fontId="16" fillId="0" borderId="130" applyNumberFormat="0" applyFill="0" applyAlignment="0" applyProtection="0"/>
    <xf numFmtId="0" fontId="67" fillId="0" borderId="130" applyNumberFormat="0" applyFill="0" applyAlignment="0" applyProtection="0"/>
    <xf numFmtId="0" fontId="15" fillId="11" borderId="129" applyNumberFormat="0" applyAlignment="0" applyProtection="0"/>
    <xf numFmtId="0" fontId="70" fillId="24" borderId="128" applyNumberFormat="0" applyAlignment="0" applyProtection="0"/>
    <xf numFmtId="0" fontId="15" fillId="11" borderId="129"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6" fillId="0" borderId="130" applyNumberFormat="0" applyFill="0" applyAlignment="0" applyProtection="0"/>
    <xf numFmtId="0" fontId="16" fillId="0" borderId="130" applyNumberFormat="0" applyFill="0" applyAlignment="0" applyProtection="0"/>
    <xf numFmtId="0" fontId="15" fillId="11" borderId="129" applyNumberFormat="0" applyAlignment="0" applyProtection="0"/>
    <xf numFmtId="0" fontId="15" fillId="11" borderId="129" applyNumberFormat="0" applyAlignment="0" applyProtection="0"/>
    <xf numFmtId="0" fontId="14" fillId="24" borderId="129" applyNumberFormat="0" applyAlignment="0" applyProtection="0"/>
    <xf numFmtId="0" fontId="14" fillId="24" borderId="129" applyNumberFormat="0" applyAlignment="0" applyProtection="0"/>
    <xf numFmtId="0" fontId="13" fillId="24" borderId="128" applyNumberFormat="0" applyAlignment="0" applyProtection="0"/>
    <xf numFmtId="0" fontId="70"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72" fillId="11" borderId="129" applyNumberFormat="0" applyAlignment="0" applyProtection="0"/>
    <xf numFmtId="0" fontId="14" fillId="24" borderId="129" applyNumberFormat="0" applyAlignment="0" applyProtection="0"/>
    <xf numFmtId="0" fontId="71" fillId="24" borderId="129" applyNumberFormat="0" applyAlignment="0" applyProtection="0"/>
    <xf numFmtId="0" fontId="14" fillId="24" borderId="129" applyNumberFormat="0" applyAlignment="0" applyProtection="0"/>
    <xf numFmtId="0" fontId="15" fillId="11" borderId="129" applyNumberFormat="0" applyAlignment="0" applyProtection="0"/>
    <xf numFmtId="0" fontId="9" fillId="26" borderId="131" applyNumberFormat="0" applyFont="0" applyAlignment="0" applyProtection="0"/>
    <xf numFmtId="0" fontId="9" fillId="26" borderId="131" applyNumberFormat="0" applyFont="0" applyAlignment="0" applyProtection="0"/>
    <xf numFmtId="0" fontId="16" fillId="0" borderId="130" applyNumberFormat="0" applyFill="0" applyAlignment="0" applyProtection="0"/>
    <xf numFmtId="0" fontId="16" fillId="0" borderId="130" applyNumberFormat="0" applyFill="0" applyAlignment="0" applyProtection="0"/>
    <xf numFmtId="0" fontId="11" fillId="26" borderId="131" applyNumberFormat="0" applyFont="0" applyAlignment="0" applyProtection="0"/>
    <xf numFmtId="0" fontId="11"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1" fillId="26" borderId="131" applyNumberFormat="0" applyFont="0" applyAlignment="0" applyProtection="0"/>
    <xf numFmtId="0" fontId="67" fillId="0" borderId="130" applyNumberFormat="0" applyFill="0" applyAlignment="0" applyProtection="0"/>
    <xf numFmtId="0" fontId="9"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1" fillId="26" borderId="131" applyNumberFormat="0" applyFont="0" applyAlignment="0" applyProtection="0"/>
    <xf numFmtId="0" fontId="16" fillId="0" borderId="130" applyNumberFormat="0" applyFill="0" applyAlignment="0" applyProtection="0"/>
    <xf numFmtId="0" fontId="15" fillId="11" borderId="129" applyNumberFormat="0" applyAlignment="0" applyProtection="0"/>
    <xf numFmtId="0" fontId="9" fillId="26" borderId="131" applyNumberFormat="0" applyFont="0" applyAlignment="0" applyProtection="0"/>
    <xf numFmtId="0" fontId="72" fillId="11" borderId="129" applyNumberFormat="0" applyAlignment="0" applyProtection="0"/>
    <xf numFmtId="0" fontId="15" fillId="11" borderId="129" applyNumberFormat="0" applyAlignment="0" applyProtection="0"/>
    <xf numFmtId="0" fontId="14" fillId="24" borderId="129" applyNumberFormat="0" applyAlignment="0" applyProtection="0"/>
    <xf numFmtId="0" fontId="14" fillId="24" borderId="129" applyNumberFormat="0" applyAlignment="0" applyProtection="0"/>
    <xf numFmtId="0" fontId="13" fillId="24" borderId="128" applyNumberFormat="0" applyAlignment="0" applyProtection="0"/>
    <xf numFmtId="0" fontId="16" fillId="0" borderId="130" applyNumberFormat="0" applyFill="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14" fillId="24" borderId="129" applyNumberFormat="0" applyAlignment="0" applyProtection="0"/>
    <xf numFmtId="0" fontId="71" fillId="24" borderId="129" applyNumberFormat="0" applyAlignment="0" applyProtection="0"/>
    <xf numFmtId="0" fontId="14" fillId="24" borderId="129" applyNumberFormat="0" applyAlignment="0" applyProtection="0"/>
    <xf numFmtId="0" fontId="15" fillId="11" borderId="129" applyNumberFormat="0" applyAlignment="0" applyProtection="0"/>
    <xf numFmtId="0" fontId="11" fillId="26" borderId="131" applyNumberFormat="0" applyFont="0" applyAlignment="0" applyProtection="0"/>
    <xf numFmtId="0" fontId="9" fillId="26" borderId="131" applyNumberFormat="0" applyFont="0" applyAlignment="0" applyProtection="0"/>
    <xf numFmtId="0" fontId="9" fillId="26" borderId="131" applyNumberFormat="0" applyFont="0" applyAlignment="0" applyProtection="0"/>
    <xf numFmtId="0" fontId="11" fillId="26" borderId="131" applyNumberFormat="0" applyFont="0" applyAlignment="0" applyProtection="0"/>
    <xf numFmtId="0" fontId="13" fillId="24" borderId="128" applyNumberFormat="0" applyAlignment="0" applyProtection="0"/>
    <xf numFmtId="0" fontId="13" fillId="24" borderId="128" applyNumberFormat="0" applyAlignment="0" applyProtection="0"/>
    <xf numFmtId="0" fontId="13" fillId="24" borderId="128" applyNumberFormat="0" applyAlignment="0" applyProtection="0"/>
    <xf numFmtId="0" fontId="70" fillId="24" borderId="128" applyNumberFormat="0" applyAlignment="0" applyProtection="0"/>
    <xf numFmtId="0" fontId="11" fillId="26" borderId="147" applyNumberFormat="0" applyFont="0" applyAlignment="0" applyProtection="0"/>
    <xf numFmtId="0" fontId="11" fillId="26" borderId="147" applyNumberFormat="0" applyFont="0" applyAlignment="0" applyProtection="0"/>
    <xf numFmtId="0" fontId="13" fillId="24" borderId="140" applyNumberFormat="0" applyAlignment="0" applyProtection="0"/>
    <xf numFmtId="0" fontId="11" fillId="26" borderId="143" applyNumberFormat="0" applyFont="0" applyAlignment="0" applyProtection="0"/>
    <xf numFmtId="0" fontId="16" fillId="0" borderId="146" applyNumberFormat="0" applyFill="0" applyAlignment="0" applyProtection="0"/>
    <xf numFmtId="0" fontId="16" fillId="0" borderId="142" applyNumberFormat="0" applyFill="0" applyAlignment="0" applyProtection="0"/>
    <xf numFmtId="0" fontId="13" fillId="24" borderId="140" applyNumberFormat="0" applyAlignment="0" applyProtection="0"/>
    <xf numFmtId="0" fontId="15" fillId="11" borderId="141" applyNumberFormat="0" applyAlignment="0" applyProtection="0"/>
    <xf numFmtId="0" fontId="15" fillId="11" borderId="141" applyNumberFormat="0" applyAlignment="0" applyProtection="0"/>
    <xf numFmtId="0" fontId="16" fillId="0" borderId="142" applyNumberFormat="0" applyFill="0" applyAlignment="0" applyProtection="0"/>
    <xf numFmtId="0" fontId="16" fillId="0" borderId="142" applyNumberFormat="0" applyFill="0" applyAlignment="0" applyProtection="0"/>
    <xf numFmtId="0" fontId="11" fillId="26" borderId="143" applyNumberFormat="0" applyFont="0" applyAlignment="0" applyProtection="0"/>
    <xf numFmtId="0" fontId="11" fillId="26" borderId="143" applyNumberFormat="0" applyFont="0" applyAlignment="0" applyProtection="0"/>
    <xf numFmtId="0" fontId="9" fillId="26" borderId="143" applyNumberFormat="0" applyFont="0" applyAlignment="0" applyProtection="0"/>
    <xf numFmtId="0" fontId="9" fillId="26" borderId="151" applyNumberFormat="0" applyFont="0" applyAlignment="0" applyProtection="0"/>
    <xf numFmtId="0" fontId="15" fillId="11" borderId="149" applyNumberFormat="0" applyAlignment="0" applyProtection="0"/>
    <xf numFmtId="0" fontId="13" fillId="24" borderId="148" applyNumberFormat="0" applyAlignment="0" applyProtection="0"/>
    <xf numFmtId="0" fontId="15" fillId="11" borderId="149" applyNumberFormat="0" applyAlignment="0" applyProtection="0"/>
    <xf numFmtId="0" fontId="13" fillId="24" borderId="148" applyNumberFormat="0" applyAlignment="0" applyProtection="0"/>
    <xf numFmtId="0" fontId="11" fillId="26" borderId="151" applyNumberFormat="0" applyFont="0" applyAlignment="0" applyProtection="0"/>
    <xf numFmtId="0" fontId="9" fillId="26" borderId="147" applyNumberFormat="0" applyFont="0" applyAlignment="0" applyProtection="0"/>
    <xf numFmtId="0" fontId="9" fillId="26" borderId="147" applyNumberFormat="0" applyFont="0" applyAlignment="0" applyProtection="0"/>
    <xf numFmtId="0" fontId="9" fillId="26" borderId="147" applyNumberFormat="0" applyFont="0" applyAlignment="0" applyProtection="0"/>
    <xf numFmtId="0" fontId="9" fillId="26" borderId="147" applyNumberFormat="0" applyFont="0" applyAlignment="0" applyProtection="0"/>
    <xf numFmtId="0" fontId="9" fillId="26" borderId="147" applyNumberFormat="0" applyFont="0" applyAlignment="0" applyProtection="0"/>
    <xf numFmtId="0" fontId="11" fillId="26" borderId="147" applyNumberFormat="0" applyFont="0" applyAlignment="0" applyProtection="0"/>
    <xf numFmtId="0" fontId="16" fillId="0" borderId="146" applyNumberFormat="0" applyFill="0" applyAlignment="0" applyProtection="0"/>
    <xf numFmtId="0" fontId="13" fillId="24" borderId="144" applyNumberFormat="0" applyAlignment="0" applyProtection="0"/>
    <xf numFmtId="0" fontId="16" fillId="0" borderId="146" applyNumberFormat="0" applyFill="0" applyAlignment="0" applyProtection="0"/>
    <xf numFmtId="0" fontId="9" fillId="26" borderId="143" applyNumberFormat="0" applyFont="0" applyAlignment="0" applyProtection="0"/>
    <xf numFmtId="0" fontId="9" fillId="26" borderId="143" applyNumberFormat="0" applyFont="0" applyAlignment="0" applyProtection="0"/>
    <xf numFmtId="0" fontId="15" fillId="11" borderId="141" applyNumberFormat="0" applyAlignment="0" applyProtection="0"/>
    <xf numFmtId="0" fontId="70" fillId="24" borderId="132" applyNumberFormat="0" applyAlignment="0" applyProtection="0"/>
    <xf numFmtId="0" fontId="71" fillId="24" borderId="133" applyNumberFormat="0" applyAlignment="0" applyProtection="0"/>
    <xf numFmtId="0" fontId="72" fillId="11" borderId="133" applyNumberFormat="0" applyAlignment="0" applyProtection="0"/>
    <xf numFmtId="0" fontId="67" fillId="0" borderId="134" applyNumberFormat="0" applyFill="0" applyAlignment="0" applyProtection="0"/>
    <xf numFmtId="0" fontId="11" fillId="26" borderId="135" applyNumberFormat="0" applyFont="0" applyAlignment="0" applyProtection="0"/>
    <xf numFmtId="0" fontId="16" fillId="0" borderId="134" applyNumberFormat="0" applyFill="0" applyAlignment="0" applyProtection="0"/>
    <xf numFmtId="0" fontId="15" fillId="11" borderId="133" applyNumberFormat="0" applyAlignment="0" applyProtection="0"/>
    <xf numFmtId="0" fontId="15" fillId="11" borderId="133" applyNumberFormat="0" applyAlignment="0" applyProtection="0"/>
    <xf numFmtId="0" fontId="15" fillId="11" borderId="133" applyNumberFormat="0" applyAlignment="0" applyProtection="0"/>
    <xf numFmtId="0" fontId="15" fillId="11" borderId="133" applyNumberFormat="0" applyAlignment="0" applyProtection="0"/>
    <xf numFmtId="0" fontId="15" fillId="11" borderId="133" applyNumberFormat="0" applyAlignment="0" applyProtection="0"/>
    <xf numFmtId="0" fontId="9" fillId="26" borderId="135" applyNumberFormat="0" applyFont="0" applyAlignment="0" applyProtection="0"/>
    <xf numFmtId="0" fontId="9" fillId="26" borderId="135" applyNumberFormat="0" applyFont="0" applyAlignment="0" applyProtection="0"/>
    <xf numFmtId="0" fontId="9" fillId="26" borderId="135" applyNumberFormat="0" applyFont="0" applyAlignment="0" applyProtection="0"/>
    <xf numFmtId="0" fontId="9" fillId="26" borderId="135" applyNumberFormat="0" applyFont="0" applyAlignment="0" applyProtection="0"/>
    <xf numFmtId="0" fontId="9" fillId="26" borderId="135" applyNumberFormat="0" applyFont="0" applyAlignment="0" applyProtection="0"/>
    <xf numFmtId="0" fontId="9" fillId="26" borderId="135" applyNumberFormat="0" applyFont="0" applyAlignment="0" applyProtection="0"/>
    <xf numFmtId="0" fontId="9" fillId="26" borderId="135" applyNumberFormat="0" applyFont="0" applyAlignment="0" applyProtection="0"/>
    <xf numFmtId="0" fontId="9" fillId="26" borderId="135" applyNumberFormat="0" applyFont="0" applyAlignment="0" applyProtection="0"/>
    <xf numFmtId="0" fontId="9" fillId="26" borderId="135" applyNumberFormat="0" applyFont="0" applyAlignment="0" applyProtection="0"/>
    <xf numFmtId="0" fontId="9" fillId="26" borderId="135" applyNumberFormat="0" applyFont="0" applyAlignment="0" applyProtection="0"/>
    <xf numFmtId="0" fontId="9" fillId="26" borderId="135" applyNumberFormat="0" applyFont="0" applyAlignment="0" applyProtection="0"/>
    <xf numFmtId="0" fontId="11" fillId="26" borderId="135" applyNumberFormat="0" applyFont="0" applyAlignment="0" applyProtection="0"/>
    <xf numFmtId="0" fontId="11" fillId="26" borderId="135" applyNumberFormat="0" applyFont="0" applyAlignment="0" applyProtection="0"/>
    <xf numFmtId="0" fontId="11" fillId="26" borderId="135" applyNumberFormat="0" applyFont="0" applyAlignment="0" applyProtection="0"/>
    <xf numFmtId="0" fontId="11" fillId="26" borderId="135" applyNumberFormat="0" applyFont="0" applyAlignment="0" applyProtection="0"/>
    <xf numFmtId="0" fontId="11" fillId="26" borderId="135" applyNumberFormat="0" applyFont="0" applyAlignment="0" applyProtection="0"/>
    <xf numFmtId="0" fontId="11" fillId="26" borderId="135" applyNumberFormat="0" applyFont="0" applyAlignment="0" applyProtection="0"/>
    <xf numFmtId="0" fontId="11" fillId="26" borderId="135" applyNumberFormat="0" applyFont="0" applyAlignment="0" applyProtection="0"/>
    <xf numFmtId="0" fontId="11" fillId="26" borderId="135" applyNumberFormat="0" applyFont="0" applyAlignment="0" applyProtection="0"/>
    <xf numFmtId="0" fontId="11" fillId="26" borderId="135" applyNumberFormat="0" applyFont="0" applyAlignment="0" applyProtection="0"/>
    <xf numFmtId="0" fontId="11" fillId="26" borderId="135" applyNumberFormat="0" applyFont="0" applyAlignment="0" applyProtection="0"/>
    <xf numFmtId="0" fontId="11" fillId="26" borderId="135" applyNumberFormat="0" applyFont="0" applyAlignment="0" applyProtection="0"/>
    <xf numFmtId="0" fontId="11" fillId="26" borderId="135" applyNumberFormat="0" applyFont="0" applyAlignment="0" applyProtection="0"/>
    <xf numFmtId="0" fontId="11" fillId="26" borderId="135" applyNumberFormat="0" applyFont="0" applyAlignment="0" applyProtection="0"/>
    <xf numFmtId="0" fontId="11" fillId="26" borderId="135" applyNumberFormat="0" applyFont="0" applyAlignment="0" applyProtection="0"/>
    <xf numFmtId="0" fontId="11" fillId="26" borderId="135" applyNumberFormat="0" applyFont="0" applyAlignment="0" applyProtection="0"/>
    <xf numFmtId="0" fontId="11" fillId="26" borderId="135" applyNumberFormat="0" applyFont="0" applyAlignment="0" applyProtection="0"/>
    <xf numFmtId="0" fontId="11" fillId="26" borderId="135" applyNumberFormat="0" applyFont="0" applyAlignment="0" applyProtection="0"/>
    <xf numFmtId="0" fontId="11" fillId="26" borderId="135" applyNumberFormat="0" applyFont="0" applyAlignment="0" applyProtection="0"/>
    <xf numFmtId="0" fontId="11" fillId="26" borderId="135" applyNumberFormat="0" applyFont="0" applyAlignment="0" applyProtection="0"/>
    <xf numFmtId="0" fontId="11" fillId="26" borderId="135" applyNumberFormat="0" applyFont="0" applyAlignment="0" applyProtection="0"/>
    <xf numFmtId="0" fontId="11" fillId="26" borderId="135" applyNumberFormat="0" applyFont="0" applyAlignment="0" applyProtection="0"/>
    <xf numFmtId="0" fontId="11" fillId="26" borderId="135" applyNumberFormat="0" applyFont="0" applyAlignment="0" applyProtection="0"/>
    <xf numFmtId="0" fontId="16" fillId="0" borderId="134" applyNumberFormat="0" applyFill="0" applyAlignment="0" applyProtection="0"/>
    <xf numFmtId="0" fontId="16" fillId="0" borderId="134" applyNumberFormat="0" applyFill="0" applyAlignment="0" applyProtection="0"/>
    <xf numFmtId="0" fontId="16" fillId="0" borderId="134" applyNumberFormat="0" applyFill="0" applyAlignment="0" applyProtection="0"/>
    <xf numFmtId="0" fontId="16" fillId="0" borderId="134" applyNumberFormat="0" applyFill="0" applyAlignment="0" applyProtection="0"/>
    <xf numFmtId="0" fontId="16" fillId="0" borderId="134" applyNumberFormat="0" applyFill="0" applyAlignment="0" applyProtection="0"/>
    <xf numFmtId="0" fontId="16" fillId="0" borderId="134" applyNumberFormat="0" applyFill="0" applyAlignment="0" applyProtection="0"/>
    <xf numFmtId="0" fontId="16" fillId="0" borderId="134" applyNumberFormat="0" applyFill="0" applyAlignment="0" applyProtection="0"/>
    <xf numFmtId="0" fontId="16" fillId="0" borderId="134" applyNumberFormat="0" applyFill="0" applyAlignment="0" applyProtection="0"/>
    <xf numFmtId="0" fontId="67" fillId="0" borderId="134" applyNumberFormat="0" applyFill="0" applyAlignment="0" applyProtection="0"/>
    <xf numFmtId="0" fontId="67" fillId="0" borderId="134" applyNumberFormat="0" applyFill="0" applyAlignment="0" applyProtection="0"/>
    <xf numFmtId="0" fontId="16" fillId="0" borderId="134" applyNumberFormat="0" applyFill="0" applyAlignment="0" applyProtection="0"/>
    <xf numFmtId="0" fontId="16" fillId="0" borderId="134" applyNumberFormat="0" applyFill="0" applyAlignment="0" applyProtection="0"/>
    <xf numFmtId="0" fontId="16" fillId="0" borderId="134" applyNumberFormat="0" applyFill="0" applyAlignment="0" applyProtection="0"/>
    <xf numFmtId="0" fontId="16" fillId="0" borderId="134" applyNumberFormat="0" applyFill="0" applyAlignment="0" applyProtection="0"/>
    <xf numFmtId="0" fontId="16" fillId="0" borderId="134" applyNumberFormat="0" applyFill="0" applyAlignment="0" applyProtection="0"/>
    <xf numFmtId="0" fontId="16" fillId="0" borderId="134" applyNumberFormat="0" applyFill="0" applyAlignment="0" applyProtection="0"/>
    <xf numFmtId="0" fontId="16" fillId="0" borderId="134" applyNumberFormat="0" applyFill="0" applyAlignment="0" applyProtection="0"/>
    <xf numFmtId="0" fontId="16" fillId="0" borderId="134" applyNumberFormat="0" applyFill="0" applyAlignment="0" applyProtection="0"/>
    <xf numFmtId="0" fontId="15" fillId="11" borderId="133" applyNumberFormat="0" applyAlignment="0" applyProtection="0"/>
    <xf numFmtId="0" fontId="15" fillId="11" borderId="133" applyNumberFormat="0" applyAlignment="0" applyProtection="0"/>
    <xf numFmtId="0" fontId="15" fillId="11" borderId="133" applyNumberFormat="0" applyAlignment="0" applyProtection="0"/>
    <xf numFmtId="0" fontId="15" fillId="11" borderId="133" applyNumberFormat="0" applyAlignment="0" applyProtection="0"/>
    <xf numFmtId="0" fontId="15" fillId="11" borderId="133" applyNumberFormat="0" applyAlignment="0" applyProtection="0"/>
    <xf numFmtId="0" fontId="15" fillId="11" borderId="133" applyNumberFormat="0" applyAlignment="0" applyProtection="0"/>
    <xf numFmtId="0" fontId="15" fillId="11" borderId="133" applyNumberFormat="0" applyAlignment="0" applyProtection="0"/>
    <xf numFmtId="0" fontId="15" fillId="11" borderId="133" applyNumberFormat="0" applyAlignment="0" applyProtection="0"/>
    <xf numFmtId="0" fontId="72" fillId="11" borderId="133" applyNumberFormat="0" applyAlignment="0" applyProtection="0"/>
    <xf numFmtId="0" fontId="72" fillId="11" borderId="133" applyNumberFormat="0" applyAlignment="0" applyProtection="0"/>
    <xf numFmtId="0" fontId="15" fillId="11" borderId="133" applyNumberFormat="0" applyAlignment="0" applyProtection="0"/>
    <xf numFmtId="0" fontId="15" fillId="11" borderId="133" applyNumberFormat="0" applyAlignment="0" applyProtection="0"/>
    <xf numFmtId="0" fontId="15" fillId="11" borderId="133" applyNumberFormat="0" applyAlignment="0" applyProtection="0"/>
    <xf numFmtId="0" fontId="15" fillId="11" borderId="133" applyNumberFormat="0" applyAlignment="0" applyProtection="0"/>
    <xf numFmtId="0" fontId="15" fillId="11" borderId="133" applyNumberFormat="0" applyAlignment="0" applyProtection="0"/>
    <xf numFmtId="0" fontId="15" fillId="11" borderId="133" applyNumberFormat="0" applyAlignment="0" applyProtection="0"/>
    <xf numFmtId="0" fontId="15" fillId="11" borderId="133" applyNumberFormat="0" applyAlignment="0" applyProtection="0"/>
    <xf numFmtId="0" fontId="15" fillId="11" borderId="133" applyNumberFormat="0" applyAlignment="0" applyProtection="0"/>
    <xf numFmtId="0" fontId="14" fillId="24" borderId="133" applyNumberFormat="0" applyAlignment="0" applyProtection="0"/>
    <xf numFmtId="0" fontId="14" fillId="24" borderId="133" applyNumberFormat="0" applyAlignment="0" applyProtection="0"/>
    <xf numFmtId="0" fontId="14" fillId="24" borderId="133" applyNumberFormat="0" applyAlignment="0" applyProtection="0"/>
    <xf numFmtId="0" fontId="14" fillId="24" borderId="133" applyNumberFormat="0" applyAlignment="0" applyProtection="0"/>
    <xf numFmtId="0" fontId="14" fillId="24" borderId="133" applyNumberFormat="0" applyAlignment="0" applyProtection="0"/>
    <xf numFmtId="0" fontId="14" fillId="24" borderId="133" applyNumberFormat="0" applyAlignment="0" applyProtection="0"/>
    <xf numFmtId="0" fontId="14" fillId="24" borderId="133" applyNumberFormat="0" applyAlignment="0" applyProtection="0"/>
    <xf numFmtId="0" fontId="14" fillId="24" borderId="133" applyNumberFormat="0" applyAlignment="0" applyProtection="0"/>
    <xf numFmtId="0" fontId="71" fillId="24" borderId="133" applyNumberFormat="0" applyAlignment="0" applyProtection="0"/>
    <xf numFmtId="0" fontId="71" fillId="24" borderId="133" applyNumberFormat="0" applyAlignment="0" applyProtection="0"/>
    <xf numFmtId="0" fontId="14" fillId="24" borderId="133" applyNumberFormat="0" applyAlignment="0" applyProtection="0"/>
    <xf numFmtId="0" fontId="14" fillId="24" borderId="133" applyNumberFormat="0" applyAlignment="0" applyProtection="0"/>
    <xf numFmtId="0" fontId="14" fillId="24" borderId="133" applyNumberFormat="0" applyAlignment="0" applyProtection="0"/>
    <xf numFmtId="0" fontId="14" fillId="24" borderId="133" applyNumberFormat="0" applyAlignment="0" applyProtection="0"/>
    <xf numFmtId="0" fontId="14" fillId="24" borderId="133" applyNumberFormat="0" applyAlignment="0" applyProtection="0"/>
    <xf numFmtId="0" fontId="14" fillId="24" borderId="133" applyNumberFormat="0" applyAlignment="0" applyProtection="0"/>
    <xf numFmtId="0" fontId="14" fillId="24" borderId="133" applyNumberFormat="0" applyAlignment="0" applyProtection="0"/>
    <xf numFmtId="0" fontId="14" fillId="24" borderId="133" applyNumberFormat="0" applyAlignment="0" applyProtection="0"/>
    <xf numFmtId="0" fontId="13" fillId="24" borderId="132" applyNumberFormat="0" applyAlignment="0" applyProtection="0"/>
    <xf numFmtId="0" fontId="13" fillId="24" borderId="132" applyNumberFormat="0" applyAlignment="0" applyProtection="0"/>
    <xf numFmtId="0" fontId="13" fillId="24" borderId="132" applyNumberFormat="0" applyAlignment="0" applyProtection="0"/>
    <xf numFmtId="0" fontId="13" fillId="24" borderId="132" applyNumberFormat="0" applyAlignment="0" applyProtection="0"/>
    <xf numFmtId="0" fontId="13" fillId="24" borderId="132" applyNumberFormat="0" applyAlignment="0" applyProtection="0"/>
    <xf numFmtId="0" fontId="13" fillId="24" borderId="132" applyNumberFormat="0" applyAlignment="0" applyProtection="0"/>
    <xf numFmtId="0" fontId="13" fillId="24" borderId="132" applyNumberFormat="0" applyAlignment="0" applyProtection="0"/>
    <xf numFmtId="0" fontId="13" fillId="24" borderId="132" applyNumberFormat="0" applyAlignment="0" applyProtection="0"/>
    <xf numFmtId="0" fontId="70" fillId="24" borderId="132" applyNumberFormat="0" applyAlignment="0" applyProtection="0"/>
    <xf numFmtId="0" fontId="70" fillId="24" borderId="132" applyNumberFormat="0" applyAlignment="0" applyProtection="0"/>
    <xf numFmtId="0" fontId="13" fillId="24" borderId="132" applyNumberFormat="0" applyAlignment="0" applyProtection="0"/>
    <xf numFmtId="0" fontId="13" fillId="24" borderId="132" applyNumberFormat="0" applyAlignment="0" applyProtection="0"/>
    <xf numFmtId="0" fontId="13" fillId="24" borderId="132" applyNumberFormat="0" applyAlignment="0" applyProtection="0"/>
    <xf numFmtId="0" fontId="13" fillId="24" borderId="132" applyNumberFormat="0" applyAlignment="0" applyProtection="0"/>
    <xf numFmtId="0" fontId="13" fillId="24" borderId="132" applyNumberFormat="0" applyAlignment="0" applyProtection="0"/>
    <xf numFmtId="0" fontId="13" fillId="24" borderId="132" applyNumberFormat="0" applyAlignment="0" applyProtection="0"/>
    <xf numFmtId="0" fontId="13" fillId="24" borderId="132" applyNumberFormat="0" applyAlignment="0" applyProtection="0"/>
    <xf numFmtId="0" fontId="13" fillId="24" borderId="132" applyNumberFormat="0" applyAlignment="0" applyProtection="0"/>
    <xf numFmtId="0" fontId="16" fillId="0" borderId="146" applyNumberFormat="0" applyFill="0" applyAlignment="0" applyProtection="0"/>
    <xf numFmtId="0" fontId="11" fillId="26" borderId="143" applyNumberFormat="0" applyFont="0" applyAlignment="0" applyProtection="0"/>
    <xf numFmtId="0" fontId="15" fillId="11" borderId="149" applyNumberFormat="0" applyAlignment="0" applyProtection="0"/>
    <xf numFmtId="0" fontId="11" fillId="26" borderId="143" applyNumberFormat="0" applyFont="0" applyAlignment="0" applyProtection="0"/>
    <xf numFmtId="0" fontId="15" fillId="11" borderId="149" applyNumberFormat="0" applyAlignment="0" applyProtection="0"/>
    <xf numFmtId="0" fontId="13" fillId="24" borderId="136" applyNumberFormat="0" applyAlignment="0" applyProtection="0"/>
    <xf numFmtId="0" fontId="11" fillId="26" borderId="147" applyNumberFormat="0" applyFont="0" applyAlignment="0" applyProtection="0"/>
    <xf numFmtId="0" fontId="14" fillId="24" borderId="149" applyNumberFormat="0" applyAlignment="0" applyProtection="0"/>
    <xf numFmtId="0" fontId="9" fillId="26" borderId="143" applyNumberFormat="0" applyFont="0" applyAlignment="0" applyProtection="0"/>
    <xf numFmtId="0" fontId="9" fillId="26" borderId="147"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6" fillId="0" borderId="138" applyNumberFormat="0" applyFill="0" applyAlignment="0" applyProtection="0"/>
    <xf numFmtId="0" fontId="15" fillId="11" borderId="137" applyNumberFormat="0" applyAlignment="0" applyProtection="0"/>
    <xf numFmtId="0" fontId="14" fillId="24" borderId="137" applyNumberFormat="0" applyAlignment="0" applyProtection="0"/>
    <xf numFmtId="0" fontId="13" fillId="24" borderId="132" applyNumberFormat="0" applyAlignment="0" applyProtection="0"/>
    <xf numFmtId="0" fontId="13" fillId="24" borderId="132" applyNumberFormat="0" applyAlignment="0" applyProtection="0"/>
    <xf numFmtId="0" fontId="13" fillId="24" borderId="132" applyNumberFormat="0" applyAlignment="0" applyProtection="0"/>
    <xf numFmtId="0" fontId="13" fillId="24" borderId="132" applyNumberFormat="0" applyAlignment="0" applyProtection="0"/>
    <xf numFmtId="0" fontId="13" fillId="24" borderId="132" applyNumberFormat="0" applyAlignment="0" applyProtection="0"/>
    <xf numFmtId="0" fontId="13" fillId="24" borderId="132" applyNumberFormat="0" applyAlignment="0" applyProtection="0"/>
    <xf numFmtId="0" fontId="13" fillId="24" borderId="132" applyNumberFormat="0" applyAlignment="0" applyProtection="0"/>
    <xf numFmtId="0" fontId="13" fillId="24" borderId="132" applyNumberFormat="0" applyAlignment="0" applyProtection="0"/>
    <xf numFmtId="0" fontId="70" fillId="24" borderId="132" applyNumberFormat="0" applyAlignment="0" applyProtection="0"/>
    <xf numFmtId="0" fontId="70" fillId="24" borderId="132" applyNumberFormat="0" applyAlignment="0" applyProtection="0"/>
    <xf numFmtId="0" fontId="13" fillId="24" borderId="132" applyNumberFormat="0" applyAlignment="0" applyProtection="0"/>
    <xf numFmtId="0" fontId="13" fillId="24" borderId="132" applyNumberFormat="0" applyAlignment="0" applyProtection="0"/>
    <xf numFmtId="0" fontId="13" fillId="24" borderId="132" applyNumberFormat="0" applyAlignment="0" applyProtection="0"/>
    <xf numFmtId="0" fontId="13" fillId="24" borderId="132" applyNumberFormat="0" applyAlignment="0" applyProtection="0"/>
    <xf numFmtId="0" fontId="13" fillId="24" borderId="132" applyNumberFormat="0" applyAlignment="0" applyProtection="0"/>
    <xf numFmtId="0" fontId="13" fillId="24" borderId="132" applyNumberFormat="0" applyAlignment="0" applyProtection="0"/>
    <xf numFmtId="0" fontId="13" fillId="24" borderId="132" applyNumberFormat="0" applyAlignment="0" applyProtection="0"/>
    <xf numFmtId="0" fontId="13" fillId="24" borderId="132" applyNumberFormat="0" applyAlignment="0" applyProtection="0"/>
    <xf numFmtId="0" fontId="14" fillId="24" borderId="133" applyNumberFormat="0" applyAlignment="0" applyProtection="0"/>
    <xf numFmtId="0" fontId="14" fillId="24" borderId="133" applyNumberFormat="0" applyAlignment="0" applyProtection="0"/>
    <xf numFmtId="0" fontId="14" fillId="24" borderId="133" applyNumberFormat="0" applyAlignment="0" applyProtection="0"/>
    <xf numFmtId="0" fontId="14" fillId="24" borderId="133" applyNumberFormat="0" applyAlignment="0" applyProtection="0"/>
    <xf numFmtId="0" fontId="14" fillId="24" borderId="133" applyNumberFormat="0" applyAlignment="0" applyProtection="0"/>
    <xf numFmtId="0" fontId="14" fillId="24" borderId="133" applyNumberFormat="0" applyAlignment="0" applyProtection="0"/>
    <xf numFmtId="0" fontId="14" fillId="24" borderId="133" applyNumberFormat="0" applyAlignment="0" applyProtection="0"/>
    <xf numFmtId="0" fontId="14" fillId="24" borderId="133" applyNumberFormat="0" applyAlignment="0" applyProtection="0"/>
    <xf numFmtId="0" fontId="71" fillId="24" borderId="133" applyNumberFormat="0" applyAlignment="0" applyProtection="0"/>
    <xf numFmtId="0" fontId="71" fillId="24" borderId="133" applyNumberFormat="0" applyAlignment="0" applyProtection="0"/>
    <xf numFmtId="0" fontId="14" fillId="24" borderId="133" applyNumberFormat="0" applyAlignment="0" applyProtection="0"/>
    <xf numFmtId="0" fontId="14" fillId="24" borderId="133" applyNumberFormat="0" applyAlignment="0" applyProtection="0"/>
    <xf numFmtId="0" fontId="14" fillId="24" borderId="133" applyNumberFormat="0" applyAlignment="0" applyProtection="0"/>
    <xf numFmtId="0" fontId="14" fillId="24" borderId="133" applyNumberFormat="0" applyAlignment="0" applyProtection="0"/>
    <xf numFmtId="0" fontId="14" fillId="24" borderId="133" applyNumberFormat="0" applyAlignment="0" applyProtection="0"/>
    <xf numFmtId="0" fontId="14" fillId="24" borderId="133" applyNumberFormat="0" applyAlignment="0" applyProtection="0"/>
    <xf numFmtId="0" fontId="14" fillId="24" borderId="133" applyNumberFormat="0" applyAlignment="0" applyProtection="0"/>
    <xf numFmtId="0" fontId="14" fillId="24" borderId="133" applyNumberFormat="0" applyAlignment="0" applyProtection="0"/>
    <xf numFmtId="0" fontId="15" fillId="11" borderId="133" applyNumberFormat="0" applyAlignment="0" applyProtection="0"/>
    <xf numFmtId="0" fontId="15" fillId="11" borderId="133" applyNumberFormat="0" applyAlignment="0" applyProtection="0"/>
    <xf numFmtId="0" fontId="15" fillId="11" borderId="133" applyNumberFormat="0" applyAlignment="0" applyProtection="0"/>
    <xf numFmtId="0" fontId="15" fillId="11" borderId="133" applyNumberFormat="0" applyAlignment="0" applyProtection="0"/>
    <xf numFmtId="0" fontId="15" fillId="11" borderId="133" applyNumberFormat="0" applyAlignment="0" applyProtection="0"/>
    <xf numFmtId="0" fontId="15" fillId="11" borderId="133" applyNumberFormat="0" applyAlignment="0" applyProtection="0"/>
    <xf numFmtId="0" fontId="15" fillId="11" borderId="133" applyNumberFormat="0" applyAlignment="0" applyProtection="0"/>
    <xf numFmtId="0" fontId="15" fillId="11" borderId="133" applyNumberFormat="0" applyAlignment="0" applyProtection="0"/>
    <xf numFmtId="0" fontId="72" fillId="11" borderId="133" applyNumberFormat="0" applyAlignment="0" applyProtection="0"/>
    <xf numFmtId="0" fontId="72" fillId="11" borderId="133" applyNumberFormat="0" applyAlignment="0" applyProtection="0"/>
    <xf numFmtId="0" fontId="16" fillId="0" borderId="134" applyNumberFormat="0" applyFill="0" applyAlignment="0" applyProtection="0"/>
    <xf numFmtId="0" fontId="9" fillId="26" borderId="135" applyNumberFormat="0" applyFont="0" applyAlignment="0" applyProtection="0"/>
    <xf numFmtId="0" fontId="9" fillId="26" borderId="135" applyNumberFormat="0" applyFont="0" applyAlignment="0" applyProtection="0"/>
    <xf numFmtId="0" fontId="9" fillId="26" borderId="135" applyNumberFormat="0" applyFont="0" applyAlignment="0" applyProtection="0"/>
    <xf numFmtId="0" fontId="9" fillId="26" borderId="135" applyNumberFormat="0" applyFont="0" applyAlignment="0" applyProtection="0"/>
    <xf numFmtId="0" fontId="9" fillId="26" borderId="135" applyNumberFormat="0" applyFont="0" applyAlignment="0" applyProtection="0"/>
    <xf numFmtId="0" fontId="9" fillId="26" borderId="135" applyNumberFormat="0" applyFont="0" applyAlignment="0" applyProtection="0"/>
    <xf numFmtId="0" fontId="9" fillId="26" borderId="135" applyNumberFormat="0" applyFont="0" applyAlignment="0" applyProtection="0"/>
    <xf numFmtId="0" fontId="9" fillId="26" borderId="135" applyNumberFormat="0" applyFont="0" applyAlignment="0" applyProtection="0"/>
    <xf numFmtId="0" fontId="9" fillId="26" borderId="135" applyNumberFormat="0" applyFont="0" applyAlignment="0" applyProtection="0"/>
    <xf numFmtId="0" fontId="9" fillId="26" borderId="135" applyNumberFormat="0" applyFont="0" applyAlignment="0" applyProtection="0"/>
    <xf numFmtId="0" fontId="15" fillId="11" borderId="133" applyNumberFormat="0" applyAlignment="0" applyProtection="0"/>
    <xf numFmtId="0" fontId="15" fillId="11" borderId="133" applyNumberFormat="0" applyAlignment="0" applyProtection="0"/>
    <xf numFmtId="0" fontId="15" fillId="11" borderId="133" applyNumberFormat="0" applyAlignment="0" applyProtection="0"/>
    <xf numFmtId="0" fontId="16" fillId="0" borderId="134" applyNumberFormat="0" applyFill="0" applyAlignment="0" applyProtection="0"/>
    <xf numFmtId="0" fontId="16" fillId="0" borderId="134" applyNumberFormat="0" applyFill="0" applyAlignment="0" applyProtection="0"/>
    <xf numFmtId="0" fontId="16" fillId="0" borderId="134" applyNumberFormat="0" applyFill="0" applyAlignment="0" applyProtection="0"/>
    <xf numFmtId="0" fontId="16" fillId="0" borderId="134" applyNumberFormat="0" applyFill="0" applyAlignment="0" applyProtection="0"/>
    <xf numFmtId="0" fontId="16" fillId="0" borderId="134" applyNumberFormat="0" applyFill="0" applyAlignment="0" applyProtection="0"/>
    <xf numFmtId="0" fontId="16" fillId="0" borderId="134" applyNumberFormat="0" applyFill="0" applyAlignment="0" applyProtection="0"/>
    <xf numFmtId="0" fontId="67" fillId="0" borderId="134" applyNumberFormat="0" applyFill="0" applyAlignment="0" applyProtection="0"/>
    <xf numFmtId="0" fontId="67" fillId="0" borderId="134" applyNumberFormat="0" applyFill="0" applyAlignment="0" applyProtection="0"/>
    <xf numFmtId="0" fontId="16" fillId="0" borderId="134" applyNumberFormat="0" applyFill="0" applyAlignment="0" applyProtection="0"/>
    <xf numFmtId="0" fontId="16" fillId="0" borderId="134" applyNumberFormat="0" applyFill="0" applyAlignment="0" applyProtection="0"/>
    <xf numFmtId="0" fontId="16" fillId="0" borderId="134" applyNumberFormat="0" applyFill="0" applyAlignment="0" applyProtection="0"/>
    <xf numFmtId="0" fontId="16" fillId="0" borderId="134" applyNumberFormat="0" applyFill="0" applyAlignment="0" applyProtection="0"/>
    <xf numFmtId="0" fontId="16" fillId="0" borderId="134" applyNumberFormat="0" applyFill="0" applyAlignment="0" applyProtection="0"/>
    <xf numFmtId="0" fontId="16" fillId="0" borderId="134" applyNumberFormat="0" applyFill="0" applyAlignment="0" applyProtection="0"/>
    <xf numFmtId="0" fontId="16" fillId="0" borderId="134" applyNumberFormat="0" applyFill="0" applyAlignment="0" applyProtection="0"/>
    <xf numFmtId="0" fontId="16" fillId="0" borderId="134" applyNumberFormat="0" applyFill="0" applyAlignment="0" applyProtection="0"/>
    <xf numFmtId="0" fontId="11" fillId="26" borderId="135" applyNumberFormat="0" applyFont="0" applyAlignment="0" applyProtection="0"/>
    <xf numFmtId="0" fontId="11" fillId="26" borderId="135" applyNumberFormat="0" applyFont="0" applyAlignment="0" applyProtection="0"/>
    <xf numFmtId="0" fontId="11" fillId="26" borderId="135" applyNumberFormat="0" applyFont="0" applyAlignment="0" applyProtection="0"/>
    <xf numFmtId="0" fontId="11" fillId="26" borderId="135" applyNumberFormat="0" applyFont="0" applyAlignment="0" applyProtection="0"/>
    <xf numFmtId="0" fontId="11" fillId="26" borderId="135" applyNumberFormat="0" applyFont="0" applyAlignment="0" applyProtection="0"/>
    <xf numFmtId="0" fontId="11" fillId="26" borderId="135" applyNumberFormat="0" applyFont="0" applyAlignment="0" applyProtection="0"/>
    <xf numFmtId="0" fontId="11" fillId="26" borderId="135" applyNumberFormat="0" applyFont="0" applyAlignment="0" applyProtection="0"/>
    <xf numFmtId="0" fontId="11" fillId="26" borderId="135" applyNumberFormat="0" applyFont="0" applyAlignment="0" applyProtection="0"/>
    <xf numFmtId="0" fontId="11" fillId="26" borderId="135" applyNumberFormat="0" applyFont="0" applyAlignment="0" applyProtection="0"/>
    <xf numFmtId="0" fontId="11" fillId="26" borderId="135" applyNumberFormat="0" applyFont="0" applyAlignment="0" applyProtection="0"/>
    <xf numFmtId="0" fontId="11" fillId="26" borderId="135" applyNumberFormat="0" applyFont="0" applyAlignment="0" applyProtection="0"/>
    <xf numFmtId="0" fontId="11" fillId="26" borderId="135" applyNumberFormat="0" applyFont="0" applyAlignment="0" applyProtection="0"/>
    <xf numFmtId="0" fontId="11" fillId="26" borderId="135" applyNumberFormat="0" applyFont="0" applyAlignment="0" applyProtection="0"/>
    <xf numFmtId="0" fontId="11" fillId="26" borderId="135" applyNumberFormat="0" applyFont="0" applyAlignment="0" applyProtection="0"/>
    <xf numFmtId="0" fontId="11" fillId="26" borderId="135" applyNumberFormat="0" applyFont="0" applyAlignment="0" applyProtection="0"/>
    <xf numFmtId="0" fontId="11" fillId="26" borderId="135" applyNumberFormat="0" applyFont="0" applyAlignment="0" applyProtection="0"/>
    <xf numFmtId="0" fontId="11" fillId="26" borderId="135" applyNumberFormat="0" applyFont="0" applyAlignment="0" applyProtection="0"/>
    <xf numFmtId="0" fontId="11" fillId="26" borderId="135" applyNumberFormat="0" applyFont="0" applyAlignment="0" applyProtection="0"/>
    <xf numFmtId="0" fontId="11" fillId="26" borderId="135" applyNumberFormat="0" applyFont="0" applyAlignment="0" applyProtection="0"/>
    <xf numFmtId="0" fontId="11" fillId="26" borderId="135" applyNumberFormat="0" applyFont="0" applyAlignment="0" applyProtection="0"/>
    <xf numFmtId="0" fontId="11" fillId="26" borderId="135" applyNumberFormat="0" applyFont="0" applyAlignment="0" applyProtection="0"/>
    <xf numFmtId="0" fontId="11" fillId="26" borderId="135" applyNumberFormat="0" applyFont="0" applyAlignment="0" applyProtection="0"/>
    <xf numFmtId="0" fontId="9" fillId="26" borderId="135" applyNumberFormat="0" applyFont="0" applyAlignment="0" applyProtection="0"/>
    <xf numFmtId="0" fontId="9" fillId="26" borderId="135" applyNumberFormat="0" applyFont="0" applyAlignment="0" applyProtection="0"/>
    <xf numFmtId="0" fontId="9" fillId="26" borderId="135" applyNumberFormat="0" applyFont="0" applyAlignment="0" applyProtection="0"/>
    <xf numFmtId="0" fontId="9" fillId="26" borderId="135" applyNumberFormat="0" applyFont="0" applyAlignment="0" applyProtection="0"/>
    <xf numFmtId="0" fontId="9" fillId="26" borderId="135" applyNumberFormat="0" applyFont="0" applyAlignment="0" applyProtection="0"/>
    <xf numFmtId="0" fontId="9" fillId="26" borderId="135" applyNumberFormat="0" applyFont="0" applyAlignment="0" applyProtection="0"/>
    <xf numFmtId="0" fontId="9" fillId="26" borderId="135" applyNumberFormat="0" applyFont="0" applyAlignment="0" applyProtection="0"/>
    <xf numFmtId="0" fontId="9" fillId="26" borderId="135" applyNumberFormat="0" applyFont="0" applyAlignment="0" applyProtection="0"/>
    <xf numFmtId="0" fontId="9" fillId="26" borderId="135" applyNumberFormat="0" applyFont="0" applyAlignment="0" applyProtection="0"/>
    <xf numFmtId="0" fontId="9" fillId="26" borderId="135" applyNumberFormat="0" applyFont="0" applyAlignment="0" applyProtection="0"/>
    <xf numFmtId="0" fontId="9" fillId="26" borderId="135" applyNumberFormat="0" applyFont="0" applyAlignment="0" applyProtection="0"/>
    <xf numFmtId="0" fontId="9" fillId="26" borderId="135" applyNumberFormat="0" applyFont="0" applyAlignment="0" applyProtection="0"/>
    <xf numFmtId="0" fontId="9" fillId="26" borderId="135" applyNumberFormat="0" applyFont="0" applyAlignment="0" applyProtection="0"/>
    <xf numFmtId="0" fontId="9" fillId="26" borderId="135" applyNumberFormat="0" applyFont="0" applyAlignment="0" applyProtection="0"/>
    <xf numFmtId="0" fontId="9" fillId="26" borderId="135" applyNumberFormat="0" applyFont="0" applyAlignment="0" applyProtection="0"/>
    <xf numFmtId="0" fontId="9" fillId="26" borderId="135" applyNumberFormat="0" applyFont="0" applyAlignment="0" applyProtection="0"/>
    <xf numFmtId="0" fontId="9" fillId="26" borderId="135" applyNumberFormat="0" applyFont="0" applyAlignment="0" applyProtection="0"/>
    <xf numFmtId="0" fontId="9" fillId="26" borderId="135" applyNumberFormat="0" applyFont="0" applyAlignment="0" applyProtection="0"/>
    <xf numFmtId="0" fontId="9" fillId="26" borderId="135" applyNumberFormat="0" applyFont="0" applyAlignment="0" applyProtection="0"/>
    <xf numFmtId="0" fontId="9" fillId="26" borderId="135" applyNumberFormat="0" applyFont="0" applyAlignment="0" applyProtection="0"/>
    <xf numFmtId="0" fontId="9" fillId="26" borderId="135" applyNumberFormat="0" applyFont="0" applyAlignment="0" applyProtection="0"/>
    <xf numFmtId="0" fontId="15" fillId="11" borderId="137" applyNumberFormat="0" applyAlignment="0" applyProtection="0"/>
    <xf numFmtId="0" fontId="11" fillId="26" borderId="139" applyNumberFormat="0" applyFont="0" applyAlignment="0" applyProtection="0"/>
    <xf numFmtId="0" fontId="16" fillId="0" borderId="142" applyNumberFormat="0" applyFill="0" applyAlignment="0" applyProtection="0"/>
    <xf numFmtId="0" fontId="9" fillId="26" borderId="147" applyNumberFormat="0" applyFon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9" fillId="26" borderId="139" applyNumberFormat="0" applyFont="0" applyAlignment="0" applyProtection="0"/>
    <xf numFmtId="0" fontId="16" fillId="0" borderId="138" applyNumberFormat="0" applyFill="0" applyAlignment="0" applyProtection="0"/>
    <xf numFmtId="0" fontId="15" fillId="11" borderId="137" applyNumberFormat="0" applyAlignment="0" applyProtection="0"/>
    <xf numFmtId="0" fontId="14" fillId="24" borderId="137" applyNumberFormat="0" applyAlignment="0" applyProtection="0"/>
    <xf numFmtId="0" fontId="15" fillId="11" borderId="137" applyNumberFormat="0" applyAlignment="0" applyProtection="0"/>
    <xf numFmtId="0" fontId="13" fillId="24" borderId="136" applyNumberFormat="0" applyAlignment="0" applyProtection="0"/>
    <xf numFmtId="0" fontId="13" fillId="24" borderId="136" applyNumberFormat="0" applyAlignment="0" applyProtection="0"/>
    <xf numFmtId="0" fontId="9" fillId="26" borderId="135" applyNumberFormat="0" applyFont="0" applyAlignment="0" applyProtection="0"/>
    <xf numFmtId="0" fontId="16" fillId="0" borderId="138" applyNumberFormat="0" applyFill="0" applyAlignment="0" applyProtection="0"/>
    <xf numFmtId="0" fontId="16" fillId="0" borderId="138" applyNumberFormat="0" applyFill="0" applyAlignment="0" applyProtection="0"/>
    <xf numFmtId="0" fontId="14" fillId="24" borderId="141" applyNumberFormat="0" applyAlignment="0" applyProtection="0"/>
    <xf numFmtId="0" fontId="15" fillId="11" borderId="137" applyNumberFormat="0" applyAlignment="0" applyProtection="0"/>
    <xf numFmtId="0" fontId="14" fillId="24" borderId="137" applyNumberFormat="0" applyAlignment="0" applyProtection="0"/>
    <xf numFmtId="0" fontId="9" fillId="26" borderId="139" applyNumberFormat="0" applyFont="0" applyAlignment="0" applyProtection="0"/>
    <xf numFmtId="0" fontId="14" fillId="24" borderId="137" applyNumberFormat="0" applyAlignment="0" applyProtection="0"/>
    <xf numFmtId="0" fontId="14" fillId="24" borderId="137" applyNumberFormat="0" applyAlignment="0" applyProtection="0"/>
    <xf numFmtId="0" fontId="15" fillId="11" borderId="137" applyNumberFormat="0" applyAlignment="0" applyProtection="0"/>
    <xf numFmtId="0" fontId="13" fillId="24" borderId="136" applyNumberFormat="0" applyAlignment="0" applyProtection="0"/>
    <xf numFmtId="0" fontId="14" fillId="24" borderId="137" applyNumberFormat="0" applyAlignment="0" applyProtection="0"/>
    <xf numFmtId="0" fontId="9" fillId="26" borderId="139" applyNumberFormat="0" applyFont="0" applyAlignment="0" applyProtection="0"/>
    <xf numFmtId="0" fontId="16" fillId="0" borderId="150" applyNumberFormat="0" applyFill="0" applyAlignment="0" applyProtection="0"/>
    <xf numFmtId="0" fontId="13" fillId="24" borderId="148" applyNumberFormat="0" applyAlignment="0" applyProtection="0"/>
    <xf numFmtId="0" fontId="15" fillId="11" borderId="149" applyNumberFormat="0" applyAlignment="0" applyProtection="0"/>
    <xf numFmtId="0" fontId="13" fillId="24" borderId="148" applyNumberFormat="0" applyAlignment="0" applyProtection="0"/>
    <xf numFmtId="0" fontId="11" fillId="26" borderId="147" applyNumberFormat="0" applyFont="0" applyAlignment="0" applyProtection="0"/>
    <xf numFmtId="0" fontId="15" fillId="11" borderId="137" applyNumberFormat="0" applyAlignment="0" applyProtection="0"/>
    <xf numFmtId="0" fontId="14" fillId="24" borderId="137" applyNumberFormat="0" applyAlignment="0" applyProtection="0"/>
    <xf numFmtId="0" fontId="16" fillId="0" borderId="142" applyNumberFormat="0" applyFill="0" applyAlignment="0" applyProtection="0"/>
    <xf numFmtId="0" fontId="9" fillId="26" borderId="139" applyNumberFormat="0" applyFont="0" applyAlignment="0" applyProtection="0"/>
    <xf numFmtId="0" fontId="9" fillId="26" borderId="139" applyNumberFormat="0" applyFont="0" applyAlignment="0" applyProtection="0"/>
    <xf numFmtId="0" fontId="14" fillId="24" borderId="137" applyNumberFormat="0" applyAlignment="0" applyProtection="0"/>
    <xf numFmtId="0" fontId="16" fillId="0" borderId="138" applyNumberFormat="0" applyFill="0" applyAlignment="0" applyProtection="0"/>
    <xf numFmtId="0" fontId="14" fillId="24" borderId="137" applyNumberFormat="0" applyAlignment="0" applyProtection="0"/>
    <xf numFmtId="0" fontId="16" fillId="0" borderId="138" applyNumberFormat="0" applyFill="0" applyAlignment="0" applyProtection="0"/>
    <xf numFmtId="0" fontId="13" fillId="24" borderId="136" applyNumberFormat="0" applyAlignment="0" applyProtection="0"/>
    <xf numFmtId="0" fontId="14" fillId="24" borderId="141" applyNumberFormat="0" applyAlignment="0" applyProtection="0"/>
    <xf numFmtId="0" fontId="16" fillId="0" borderId="142" applyNumberFormat="0" applyFill="0" applyAlignment="0" applyProtection="0"/>
    <xf numFmtId="0" fontId="9" fillId="26" borderId="147" applyNumberFormat="0" applyFont="0" applyAlignment="0" applyProtection="0"/>
    <xf numFmtId="0" fontId="15" fillId="11" borderId="141" applyNumberFormat="0" applyAlignment="0" applyProtection="0"/>
    <xf numFmtId="0" fontId="9" fillId="26" borderId="147" applyNumberFormat="0" applyFont="0" applyAlignment="0" applyProtection="0"/>
    <xf numFmtId="0" fontId="72" fillId="11" borderId="141" applyNumberFormat="0" applyAlignment="0" applyProtection="0"/>
    <xf numFmtId="0" fontId="15" fillId="11" borderId="145" applyNumberFormat="0" applyAlignment="0" applyProtection="0"/>
    <xf numFmtId="0" fontId="9" fillId="26" borderId="147" applyNumberFormat="0" applyFont="0" applyAlignment="0" applyProtection="0"/>
    <xf numFmtId="0" fontId="9" fillId="26" borderId="147" applyNumberFormat="0" applyFont="0" applyAlignment="0" applyProtection="0"/>
    <xf numFmtId="0" fontId="11" fillId="26" borderId="147" applyNumberFormat="0" applyFont="0" applyAlignment="0" applyProtection="0"/>
    <xf numFmtId="0" fontId="11" fillId="26" borderId="147" applyNumberFormat="0" applyFont="0" applyAlignment="0" applyProtection="0"/>
    <xf numFmtId="0" fontId="9" fillId="26" borderId="143" applyNumberFormat="0" applyFont="0" applyAlignment="0" applyProtection="0"/>
    <xf numFmtId="0" fontId="13" fillId="24" borderId="140" applyNumberFormat="0" applyAlignment="0" applyProtection="0"/>
    <xf numFmtId="0" fontId="14" fillId="24" borderId="141" applyNumberFormat="0" applyAlignment="0" applyProtection="0"/>
    <xf numFmtId="0" fontId="11" fillId="26" borderId="143" applyNumberFormat="0" applyFont="0" applyAlignment="0" applyProtection="0"/>
    <xf numFmtId="0" fontId="15" fillId="11" borderId="141" applyNumberFormat="0" applyAlignment="0" applyProtection="0"/>
    <xf numFmtId="0" fontId="13" fillId="24" borderId="140" applyNumberFormat="0" applyAlignment="0" applyProtection="0"/>
    <xf numFmtId="0" fontId="14" fillId="24" borderId="141" applyNumberFormat="0" applyAlignment="0" applyProtection="0"/>
    <xf numFmtId="0" fontId="11" fillId="26" borderId="143" applyNumberFormat="0" applyFont="0" applyAlignment="0" applyProtection="0"/>
    <xf numFmtId="0" fontId="15" fillId="11" borderId="141" applyNumberFormat="0" applyAlignment="0" applyProtection="0"/>
    <xf numFmtId="0" fontId="14" fillId="24" borderId="141" applyNumberFormat="0" applyAlignment="0" applyProtection="0"/>
    <xf numFmtId="0" fontId="11" fillId="26" borderId="143" applyNumberFormat="0" applyFont="0" applyAlignment="0" applyProtection="0"/>
    <xf numFmtId="0" fontId="16" fillId="0" borderId="142" applyNumberFormat="0" applyFill="0" applyAlignment="0" applyProtection="0"/>
    <xf numFmtId="0" fontId="13" fillId="24" borderId="140" applyNumberFormat="0" applyAlignment="0" applyProtection="0"/>
    <xf numFmtId="0" fontId="13" fillId="24" borderId="140" applyNumberFormat="0" applyAlignment="0" applyProtection="0"/>
    <xf numFmtId="0" fontId="9" fillId="26" borderId="143" applyNumberFormat="0" applyFont="0" applyAlignment="0" applyProtection="0"/>
    <xf numFmtId="0" fontId="9" fillId="26" borderId="143" applyNumberFormat="0" applyFont="0" applyAlignment="0" applyProtection="0"/>
    <xf numFmtId="0" fontId="11" fillId="26" borderId="143" applyNumberFormat="0" applyFont="0" applyAlignment="0" applyProtection="0"/>
    <xf numFmtId="0" fontId="9" fillId="26" borderId="143" applyNumberFormat="0" applyFont="0" applyAlignment="0" applyProtection="0"/>
    <xf numFmtId="0" fontId="70" fillId="24" borderId="140" applyNumberFormat="0" applyAlignment="0" applyProtection="0"/>
    <xf numFmtId="0" fontId="9" fillId="26" borderId="143" applyNumberFormat="0" applyFont="0" applyAlignment="0" applyProtection="0"/>
    <xf numFmtId="0" fontId="11" fillId="26" borderId="147" applyNumberFormat="0" applyFont="0" applyAlignment="0" applyProtection="0"/>
    <xf numFmtId="0" fontId="15" fillId="11" borderId="145" applyNumberFormat="0" applyAlignment="0" applyProtection="0"/>
    <xf numFmtId="0" fontId="9" fillId="26" borderId="147" applyNumberFormat="0" applyFont="0" applyAlignment="0" applyProtection="0"/>
    <xf numFmtId="0" fontId="9" fillId="26" borderId="147" applyNumberFormat="0" applyFont="0" applyAlignment="0" applyProtection="0"/>
    <xf numFmtId="0" fontId="11" fillId="26" borderId="147" applyNumberFormat="0" applyFont="0" applyAlignment="0" applyProtection="0"/>
    <xf numFmtId="0" fontId="11" fillId="26" borderId="147" applyNumberFormat="0" applyFont="0" applyAlignment="0" applyProtection="0"/>
    <xf numFmtId="0" fontId="11" fillId="26" borderId="147" applyNumberFormat="0" applyFont="0" applyAlignment="0" applyProtection="0"/>
    <xf numFmtId="0" fontId="16" fillId="0" borderId="146" applyNumberFormat="0" applyFill="0" applyAlignment="0" applyProtection="0"/>
    <xf numFmtId="0" fontId="16" fillId="0" borderId="146" applyNumberFormat="0" applyFill="0" applyAlignment="0" applyProtection="0"/>
    <xf numFmtId="0" fontId="16" fillId="0" borderId="146" applyNumberFormat="0" applyFill="0" applyAlignment="0" applyProtection="0"/>
    <xf numFmtId="0" fontId="16" fillId="0" borderId="146" applyNumberFormat="0" applyFill="0" applyAlignment="0" applyProtection="0"/>
    <xf numFmtId="0" fontId="15" fillId="11" borderId="145" applyNumberFormat="0" applyAlignment="0" applyProtection="0"/>
    <xf numFmtId="0" fontId="15" fillId="11" borderId="145" applyNumberFormat="0" applyAlignment="0" applyProtection="0"/>
    <xf numFmtId="0" fontId="15" fillId="11" borderId="145" applyNumberFormat="0" applyAlignment="0" applyProtection="0"/>
    <xf numFmtId="0" fontId="15" fillId="11" borderId="145" applyNumberFormat="0" applyAlignment="0" applyProtection="0"/>
    <xf numFmtId="0" fontId="11" fillId="26" borderId="147" applyNumberFormat="0" applyFont="0" applyAlignment="0" applyProtection="0"/>
    <xf numFmtId="0" fontId="14" fillId="24" borderId="145" applyNumberFormat="0" applyAlignment="0" applyProtection="0"/>
    <xf numFmtId="0" fontId="14" fillId="24" borderId="145" applyNumberFormat="0" applyAlignment="0" applyProtection="0"/>
    <xf numFmtId="0" fontId="14" fillId="24" borderId="145" applyNumberFormat="0" applyAlignment="0" applyProtection="0"/>
    <xf numFmtId="0" fontId="13" fillId="24" borderId="144" applyNumberFormat="0" applyAlignment="0" applyProtection="0"/>
    <xf numFmtId="0" fontId="13" fillId="24" borderId="144" applyNumberFormat="0" applyAlignment="0" applyProtection="0"/>
    <xf numFmtId="0" fontId="13" fillId="24" borderId="144" applyNumberFormat="0" applyAlignment="0" applyProtection="0"/>
    <xf numFmtId="0" fontId="13" fillId="24" borderId="144" applyNumberFormat="0" applyAlignment="0" applyProtection="0"/>
    <xf numFmtId="0" fontId="13" fillId="24" borderId="148" applyNumberFormat="0" applyAlignment="0" applyProtection="0"/>
    <xf numFmtId="0" fontId="11" fillId="26" borderId="151" applyNumberFormat="0" applyFont="0" applyAlignment="0" applyProtection="0"/>
    <xf numFmtId="0" fontId="13" fillId="24" borderId="144" applyNumberFormat="0" applyAlignment="0" applyProtection="0"/>
    <xf numFmtId="0" fontId="13" fillId="24" borderId="144" applyNumberFormat="0" applyAlignment="0" applyProtection="0"/>
    <xf numFmtId="0" fontId="13" fillId="24" borderId="144" applyNumberFormat="0" applyAlignment="0" applyProtection="0"/>
    <xf numFmtId="0" fontId="13" fillId="24" borderId="144" applyNumberFormat="0" applyAlignment="0" applyProtection="0"/>
    <xf numFmtId="0" fontId="14" fillId="24" borderId="145" applyNumberFormat="0" applyAlignment="0" applyProtection="0"/>
    <xf numFmtId="0" fontId="14" fillId="24" borderId="145" applyNumberFormat="0" applyAlignment="0" applyProtection="0"/>
    <xf numFmtId="0" fontId="14" fillId="24" borderId="145" applyNumberFormat="0" applyAlignment="0" applyProtection="0"/>
    <xf numFmtId="0" fontId="14" fillId="24" borderId="145" applyNumberFormat="0" applyAlignment="0" applyProtection="0"/>
    <xf numFmtId="0" fontId="15" fillId="11" borderId="145" applyNumberFormat="0" applyAlignment="0" applyProtection="0"/>
    <xf numFmtId="0" fontId="15" fillId="11" borderId="145" applyNumberFormat="0" applyAlignment="0" applyProtection="0"/>
    <xf numFmtId="0" fontId="16" fillId="0" borderId="146" applyNumberFormat="0" applyFill="0" applyAlignment="0" applyProtection="0"/>
    <xf numFmtId="0" fontId="9" fillId="26" borderId="147" applyNumberFormat="0" applyFont="0" applyAlignment="0" applyProtection="0"/>
    <xf numFmtId="0" fontId="9" fillId="26" borderId="147" applyNumberFormat="0" applyFont="0" applyAlignment="0" applyProtection="0"/>
    <xf numFmtId="0" fontId="9" fillId="26" borderId="147" applyNumberFormat="0" applyFont="0" applyAlignment="0" applyProtection="0"/>
    <xf numFmtId="0" fontId="15" fillId="11" borderId="145" applyNumberFormat="0" applyAlignment="0" applyProtection="0"/>
    <xf numFmtId="0" fontId="16" fillId="0" borderId="146" applyNumberFormat="0" applyFill="0" applyAlignment="0" applyProtection="0"/>
    <xf numFmtId="0" fontId="67" fillId="0" borderId="146" applyNumberFormat="0" applyFill="0" applyAlignment="0" applyProtection="0"/>
    <xf numFmtId="0" fontId="16" fillId="0" borderId="146" applyNumberFormat="0" applyFill="0" applyAlignment="0" applyProtection="0"/>
    <xf numFmtId="0" fontId="16" fillId="0" borderId="146" applyNumberFormat="0" applyFill="0" applyAlignment="0" applyProtection="0"/>
    <xf numFmtId="0" fontId="11" fillId="26" borderId="147" applyNumberFormat="0" applyFont="0" applyAlignment="0" applyProtection="0"/>
    <xf numFmtId="0" fontId="11" fillId="26" borderId="147" applyNumberFormat="0" applyFont="0" applyAlignment="0" applyProtection="0"/>
    <xf numFmtId="0" fontId="11" fillId="26" borderId="147" applyNumberFormat="0" applyFont="0" applyAlignment="0" applyProtection="0"/>
    <xf numFmtId="0" fontId="11" fillId="26" borderId="147" applyNumberFormat="0" applyFont="0" applyAlignment="0" applyProtection="0"/>
    <xf numFmtId="0" fontId="11" fillId="26" borderId="147" applyNumberFormat="0" applyFont="0" applyAlignment="0" applyProtection="0"/>
    <xf numFmtId="0" fontId="11" fillId="26" borderId="147" applyNumberFormat="0" applyFont="0" applyAlignment="0" applyProtection="0"/>
    <xf numFmtId="0" fontId="16" fillId="0" borderId="146" applyNumberFormat="0" applyFill="0" applyAlignment="0" applyProtection="0"/>
    <xf numFmtId="0" fontId="9" fillId="26" borderId="147" applyNumberFormat="0" applyFont="0" applyAlignment="0" applyProtection="0"/>
    <xf numFmtId="0" fontId="14" fillId="24" borderId="141" applyNumberFormat="0" applyAlignment="0" applyProtection="0"/>
    <xf numFmtId="0" fontId="16" fillId="0" borderId="146" applyNumberFormat="0" applyFill="0" applyAlignment="0" applyProtection="0"/>
    <xf numFmtId="0" fontId="11" fillId="26" borderId="147" applyNumberFormat="0" applyFont="0" applyAlignment="0" applyProtection="0"/>
    <xf numFmtId="0" fontId="11" fillId="26" borderId="147" applyNumberFormat="0" applyFont="0" applyAlignment="0" applyProtection="0"/>
    <xf numFmtId="0" fontId="11" fillId="26" borderId="147" applyNumberFormat="0" applyFont="0" applyAlignment="0" applyProtection="0"/>
    <xf numFmtId="0" fontId="11" fillId="26" borderId="147" applyNumberFormat="0" applyFont="0" applyAlignment="0" applyProtection="0"/>
    <xf numFmtId="0" fontId="11" fillId="26" borderId="147" applyNumberFormat="0" applyFont="0" applyAlignment="0" applyProtection="0"/>
    <xf numFmtId="0" fontId="11" fillId="26" borderId="147" applyNumberFormat="0" applyFont="0" applyAlignment="0" applyProtection="0"/>
    <xf numFmtId="0" fontId="16" fillId="0" borderId="146" applyNumberFormat="0" applyFill="0" applyAlignment="0" applyProtection="0"/>
    <xf numFmtId="0" fontId="16" fillId="0" borderId="146" applyNumberFormat="0" applyFill="0" applyAlignment="0" applyProtection="0"/>
    <xf numFmtId="0" fontId="67" fillId="0" borderId="146" applyNumberFormat="0" applyFill="0" applyAlignment="0" applyProtection="0"/>
    <xf numFmtId="0" fontId="16" fillId="0" borderId="146" applyNumberFormat="0" applyFill="0" applyAlignment="0" applyProtection="0"/>
    <xf numFmtId="0" fontId="15" fillId="11" borderId="145" applyNumberFormat="0" applyAlignment="0" applyProtection="0"/>
    <xf numFmtId="0" fontId="9" fillId="26" borderId="147" applyNumberFormat="0" applyFont="0" applyAlignment="0" applyProtection="0"/>
    <xf numFmtId="0" fontId="9" fillId="26" borderId="147" applyNumberFormat="0" applyFont="0" applyAlignment="0" applyProtection="0"/>
    <xf numFmtId="0" fontId="9" fillId="26" borderId="147" applyNumberFormat="0" applyFont="0" applyAlignment="0" applyProtection="0"/>
    <xf numFmtId="0" fontId="72" fillId="11" borderId="145" applyNumberFormat="0" applyAlignment="0" applyProtection="0"/>
    <xf numFmtId="0" fontId="15" fillId="11" borderId="145" applyNumberFormat="0" applyAlignment="0" applyProtection="0"/>
    <xf numFmtId="0" fontId="15" fillId="11" borderId="145" applyNumberFormat="0" applyAlignment="0" applyProtection="0"/>
    <xf numFmtId="0" fontId="71" fillId="24" borderId="141" applyNumberFormat="0" applyAlignment="0" applyProtection="0"/>
    <xf numFmtId="0" fontId="14" fillId="24" borderId="145" applyNumberFormat="0" applyAlignment="0" applyProtection="0"/>
    <xf numFmtId="0" fontId="14" fillId="24" borderId="145" applyNumberFormat="0" applyAlignment="0" applyProtection="0"/>
    <xf numFmtId="0" fontId="14" fillId="24" borderId="145" applyNumberFormat="0" applyAlignment="0" applyProtection="0"/>
    <xf numFmtId="0" fontId="14" fillId="24" borderId="145" applyNumberFormat="0" applyAlignment="0" applyProtection="0"/>
    <xf numFmtId="0" fontId="13" fillId="24" borderId="144" applyNumberFormat="0" applyAlignment="0" applyProtection="0"/>
    <xf numFmtId="0" fontId="70" fillId="24" borderId="144" applyNumberFormat="0" applyAlignment="0" applyProtection="0"/>
    <xf numFmtId="0" fontId="13" fillId="24" borderId="144" applyNumberFormat="0" applyAlignment="0" applyProtection="0"/>
    <xf numFmtId="0" fontId="14" fillId="24" borderId="149" applyNumberFormat="0" applyAlignment="0" applyProtection="0"/>
    <xf numFmtId="0" fontId="67" fillId="0" borderId="142" applyNumberFormat="0" applyFill="0" applyAlignment="0" applyProtection="0"/>
    <xf numFmtId="0" fontId="13" fillId="24" borderId="144" applyNumberFormat="0" applyAlignment="0" applyProtection="0"/>
    <xf numFmtId="0" fontId="13" fillId="24" borderId="144" applyNumberFormat="0" applyAlignment="0" applyProtection="0"/>
    <xf numFmtId="0" fontId="13" fillId="24" borderId="144" applyNumberFormat="0" applyAlignment="0" applyProtection="0"/>
    <xf numFmtId="0" fontId="13" fillId="24" borderId="144" applyNumberFormat="0" applyAlignment="0" applyProtection="0"/>
    <xf numFmtId="0" fontId="14" fillId="24" borderId="145" applyNumberFormat="0" applyAlignment="0" applyProtection="0"/>
    <xf numFmtId="0" fontId="71" fillId="24" borderId="145" applyNumberFormat="0" applyAlignment="0" applyProtection="0"/>
    <xf numFmtId="0" fontId="14" fillId="24" borderId="145" applyNumberFormat="0" applyAlignment="0" applyProtection="0"/>
    <xf numFmtId="0" fontId="11" fillId="26" borderId="147" applyNumberFormat="0" applyFont="0" applyAlignment="0" applyProtection="0"/>
    <xf numFmtId="0" fontId="15" fillId="11" borderId="145" applyNumberFormat="0" applyAlignment="0" applyProtection="0"/>
    <xf numFmtId="0" fontId="15" fillId="11" borderId="145" applyNumberFormat="0" applyAlignment="0" applyProtection="0"/>
    <xf numFmtId="0" fontId="15" fillId="11" borderId="145" applyNumberFormat="0" applyAlignment="0" applyProtection="0"/>
    <xf numFmtId="0" fontId="15" fillId="11" borderId="145" applyNumberFormat="0" applyAlignment="0" applyProtection="0"/>
    <xf numFmtId="0" fontId="16" fillId="0" borderId="146" applyNumberFormat="0" applyFill="0" applyAlignment="0" applyProtection="0"/>
    <xf numFmtId="0" fontId="67" fillId="0" borderId="146" applyNumberFormat="0" applyFill="0" applyAlignment="0" applyProtection="0"/>
    <xf numFmtId="0" fontId="16" fillId="0" borderId="146" applyNumberFormat="0" applyFill="0" applyAlignment="0" applyProtection="0"/>
    <xf numFmtId="0" fontId="11" fillId="26" borderId="147" applyNumberFormat="0" applyFont="0" applyAlignment="0" applyProtection="0"/>
    <xf numFmtId="0" fontId="11" fillId="26" borderId="147" applyNumberFormat="0" applyFont="0" applyAlignment="0" applyProtection="0"/>
    <xf numFmtId="0" fontId="67" fillId="0" borderId="142" applyNumberFormat="0" applyFill="0" applyAlignment="0" applyProtection="0"/>
    <xf numFmtId="0" fontId="72" fillId="11" borderId="145" applyNumberFormat="0" applyAlignment="0" applyProtection="0"/>
    <xf numFmtId="0" fontId="13" fillId="24" borderId="140" applyNumberFormat="0" applyAlignment="0" applyProtection="0"/>
    <xf numFmtId="0" fontId="9" fillId="26" borderId="143" applyNumberFormat="0" applyFont="0" applyAlignment="0" applyProtection="0"/>
    <xf numFmtId="0" fontId="11" fillId="26" borderId="143" applyNumberFormat="0" applyFont="0" applyAlignment="0" applyProtection="0"/>
    <xf numFmtId="0" fontId="11" fillId="26" borderId="143" applyNumberFormat="0" applyFont="0" applyAlignment="0" applyProtection="0"/>
    <xf numFmtId="0" fontId="15" fillId="11" borderId="141" applyNumberFormat="0" applyAlignment="0" applyProtection="0"/>
    <xf numFmtId="0" fontId="11" fillId="26" borderId="143" applyNumberFormat="0" applyFont="0" applyAlignment="0" applyProtection="0"/>
    <xf numFmtId="0" fontId="13" fillId="24" borderId="140" applyNumberFormat="0" applyAlignment="0" applyProtection="0"/>
    <xf numFmtId="0" fontId="15" fillId="11" borderId="141" applyNumberFormat="0" applyAlignment="0" applyProtection="0"/>
    <xf numFmtId="0" fontId="9" fillId="26" borderId="143" applyNumberFormat="0" applyFont="0" applyAlignment="0" applyProtection="0"/>
    <xf numFmtId="0" fontId="11" fillId="26" borderId="143" applyNumberFormat="0" applyFont="0" applyAlignment="0" applyProtection="0"/>
    <xf numFmtId="0" fontId="15" fillId="11" borderId="141" applyNumberFormat="0" applyAlignment="0" applyProtection="0"/>
    <xf numFmtId="0" fontId="16" fillId="0" borderId="142" applyNumberFormat="0" applyFill="0" applyAlignment="0" applyProtection="0"/>
    <xf numFmtId="0" fontId="13" fillId="24" borderId="140" applyNumberFormat="0" applyAlignment="0" applyProtection="0"/>
    <xf numFmtId="0" fontId="14" fillId="24" borderId="141" applyNumberFormat="0" applyAlignment="0" applyProtection="0"/>
    <xf numFmtId="0" fontId="16" fillId="0" borderId="142" applyNumberFormat="0" applyFill="0" applyAlignment="0" applyProtection="0"/>
    <xf numFmtId="0" fontId="13" fillId="24" borderId="140" applyNumberFormat="0" applyAlignment="0" applyProtection="0"/>
    <xf numFmtId="0" fontId="16" fillId="0" borderId="142" applyNumberFormat="0" applyFill="0" applyAlignment="0" applyProtection="0"/>
    <xf numFmtId="0" fontId="11" fillId="26" borderId="143" applyNumberFormat="0" applyFont="0" applyAlignment="0" applyProtection="0"/>
    <xf numFmtId="0" fontId="14" fillId="24" borderId="141" applyNumberFormat="0" applyAlignment="0" applyProtection="0"/>
    <xf numFmtId="0" fontId="16" fillId="0" borderId="146" applyNumberFormat="0" applyFill="0" applyAlignment="0" applyProtection="0"/>
    <xf numFmtId="0" fontId="11" fillId="26" borderId="147" applyNumberFormat="0" applyFont="0" applyAlignment="0" applyProtection="0"/>
    <xf numFmtId="0" fontId="13" fillId="24" borderId="140" applyNumberFormat="0" applyAlignment="0" applyProtection="0"/>
    <xf numFmtId="0" fontId="15" fillId="11" borderId="145" applyNumberFormat="0" applyAlignment="0" applyProtection="0"/>
    <xf numFmtId="0" fontId="9" fillId="26" borderId="147" applyNumberFormat="0" applyFont="0" applyAlignment="0" applyProtection="0"/>
    <xf numFmtId="0" fontId="9" fillId="26" borderId="147" applyNumberFormat="0" applyFont="0" applyAlignment="0" applyProtection="0"/>
    <xf numFmtId="0" fontId="11" fillId="26" borderId="147" applyNumberFormat="0" applyFont="0" applyAlignment="0" applyProtection="0"/>
    <xf numFmtId="0" fontId="11" fillId="26" borderId="147" applyNumberFormat="0" applyFont="0" applyAlignment="0" applyProtection="0"/>
    <xf numFmtId="0" fontId="16" fillId="0" borderId="142" applyNumberFormat="0" applyFill="0" applyAlignment="0" applyProtection="0"/>
    <xf numFmtId="0" fontId="16" fillId="0" borderId="142" applyNumberFormat="0" applyFill="0" applyAlignment="0" applyProtection="0"/>
    <xf numFmtId="0" fontId="11" fillId="26" borderId="143" applyNumberFormat="0" applyFont="0" applyAlignment="0" applyProtection="0"/>
    <xf numFmtId="0" fontId="9" fillId="26" borderId="143" applyNumberFormat="0" applyFont="0" applyAlignment="0" applyProtection="0"/>
    <xf numFmtId="0" fontId="16" fillId="0" borderId="142" applyNumberFormat="0" applyFill="0" applyAlignment="0" applyProtection="0"/>
    <xf numFmtId="0" fontId="11" fillId="26" borderId="143" applyNumberFormat="0" applyFont="0" applyAlignment="0" applyProtection="0"/>
    <xf numFmtId="0" fontId="15" fillId="11" borderId="141" applyNumberFormat="0" applyAlignment="0" applyProtection="0"/>
    <xf numFmtId="0" fontId="9" fillId="26" borderId="143" applyNumberFormat="0" applyFont="0" applyAlignment="0" applyProtection="0"/>
    <xf numFmtId="0" fontId="71" fillId="24" borderId="141" applyNumberFormat="0" applyAlignment="0" applyProtection="0"/>
    <xf numFmtId="0" fontId="70" fillId="24" borderId="144" applyNumberFormat="0" applyAlignment="0" applyProtection="0"/>
    <xf numFmtId="0" fontId="16" fillId="0" borderId="146" applyNumberFormat="0" applyFill="0" applyAlignment="0" applyProtection="0"/>
    <xf numFmtId="0" fontId="15" fillId="11" borderId="145" applyNumberFormat="0" applyAlignment="0" applyProtection="0"/>
    <xf numFmtId="0" fontId="9" fillId="26" borderId="147" applyNumberFormat="0" applyFont="0" applyAlignment="0" applyProtection="0"/>
    <xf numFmtId="0" fontId="9" fillId="26" borderId="147" applyNumberFormat="0" applyFont="0" applyAlignment="0" applyProtection="0"/>
    <xf numFmtId="0" fontId="11" fillId="26" borderId="147" applyNumberFormat="0" applyFont="0" applyAlignment="0" applyProtection="0"/>
    <xf numFmtId="0" fontId="11" fillId="26" borderId="147" applyNumberFormat="0" applyFont="0" applyAlignment="0" applyProtection="0"/>
    <xf numFmtId="0" fontId="11" fillId="26" borderId="147" applyNumberFormat="0" applyFont="0" applyAlignment="0" applyProtection="0"/>
    <xf numFmtId="0" fontId="16" fillId="0" borderId="146" applyNumberFormat="0" applyFill="0" applyAlignment="0" applyProtection="0"/>
    <xf numFmtId="0" fontId="16" fillId="0" borderId="146" applyNumberFormat="0" applyFill="0" applyAlignment="0" applyProtection="0"/>
    <xf numFmtId="0" fontId="16" fillId="0" borderId="146" applyNumberFormat="0" applyFill="0" applyAlignment="0" applyProtection="0"/>
    <xf numFmtId="0" fontId="16" fillId="0" borderId="146" applyNumberFormat="0" applyFill="0" applyAlignment="0" applyProtection="0"/>
    <xf numFmtId="0" fontId="15" fillId="11" borderId="145" applyNumberFormat="0" applyAlignment="0" applyProtection="0"/>
    <xf numFmtId="0" fontId="72" fillId="11" borderId="145" applyNumberFormat="0" applyAlignment="0" applyProtection="0"/>
    <xf numFmtId="0" fontId="15" fillId="11" borderId="145" applyNumberFormat="0" applyAlignment="0" applyProtection="0"/>
    <xf numFmtId="0" fontId="14" fillId="24" borderId="145" applyNumberFormat="0" applyAlignment="0" applyProtection="0"/>
    <xf numFmtId="0" fontId="11" fillId="26" borderId="147" applyNumberFormat="0" applyFont="0" applyAlignment="0" applyProtection="0"/>
    <xf numFmtId="0" fontId="14" fillId="24" borderId="145" applyNumberFormat="0" applyAlignment="0" applyProtection="0"/>
    <xf numFmtId="0" fontId="14" fillId="24" borderId="145" applyNumberFormat="0" applyAlignment="0" applyProtection="0"/>
    <xf numFmtId="0" fontId="14" fillId="24" borderId="145" applyNumberFormat="0" applyAlignment="0" applyProtection="0"/>
    <xf numFmtId="0" fontId="13" fillId="24" borderId="144" applyNumberFormat="0" applyAlignment="0" applyProtection="0"/>
    <xf numFmtId="0" fontId="70" fillId="24" borderId="144" applyNumberFormat="0" applyAlignment="0" applyProtection="0"/>
    <xf numFmtId="0" fontId="13" fillId="24" borderId="144" applyNumberFormat="0" applyAlignment="0" applyProtection="0"/>
    <xf numFmtId="0" fontId="70" fillId="24" borderId="140" applyNumberFormat="0" applyAlignment="0" applyProtection="0"/>
    <xf numFmtId="0" fontId="72" fillId="11" borderId="141" applyNumberFormat="0" applyAlignment="0" applyProtection="0"/>
    <xf numFmtId="0" fontId="16" fillId="0" borderId="150" applyNumberFormat="0" applyFill="0" applyAlignment="0" applyProtection="0"/>
    <xf numFmtId="0" fontId="13" fillId="24" borderId="144" applyNumberFormat="0" applyAlignment="0" applyProtection="0"/>
    <xf numFmtId="0" fontId="13" fillId="24" borderId="144" applyNumberFormat="0" applyAlignment="0" applyProtection="0"/>
    <xf numFmtId="0" fontId="13" fillId="24" borderId="144" applyNumberFormat="0" applyAlignment="0" applyProtection="0"/>
    <xf numFmtId="0" fontId="13" fillId="24" borderId="144" applyNumberFormat="0" applyAlignment="0" applyProtection="0"/>
    <xf numFmtId="0" fontId="14" fillId="24" borderId="145" applyNumberFormat="0" applyAlignment="0" applyProtection="0"/>
    <xf numFmtId="0" fontId="71" fillId="24" borderId="145" applyNumberFormat="0" applyAlignment="0" applyProtection="0"/>
    <xf numFmtId="0" fontId="14" fillId="24" borderId="145" applyNumberFormat="0" applyAlignment="0" applyProtection="0"/>
    <xf numFmtId="0" fontId="15" fillId="11" borderId="145" applyNumberFormat="0" applyAlignment="0" applyProtection="0"/>
    <xf numFmtId="0" fontId="16" fillId="0" borderId="146" applyNumberFormat="0" applyFill="0" applyAlignment="0" applyProtection="0"/>
    <xf numFmtId="0" fontId="14" fillId="24" borderId="145" applyNumberFormat="0" applyAlignment="0" applyProtection="0"/>
    <xf numFmtId="0" fontId="14" fillId="24" borderId="145" applyNumberFormat="0" applyAlignment="0" applyProtection="0"/>
    <xf numFmtId="0" fontId="14" fillId="24" borderId="145" applyNumberFormat="0" applyAlignment="0" applyProtection="0"/>
    <xf numFmtId="0" fontId="14" fillId="24" borderId="145" applyNumberFormat="0" applyAlignment="0" applyProtection="0"/>
    <xf numFmtId="0" fontId="13" fillId="24" borderId="144" applyNumberFormat="0" applyAlignment="0" applyProtection="0"/>
    <xf numFmtId="0" fontId="13" fillId="24" borderId="144" applyNumberFormat="0" applyAlignment="0" applyProtection="0"/>
    <xf numFmtId="0" fontId="13" fillId="24" borderId="144" applyNumberFormat="0" applyAlignment="0" applyProtection="0"/>
    <xf numFmtId="0" fontId="13" fillId="24" borderId="144" applyNumberFormat="0" applyAlignment="0" applyProtection="0"/>
    <xf numFmtId="0" fontId="11" fillId="26" borderId="151" applyNumberFormat="0" applyFont="0" applyAlignment="0" applyProtection="0"/>
    <xf numFmtId="0" fontId="13" fillId="24" borderId="144" applyNumberFormat="0" applyAlignment="0" applyProtection="0"/>
    <xf numFmtId="0" fontId="13" fillId="24" borderId="144" applyNumberFormat="0" applyAlignment="0" applyProtection="0"/>
    <xf numFmtId="0" fontId="13" fillId="24" borderId="144" applyNumberFormat="0" applyAlignment="0" applyProtection="0"/>
    <xf numFmtId="0" fontId="13" fillId="24" borderId="144" applyNumberFormat="0" applyAlignment="0" applyProtection="0"/>
    <xf numFmtId="0" fontId="14" fillId="24" borderId="145" applyNumberFormat="0" applyAlignment="0" applyProtection="0"/>
    <xf numFmtId="0" fontId="71" fillId="24" borderId="145" applyNumberFormat="0" applyAlignment="0" applyProtection="0"/>
    <xf numFmtId="0" fontId="14" fillId="24" borderId="145" applyNumberFormat="0" applyAlignment="0" applyProtection="0"/>
    <xf numFmtId="0" fontId="11" fillId="26" borderId="147" applyNumberFormat="0" applyFont="0" applyAlignment="0" applyProtection="0"/>
    <xf numFmtId="0" fontId="15" fillId="11" borderId="145" applyNumberFormat="0" applyAlignment="0" applyProtection="0"/>
    <xf numFmtId="0" fontId="15" fillId="11" borderId="145" applyNumberFormat="0" applyAlignment="0" applyProtection="0"/>
    <xf numFmtId="0" fontId="15" fillId="11" borderId="145" applyNumberFormat="0" applyAlignment="0" applyProtection="0"/>
    <xf numFmtId="0" fontId="15" fillId="11" borderId="145" applyNumberFormat="0" applyAlignment="0" applyProtection="0"/>
    <xf numFmtId="0" fontId="16" fillId="0" borderId="146" applyNumberFormat="0" applyFill="0" applyAlignment="0" applyProtection="0"/>
    <xf numFmtId="0" fontId="67" fillId="0" borderId="146" applyNumberFormat="0" applyFill="0" applyAlignment="0" applyProtection="0"/>
    <xf numFmtId="0" fontId="16" fillId="0" borderId="146" applyNumberFormat="0" applyFill="0" applyAlignment="0" applyProtection="0"/>
    <xf numFmtId="0" fontId="11" fillId="26" borderId="147" applyNumberFormat="0" applyFont="0" applyAlignment="0" applyProtection="0"/>
    <xf numFmtId="0" fontId="11" fillId="26" borderId="147" applyNumberFormat="0" applyFont="0" applyAlignment="0" applyProtection="0"/>
    <xf numFmtId="0" fontId="67" fillId="0" borderId="146" applyNumberFormat="0" applyFill="0" applyAlignment="0" applyProtection="0"/>
    <xf numFmtId="0" fontId="9" fillId="26" borderId="143" applyNumberFormat="0" applyFont="0" applyAlignment="0" applyProtection="0"/>
    <xf numFmtId="0" fontId="14" fillId="24" borderId="141" applyNumberFormat="0" applyAlignment="0" applyProtection="0"/>
    <xf numFmtId="0" fontId="13" fillId="24" borderId="140" applyNumberFormat="0" applyAlignment="0" applyProtection="0"/>
    <xf numFmtId="0" fontId="11" fillId="26" borderId="143" applyNumberFormat="0" applyFont="0" applyAlignment="0" applyProtection="0"/>
    <xf numFmtId="0" fontId="14" fillId="24" borderId="141" applyNumberFormat="0" applyAlignment="0" applyProtection="0"/>
    <xf numFmtId="0" fontId="9" fillId="26" borderId="143" applyNumberFormat="0" applyFont="0" applyAlignment="0" applyProtection="0"/>
    <xf numFmtId="0" fontId="13" fillId="24" borderId="140" applyNumberFormat="0" applyAlignment="0" applyProtection="0"/>
    <xf numFmtId="0" fontId="9" fillId="26" borderId="143" applyNumberFormat="0" applyFont="0" applyAlignment="0" applyProtection="0"/>
    <xf numFmtId="0" fontId="14" fillId="24" borderId="141" applyNumberFormat="0" applyAlignment="0" applyProtection="0"/>
    <xf numFmtId="0" fontId="14" fillId="24" borderId="137" applyNumberFormat="0" applyAlignment="0" applyProtection="0"/>
    <xf numFmtId="0" fontId="13" fillId="24" borderId="136" applyNumberFormat="0" applyAlignment="0" applyProtection="0"/>
    <xf numFmtId="0" fontId="14" fillId="24" borderId="137" applyNumberFormat="0" applyAlignment="0" applyProtection="0"/>
    <xf numFmtId="0" fontId="13" fillId="24" borderId="136" applyNumberFormat="0" applyAlignment="0" applyProtection="0"/>
    <xf numFmtId="0" fontId="14" fillId="24"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1" fillId="26" borderId="139" applyNumberFormat="0" applyFont="0" applyAlignment="0" applyProtection="0"/>
    <xf numFmtId="0" fontId="9" fillId="26" borderId="139" applyNumberFormat="0" applyFon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1" fillId="26" borderId="139" applyNumberFormat="0" applyFont="0" applyAlignment="0" applyProtection="0"/>
    <xf numFmtId="0" fontId="14" fillId="24" borderId="137" applyNumberFormat="0" applyAlignment="0" applyProtection="0"/>
    <xf numFmtId="0" fontId="16" fillId="0" borderId="138" applyNumberFormat="0" applyFill="0" applyAlignment="0" applyProtection="0"/>
    <xf numFmtId="0" fontId="11" fillId="26" borderId="139" applyNumberFormat="0" applyFont="0" applyAlignment="0" applyProtection="0"/>
    <xf numFmtId="0" fontId="14" fillId="24" borderId="137" applyNumberFormat="0" applyAlignment="0" applyProtection="0"/>
    <xf numFmtId="0" fontId="14" fillId="24" borderId="137" applyNumberFormat="0" applyAlignment="0" applyProtection="0"/>
    <xf numFmtId="0" fontId="15" fillId="11" borderId="137" applyNumberFormat="0" applyAlignment="0" applyProtection="0"/>
    <xf numFmtId="0" fontId="11" fillId="26" borderId="139" applyNumberFormat="0" applyFont="0" applyAlignment="0" applyProtection="0"/>
    <xf numFmtId="0" fontId="14" fillId="24" borderId="137" applyNumberFormat="0" applyAlignment="0" applyProtection="0"/>
    <xf numFmtId="0" fontId="11" fillId="26" borderId="139" applyNumberFormat="0" applyFont="0" applyAlignment="0" applyProtection="0"/>
    <xf numFmtId="0" fontId="16" fillId="0" borderId="138" applyNumberFormat="0" applyFill="0" applyAlignment="0" applyProtection="0"/>
    <xf numFmtId="0" fontId="9" fillId="26" borderId="139" applyNumberFormat="0" applyFont="0" applyAlignment="0" applyProtection="0"/>
    <xf numFmtId="0" fontId="11" fillId="26" borderId="139" applyNumberFormat="0" applyFont="0" applyAlignment="0" applyProtection="0"/>
    <xf numFmtId="0" fontId="15" fillId="11" borderId="137" applyNumberFormat="0" applyAlignment="0" applyProtection="0"/>
    <xf numFmtId="0" fontId="9" fillId="26" borderId="139" applyNumberFormat="0" applyFont="0" applyAlignment="0" applyProtection="0"/>
    <xf numFmtId="0" fontId="14" fillId="24" borderId="137" applyNumberFormat="0" applyAlignment="0" applyProtection="0"/>
    <xf numFmtId="0" fontId="16" fillId="0" borderId="138" applyNumberFormat="0" applyFill="0" applyAlignment="0" applyProtection="0"/>
    <xf numFmtId="0" fontId="13" fillId="24" borderId="136" applyNumberFormat="0" applyAlignment="0" applyProtection="0"/>
    <xf numFmtId="0" fontId="16" fillId="0" borderId="138" applyNumberFormat="0" applyFill="0" applyAlignment="0" applyProtection="0"/>
    <xf numFmtId="0" fontId="13" fillId="24" borderId="136" applyNumberFormat="0" applyAlignment="0" applyProtection="0"/>
    <xf numFmtId="0" fontId="11" fillId="26" borderId="139" applyNumberFormat="0" applyFont="0" applyAlignment="0" applyProtection="0"/>
    <xf numFmtId="0" fontId="14" fillId="24" borderId="137"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16" fillId="0" borderId="138" applyNumberFormat="0" applyFill="0" applyAlignment="0" applyProtection="0"/>
    <xf numFmtId="0" fontId="9" fillId="26" borderId="139" applyNumberFormat="0" applyFont="0" applyAlignment="0" applyProtection="0"/>
    <xf numFmtId="0" fontId="14" fillId="24" borderId="137" applyNumberFormat="0" applyAlignment="0" applyProtection="0"/>
    <xf numFmtId="0" fontId="9" fillId="26" borderId="139" applyNumberFormat="0" applyFont="0" applyAlignment="0" applyProtection="0"/>
    <xf numFmtId="0" fontId="14" fillId="24" borderId="137" applyNumberFormat="0" applyAlignment="0" applyProtection="0"/>
    <xf numFmtId="0" fontId="11" fillId="26" borderId="139" applyNumberFormat="0" applyFont="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9" fillId="26" borderId="139" applyNumberFormat="0" applyFont="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1" fillId="26" borderId="139" applyNumberFormat="0" applyFont="0" applyAlignment="0" applyProtection="0"/>
    <xf numFmtId="0" fontId="15" fillId="11" borderId="137" applyNumberFormat="0" applyAlignment="0" applyProtection="0"/>
    <xf numFmtId="0" fontId="11" fillId="26" borderId="139" applyNumberFormat="0" applyFont="0" applyAlignment="0" applyProtection="0"/>
    <xf numFmtId="0" fontId="9" fillId="26" borderId="139" applyNumberFormat="0" applyFont="0" applyAlignment="0" applyProtection="0"/>
    <xf numFmtId="0" fontId="13" fillId="24" borderId="136" applyNumberFormat="0" applyAlignment="0" applyProtection="0"/>
    <xf numFmtId="0" fontId="9" fillId="26" borderId="139" applyNumberFormat="0" applyFont="0" applyAlignment="0" applyProtection="0"/>
    <xf numFmtId="0" fontId="15" fillId="11" borderId="137" applyNumberFormat="0" applyAlignment="0" applyProtection="0"/>
    <xf numFmtId="0" fontId="15" fillId="11" borderId="137" applyNumberFormat="0" applyAlignment="0" applyProtection="0"/>
    <xf numFmtId="0" fontId="14" fillId="24" borderId="137" applyNumberFormat="0" applyAlignment="0" applyProtection="0"/>
    <xf numFmtId="0" fontId="9" fillId="26" borderId="139" applyNumberFormat="0" applyFont="0" applyAlignment="0" applyProtection="0"/>
    <xf numFmtId="0" fontId="16" fillId="0" borderId="138" applyNumberFormat="0" applyFill="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9" fillId="26" borderId="139" applyNumberFormat="0" applyFont="0" applyAlignment="0" applyProtection="0"/>
    <xf numFmtId="0" fontId="11" fillId="26" borderId="139" applyNumberFormat="0" applyFont="0" applyAlignment="0" applyProtection="0"/>
    <xf numFmtId="0" fontId="16" fillId="0" borderId="138" applyNumberFormat="0" applyFill="0" applyAlignment="0" applyProtection="0"/>
    <xf numFmtId="0" fontId="11" fillId="26" borderId="139" applyNumberFormat="0" applyFont="0" applyAlignment="0" applyProtection="0"/>
    <xf numFmtId="0" fontId="13" fillId="24" borderId="136" applyNumberFormat="0" applyAlignment="0" applyProtection="0"/>
    <xf numFmtId="0" fontId="11" fillId="26" borderId="139" applyNumberFormat="0" applyFont="0" applyAlignment="0" applyProtection="0"/>
    <xf numFmtId="0" fontId="15" fillId="11" borderId="137" applyNumberFormat="0" applyAlignment="0" applyProtection="0"/>
    <xf numFmtId="0" fontId="11" fillId="26" borderId="139" applyNumberFormat="0" applyFont="0" applyAlignment="0" applyProtection="0"/>
    <xf numFmtId="0" fontId="13" fillId="24" borderId="136" applyNumberFormat="0" applyAlignment="0" applyProtection="0"/>
    <xf numFmtId="0" fontId="13" fillId="24" borderId="136"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14" fillId="24" borderId="137"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15" fillId="11" borderId="137" applyNumberFormat="0" applyAlignment="0" applyProtection="0"/>
    <xf numFmtId="0" fontId="9" fillId="26" borderId="139" applyNumberFormat="0" applyFont="0" applyAlignment="0" applyProtection="0"/>
    <xf numFmtId="0" fontId="70" fillId="24" borderId="136" applyNumberFormat="0" applyAlignment="0" applyProtection="0"/>
    <xf numFmtId="0" fontId="71" fillId="24" borderId="137" applyNumberFormat="0" applyAlignment="0" applyProtection="0"/>
    <xf numFmtId="0" fontId="72" fillId="11" borderId="137" applyNumberFormat="0" applyAlignment="0" applyProtection="0"/>
    <xf numFmtId="0" fontId="67" fillId="0" borderId="138" applyNumberFormat="0" applyFill="0" applyAlignment="0" applyProtection="0"/>
    <xf numFmtId="0" fontId="70" fillId="24" borderId="136" applyNumberFormat="0" applyAlignment="0" applyProtection="0"/>
    <xf numFmtId="0" fontId="71" fillId="24" borderId="137" applyNumberFormat="0" applyAlignment="0" applyProtection="0"/>
    <xf numFmtId="0" fontId="72" fillId="11" borderId="137" applyNumberFormat="0" applyAlignment="0" applyProtection="0"/>
    <xf numFmtId="0" fontId="67" fillId="0" borderId="138" applyNumberFormat="0" applyFill="0" applyAlignment="0" applyProtection="0"/>
    <xf numFmtId="0" fontId="11" fillId="26" borderId="139" applyNumberFormat="0" applyFont="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7" fillId="0" borderId="138" applyNumberFormat="0" applyFill="0" applyAlignment="0" applyProtection="0"/>
    <xf numFmtId="0" fontId="67"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2" fillId="11" borderId="137" applyNumberFormat="0" applyAlignment="0" applyProtection="0"/>
    <xf numFmtId="0" fontId="72"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1" fillId="24" borderId="137" applyNumberFormat="0" applyAlignment="0" applyProtection="0"/>
    <xf numFmtId="0" fontId="71"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70" fillId="24" borderId="136" applyNumberFormat="0" applyAlignment="0" applyProtection="0"/>
    <xf numFmtId="0" fontId="70"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70" fillId="24" borderId="136" applyNumberFormat="0" applyAlignment="0" applyProtection="0"/>
    <xf numFmtId="0" fontId="71" fillId="24" borderId="137" applyNumberFormat="0" applyAlignment="0" applyProtection="0"/>
    <xf numFmtId="0" fontId="72" fillId="11" borderId="137" applyNumberFormat="0" applyAlignment="0" applyProtection="0"/>
    <xf numFmtId="0" fontId="67" fillId="0" borderId="138" applyNumberFormat="0" applyFill="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70" fillId="24" borderId="136" applyNumberFormat="0" applyAlignment="0" applyProtection="0"/>
    <xf numFmtId="0" fontId="70"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1" fillId="26" borderId="139" applyNumberFormat="0" applyFon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1" fillId="24" borderId="137" applyNumberFormat="0" applyAlignment="0" applyProtection="0"/>
    <xf numFmtId="0" fontId="71"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2" fillId="11" borderId="137" applyNumberFormat="0" applyAlignment="0" applyProtection="0"/>
    <xf numFmtId="0" fontId="72" fillId="11" borderId="137" applyNumberFormat="0" applyAlignment="0" applyProtection="0"/>
    <xf numFmtId="0" fontId="16" fillId="0" borderId="138" applyNumberFormat="0" applyFill="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7" fillId="0" borderId="138" applyNumberFormat="0" applyFill="0" applyAlignment="0" applyProtection="0"/>
    <xf numFmtId="0" fontId="67"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7" fillId="0" borderId="138" applyNumberFormat="0" applyFill="0" applyAlignment="0" applyProtection="0"/>
    <xf numFmtId="0" fontId="67"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2" fillId="11" borderId="137" applyNumberFormat="0" applyAlignment="0" applyProtection="0"/>
    <xf numFmtId="0" fontId="72"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1" fillId="24" borderId="137" applyNumberFormat="0" applyAlignment="0" applyProtection="0"/>
    <xf numFmtId="0" fontId="71"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70" fillId="24" borderId="136" applyNumberFormat="0" applyAlignment="0" applyProtection="0"/>
    <xf numFmtId="0" fontId="70"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70" fillId="24" borderId="136" applyNumberFormat="0" applyAlignment="0" applyProtection="0"/>
    <xf numFmtId="0" fontId="70"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1" fillId="24" borderId="137" applyNumberFormat="0" applyAlignment="0" applyProtection="0"/>
    <xf numFmtId="0" fontId="71"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2" fillId="11" borderId="137" applyNumberFormat="0" applyAlignment="0" applyProtection="0"/>
    <xf numFmtId="0" fontId="72" fillId="11" borderId="137" applyNumberFormat="0" applyAlignment="0" applyProtection="0"/>
    <xf numFmtId="0" fontId="16" fillId="0" borderId="138" applyNumberFormat="0" applyFill="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7" fillId="0" borderId="138" applyNumberFormat="0" applyFill="0" applyAlignment="0" applyProtection="0"/>
    <xf numFmtId="0" fontId="67"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3" fillId="24" borderId="136" applyNumberFormat="0" applyAlignment="0" applyProtection="0"/>
    <xf numFmtId="0" fontId="14" fillId="24"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7" fillId="0" borderId="138" applyNumberFormat="0" applyFill="0" applyAlignment="0" applyProtection="0"/>
    <xf numFmtId="0" fontId="67"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2" fillId="11" borderId="137" applyNumberFormat="0" applyAlignment="0" applyProtection="0"/>
    <xf numFmtId="0" fontId="72"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1" fillId="24" borderId="137" applyNumberFormat="0" applyAlignment="0" applyProtection="0"/>
    <xf numFmtId="0" fontId="71"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0" fillId="24" borderId="136"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1" fillId="24" borderId="137" applyNumberFormat="0" applyAlignment="0" applyProtection="0"/>
    <xf numFmtId="0" fontId="71"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2" fillId="11" borderId="137" applyNumberFormat="0" applyAlignment="0" applyProtection="0"/>
    <xf numFmtId="0" fontId="72" fillId="11" borderId="137" applyNumberFormat="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7" fillId="0" borderId="138" applyNumberFormat="0" applyFill="0" applyAlignment="0" applyProtection="0"/>
    <xf numFmtId="0" fontId="67"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11" fillId="26" borderId="139" applyNumberFormat="0" applyFont="0" applyAlignment="0" applyProtection="0"/>
    <xf numFmtId="0" fontId="71" fillId="24" borderId="137" applyNumberFormat="0" applyAlignment="0" applyProtection="0"/>
    <xf numFmtId="0" fontId="16" fillId="0" borderId="138" applyNumberFormat="0" applyFill="0" applyAlignment="0" applyProtection="0"/>
    <xf numFmtId="0" fontId="9"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6" fillId="0" borderId="138" applyNumberFormat="0" applyFill="0" applyAlignment="0" applyProtection="0"/>
    <xf numFmtId="0" fontId="14" fillId="24" borderId="137" applyNumberFormat="0" applyAlignment="0" applyProtection="0"/>
    <xf numFmtId="0" fontId="13" fillId="24" borderId="136" applyNumberFormat="0" applyAlignment="0" applyProtection="0"/>
    <xf numFmtId="0" fontId="14" fillId="24" borderId="137" applyNumberFormat="0" applyAlignment="0" applyProtection="0"/>
    <xf numFmtId="0" fontId="15" fillId="11"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3" fillId="24" borderId="136" applyNumberFormat="0" applyAlignment="0" applyProtection="0"/>
    <xf numFmtId="0" fontId="9" fillId="26" borderId="139" applyNumberFormat="0" applyFont="0" applyAlignment="0" applyProtection="0"/>
    <xf numFmtId="0" fontId="14" fillId="24" borderId="137" applyNumberForma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72" fillId="11" borderId="137" applyNumberFormat="0" applyAlignment="0" applyProtection="0"/>
    <xf numFmtId="0" fontId="14" fillId="24" borderId="137" applyNumberFormat="0" applyAlignment="0" applyProtection="0"/>
    <xf numFmtId="0" fontId="11" fillId="26" borderId="139" applyNumberFormat="0" applyFont="0" applyAlignment="0" applyProtection="0"/>
    <xf numFmtId="0" fontId="11" fillId="26" borderId="139" applyNumberFormat="0" applyFont="0" applyAlignment="0" applyProtection="0"/>
    <xf numFmtId="0" fontId="13" fillId="24" borderId="136" applyNumberFormat="0" applyAlignment="0" applyProtection="0"/>
    <xf numFmtId="0" fontId="11" fillId="26" borderId="139" applyNumberFormat="0" applyFont="0" applyAlignment="0" applyProtection="0"/>
    <xf numFmtId="0" fontId="16" fillId="0" borderId="138" applyNumberFormat="0" applyFill="0" applyAlignment="0" applyProtection="0"/>
    <xf numFmtId="0" fontId="16" fillId="0" borderId="138" applyNumberFormat="0" applyFill="0" applyAlignment="0" applyProtection="0"/>
    <xf numFmtId="0" fontId="13" fillId="24" borderId="136" applyNumberFormat="0" applyAlignment="0" applyProtection="0"/>
    <xf numFmtId="0" fontId="16" fillId="0" borderId="138" applyNumberFormat="0" applyFill="0" applyAlignment="0" applyProtection="0"/>
    <xf numFmtId="0" fontId="15" fillId="11" borderId="137" applyNumberFormat="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3" fillId="24" borderId="136" applyNumberFormat="0" applyAlignment="0" applyProtection="0"/>
    <xf numFmtId="0" fontId="14" fillId="24" borderId="137" applyNumberFormat="0" applyAlignment="0" applyProtection="0"/>
    <xf numFmtId="0" fontId="13" fillId="24" borderId="136" applyNumberFormat="0" applyAlignment="0" applyProtection="0"/>
    <xf numFmtId="0" fontId="13" fillId="24" borderId="136" applyNumberFormat="0" applyAlignment="0" applyProtection="0"/>
    <xf numFmtId="0" fontId="15" fillId="11" borderId="137" applyNumberFormat="0" applyAlignment="0" applyProtection="0"/>
    <xf numFmtId="0" fontId="15" fillId="11" borderId="137" applyNumberFormat="0" applyAlignment="0" applyProtection="0"/>
    <xf numFmtId="0" fontId="13" fillId="24" borderId="136" applyNumberFormat="0" applyAlignment="0" applyProtection="0"/>
    <xf numFmtId="0" fontId="11" fillId="26" borderId="139" applyNumberFormat="0" applyFont="0" applyAlignment="0" applyProtection="0"/>
    <xf numFmtId="0" fontId="13" fillId="24" borderId="136" applyNumberFormat="0" applyAlignment="0" applyProtection="0"/>
    <xf numFmtId="0" fontId="14" fillId="24" borderId="137" applyNumberFormat="0" applyAlignment="0" applyProtection="0"/>
    <xf numFmtId="0" fontId="13" fillId="24" borderId="136" applyNumberFormat="0" applyAlignment="0" applyProtection="0"/>
    <xf numFmtId="0" fontId="16" fillId="0" borderId="138" applyNumberFormat="0" applyFill="0" applyAlignment="0" applyProtection="0"/>
    <xf numFmtId="0" fontId="15" fillId="11" borderId="137" applyNumberFormat="0" applyAlignment="0" applyProtection="0"/>
    <xf numFmtId="0" fontId="13" fillId="24" borderId="136"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13" fillId="24" borderId="136" applyNumberFormat="0" applyAlignment="0" applyProtection="0"/>
    <xf numFmtId="0" fontId="9"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5" fillId="11"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1" fillId="26" borderId="139" applyNumberFormat="0" applyFont="0" applyAlignment="0" applyProtection="0"/>
    <xf numFmtId="0" fontId="14" fillId="24" borderId="137" applyNumberFormat="0" applyAlignment="0" applyProtection="0"/>
    <xf numFmtId="0" fontId="11" fillId="26" borderId="139" applyNumberFormat="0" applyFont="0" applyAlignment="0" applyProtection="0"/>
    <xf numFmtId="0" fontId="11" fillId="26" borderId="139" applyNumberFormat="0" applyFont="0" applyAlignment="0" applyProtection="0"/>
    <xf numFmtId="0" fontId="15" fillId="11" borderId="137" applyNumberFormat="0" applyAlignment="0" applyProtection="0"/>
    <xf numFmtId="0" fontId="13" fillId="24" borderId="136" applyNumberFormat="0" applyAlignment="0" applyProtection="0"/>
    <xf numFmtId="0" fontId="15" fillId="11" borderId="137" applyNumberFormat="0" applyAlignment="0" applyProtection="0"/>
    <xf numFmtId="0" fontId="11" fillId="26" borderId="139" applyNumberFormat="0" applyFont="0" applyAlignment="0" applyProtection="0"/>
    <xf numFmtId="0" fontId="15" fillId="11" borderId="137" applyNumberFormat="0" applyAlignment="0" applyProtection="0"/>
    <xf numFmtId="0" fontId="11" fillId="26" borderId="139" applyNumberFormat="0" applyFont="0" applyAlignment="0" applyProtection="0"/>
    <xf numFmtId="0" fontId="11" fillId="26" borderId="139" applyNumberFormat="0" applyFont="0" applyAlignment="0" applyProtection="0"/>
    <xf numFmtId="0" fontId="14" fillId="24" borderId="137" applyNumberFormat="0" applyAlignment="0" applyProtection="0"/>
    <xf numFmtId="0" fontId="15" fillId="11" borderId="137"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1" fillId="26" borderId="139" applyNumberFormat="0" applyFont="0" applyAlignment="0" applyProtection="0"/>
    <xf numFmtId="0" fontId="9" fillId="26" borderId="139" applyNumberFormat="0" applyFon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3" fillId="24" borderId="136" applyNumberFormat="0" applyAlignment="0" applyProtection="0"/>
    <xf numFmtId="0" fontId="15" fillId="11" borderId="137" applyNumberFormat="0" applyAlignment="0" applyProtection="0"/>
    <xf numFmtId="0" fontId="16" fillId="0" borderId="138" applyNumberFormat="0" applyFill="0" applyAlignment="0" applyProtection="0"/>
    <xf numFmtId="0" fontId="9" fillId="26" borderId="139" applyNumberFormat="0" applyFont="0" applyAlignment="0" applyProtection="0"/>
    <xf numFmtId="0" fontId="14" fillId="24" borderId="137" applyNumberFormat="0" applyAlignment="0" applyProtection="0"/>
    <xf numFmtId="0" fontId="15" fillId="11" borderId="137" applyNumberFormat="0" applyAlignment="0" applyProtection="0"/>
    <xf numFmtId="0" fontId="14" fillId="24" borderId="137" applyNumberFormat="0" applyAlignment="0" applyProtection="0"/>
    <xf numFmtId="0" fontId="14" fillId="24" borderId="137" applyNumberFormat="0" applyAlignment="0" applyProtection="0"/>
    <xf numFmtId="0" fontId="16" fillId="0" borderId="138" applyNumberFormat="0" applyFill="0" applyAlignment="0" applyProtection="0"/>
    <xf numFmtId="0" fontId="11" fillId="26" borderId="139" applyNumberFormat="0" applyFont="0" applyAlignment="0" applyProtection="0"/>
    <xf numFmtId="0" fontId="9" fillId="26" borderId="139" applyNumberFormat="0" applyFont="0" applyAlignment="0" applyProtection="0"/>
    <xf numFmtId="0" fontId="13" fillId="24" borderId="136" applyNumberFormat="0" applyAlignment="0" applyProtection="0"/>
    <xf numFmtId="0" fontId="13" fillId="24" borderId="136" applyNumberFormat="0" applyAlignment="0" applyProtection="0"/>
    <xf numFmtId="0" fontId="15" fillId="11" borderId="137" applyNumberFormat="0" applyAlignment="0" applyProtection="0"/>
    <xf numFmtId="0" fontId="9" fillId="26" borderId="139" applyNumberFormat="0" applyFont="0" applyAlignment="0" applyProtection="0"/>
    <xf numFmtId="0" fontId="14" fillId="24" borderId="137"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11" fillId="26" borderId="139" applyNumberFormat="0" applyFont="0" applyAlignment="0" applyProtection="0"/>
    <xf numFmtId="0" fontId="13" fillId="24" borderId="136" applyNumberFormat="0" applyAlignment="0" applyProtection="0"/>
    <xf numFmtId="0" fontId="14" fillId="24" borderId="137" applyNumberFormat="0" applyAlignment="0" applyProtection="0"/>
    <xf numFmtId="0" fontId="16" fillId="0" borderId="138" applyNumberFormat="0" applyFill="0" applyAlignment="0" applyProtection="0"/>
    <xf numFmtId="0" fontId="15" fillId="11" borderId="137" applyNumberFormat="0" applyAlignment="0" applyProtection="0"/>
    <xf numFmtId="0" fontId="16" fillId="0" borderId="138" applyNumberFormat="0" applyFill="0" applyAlignment="0" applyProtection="0"/>
    <xf numFmtId="0" fontId="11" fillId="26" borderId="139" applyNumberFormat="0" applyFont="0" applyAlignment="0" applyProtection="0"/>
    <xf numFmtId="0" fontId="14" fillId="24" borderId="137" applyNumberFormat="0" applyAlignment="0" applyProtection="0"/>
    <xf numFmtId="0" fontId="11" fillId="26" borderId="139" applyNumberFormat="0" applyFont="0" applyAlignment="0" applyProtection="0"/>
    <xf numFmtId="0" fontId="14" fillId="24" borderId="137" applyNumberFormat="0" applyAlignment="0" applyProtection="0"/>
    <xf numFmtId="0" fontId="15" fillId="11" borderId="137" applyNumberFormat="0" applyAlignment="0" applyProtection="0"/>
    <xf numFmtId="0" fontId="14" fillId="24" borderId="137" applyNumberFormat="0" applyAlignment="0" applyProtection="0"/>
    <xf numFmtId="0" fontId="13" fillId="24" borderId="136" applyNumberFormat="0" applyAlignment="0" applyProtection="0"/>
    <xf numFmtId="0" fontId="15" fillId="11" borderId="137" applyNumberFormat="0" applyAlignment="0" applyProtection="0"/>
    <xf numFmtId="0" fontId="14" fillId="24" borderId="137" applyNumberFormat="0" applyAlignment="0" applyProtection="0"/>
    <xf numFmtId="0" fontId="9" fillId="26" borderId="139" applyNumberFormat="0" applyFont="0" applyAlignment="0" applyProtection="0"/>
    <xf numFmtId="0" fontId="11" fillId="26" borderId="139" applyNumberFormat="0" applyFont="0" applyAlignment="0" applyProtection="0"/>
    <xf numFmtId="0" fontId="67" fillId="0" borderId="138" applyNumberFormat="0" applyFill="0" applyAlignment="0" applyProtection="0"/>
    <xf numFmtId="0" fontId="9" fillId="26" borderId="139" applyNumberFormat="0" applyFont="0" applyAlignment="0" applyProtection="0"/>
    <xf numFmtId="0" fontId="9" fillId="26" borderId="139" applyNumberFormat="0" applyFon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4" fillId="24" borderId="137" applyNumberFormat="0" applyAlignment="0" applyProtection="0"/>
    <xf numFmtId="0" fontId="16" fillId="0" borderId="138" applyNumberFormat="0" applyFill="0" applyAlignment="0" applyProtection="0"/>
    <xf numFmtId="0" fontId="11" fillId="26" borderId="139" applyNumberFormat="0" applyFont="0" applyAlignment="0" applyProtection="0"/>
    <xf numFmtId="0" fontId="14" fillId="24" borderId="137" applyNumberFormat="0" applyAlignment="0" applyProtection="0"/>
    <xf numFmtId="0" fontId="14" fillId="24" borderId="137" applyNumberFormat="0" applyAlignment="0" applyProtection="0"/>
    <xf numFmtId="0" fontId="13" fillId="24" borderId="136" applyNumberFormat="0" applyAlignment="0" applyProtection="0"/>
    <xf numFmtId="0" fontId="11" fillId="26" borderId="139" applyNumberFormat="0" applyFont="0" applyAlignment="0" applyProtection="0"/>
    <xf numFmtId="0" fontId="16" fillId="0" borderId="138" applyNumberFormat="0" applyFill="0" applyAlignment="0" applyProtection="0"/>
    <xf numFmtId="0" fontId="13" fillId="24" borderId="136" applyNumberFormat="0" applyAlignment="0" applyProtection="0"/>
    <xf numFmtId="0" fontId="16" fillId="0" borderId="138" applyNumberFormat="0" applyFill="0" applyAlignment="0" applyProtection="0"/>
    <xf numFmtId="0" fontId="9" fillId="26" borderId="139" applyNumberFormat="0" applyFont="0" applyAlignment="0" applyProtection="0"/>
    <xf numFmtId="0" fontId="14" fillId="24" borderId="137" applyNumberFormat="0" applyAlignment="0" applyProtection="0"/>
    <xf numFmtId="0" fontId="15" fillId="11" borderId="137" applyNumberFormat="0" applyAlignment="0" applyProtection="0"/>
    <xf numFmtId="0" fontId="14" fillId="24" borderId="137" applyNumberFormat="0" applyAlignment="0" applyProtection="0"/>
    <xf numFmtId="0" fontId="11" fillId="26" borderId="139" applyNumberFormat="0" applyFont="0" applyAlignment="0" applyProtection="0"/>
    <xf numFmtId="0" fontId="13" fillId="24" borderId="136" applyNumberFormat="0" applyAlignment="0" applyProtection="0"/>
    <xf numFmtId="0" fontId="14" fillId="24"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1" fillId="24" borderId="137" applyNumberFormat="0" applyAlignment="0" applyProtection="0"/>
    <xf numFmtId="0" fontId="14" fillId="24" borderId="137" applyNumberFormat="0" applyAlignment="0" applyProtection="0"/>
    <xf numFmtId="0" fontId="13" fillId="24" borderId="136" applyNumberFormat="0" applyAlignment="0" applyProtection="0"/>
    <xf numFmtId="0" fontId="11" fillId="26" borderId="139" applyNumberFormat="0" applyFont="0" applyAlignment="0" applyProtection="0"/>
    <xf numFmtId="0" fontId="16" fillId="0" borderId="138" applyNumberFormat="0" applyFill="0" applyAlignment="0" applyProtection="0"/>
    <xf numFmtId="0" fontId="14" fillId="24" borderId="137" applyNumberFormat="0" applyAlignment="0" applyProtection="0"/>
    <xf numFmtId="0" fontId="9" fillId="26" borderId="139" applyNumberFormat="0" applyFont="0" applyAlignment="0" applyProtection="0"/>
    <xf numFmtId="0" fontId="13" fillId="24" borderId="136" applyNumberFormat="0" applyAlignment="0" applyProtection="0"/>
    <xf numFmtId="0" fontId="11" fillId="26" borderId="139" applyNumberFormat="0" applyFont="0" applyAlignment="0" applyProtection="0"/>
    <xf numFmtId="0" fontId="13" fillId="24" borderId="136" applyNumberFormat="0" applyAlignment="0" applyProtection="0"/>
    <xf numFmtId="0" fontId="16" fillId="0" borderId="138" applyNumberFormat="0" applyFill="0" applyAlignment="0" applyProtection="0"/>
    <xf numFmtId="0" fontId="15" fillId="11" borderId="137" applyNumberFormat="0" applyAlignment="0" applyProtection="0"/>
    <xf numFmtId="0" fontId="9" fillId="26" borderId="139" applyNumberFormat="0" applyFont="0" applyAlignment="0" applyProtection="0"/>
    <xf numFmtId="0" fontId="14" fillId="24" borderId="137" applyNumberFormat="0" applyAlignment="0" applyProtection="0"/>
    <xf numFmtId="0" fontId="13" fillId="24" borderId="136" applyNumberFormat="0" applyAlignment="0" applyProtection="0"/>
    <xf numFmtId="0" fontId="14" fillId="24" borderId="137" applyNumberFormat="0" applyAlignment="0" applyProtection="0"/>
    <xf numFmtId="0" fontId="13" fillId="24" borderId="136" applyNumberFormat="0" applyAlignment="0" applyProtection="0"/>
    <xf numFmtId="0" fontId="14" fillId="24"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1" fillId="26" borderId="139" applyNumberFormat="0" applyFont="0" applyAlignment="0" applyProtection="0"/>
    <xf numFmtId="0" fontId="9" fillId="26" borderId="139" applyNumberFormat="0" applyFon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1" fillId="26" borderId="139" applyNumberFormat="0" applyFont="0" applyAlignment="0" applyProtection="0"/>
    <xf numFmtId="0" fontId="14" fillId="24" borderId="137" applyNumberFormat="0" applyAlignment="0" applyProtection="0"/>
    <xf numFmtId="0" fontId="16" fillId="0" borderId="138" applyNumberFormat="0" applyFill="0" applyAlignment="0" applyProtection="0"/>
    <xf numFmtId="0" fontId="11" fillId="26" borderId="139" applyNumberFormat="0" applyFont="0" applyAlignment="0" applyProtection="0"/>
    <xf numFmtId="0" fontId="14" fillId="24" borderId="137" applyNumberFormat="0" applyAlignment="0" applyProtection="0"/>
    <xf numFmtId="0" fontId="14" fillId="24" borderId="137" applyNumberFormat="0" applyAlignment="0" applyProtection="0"/>
    <xf numFmtId="0" fontId="15" fillId="11" borderId="137" applyNumberFormat="0" applyAlignment="0" applyProtection="0"/>
    <xf numFmtId="0" fontId="11" fillId="26" borderId="139" applyNumberFormat="0" applyFont="0" applyAlignment="0" applyProtection="0"/>
    <xf numFmtId="0" fontId="14" fillId="24" borderId="137" applyNumberFormat="0" applyAlignment="0" applyProtection="0"/>
    <xf numFmtId="0" fontId="11" fillId="26" borderId="139" applyNumberFormat="0" applyFont="0" applyAlignment="0" applyProtection="0"/>
    <xf numFmtId="0" fontId="16" fillId="0" borderId="138" applyNumberFormat="0" applyFill="0" applyAlignment="0" applyProtection="0"/>
    <xf numFmtId="0" fontId="9" fillId="26" borderId="139" applyNumberFormat="0" applyFont="0" applyAlignment="0" applyProtection="0"/>
    <xf numFmtId="0" fontId="11" fillId="26" borderId="139" applyNumberFormat="0" applyFont="0" applyAlignment="0" applyProtection="0"/>
    <xf numFmtId="0" fontId="15" fillId="11" borderId="137" applyNumberFormat="0" applyAlignment="0" applyProtection="0"/>
    <xf numFmtId="0" fontId="9" fillId="26" borderId="139" applyNumberFormat="0" applyFont="0" applyAlignment="0" applyProtection="0"/>
    <xf numFmtId="0" fontId="14" fillId="24" borderId="137" applyNumberFormat="0" applyAlignment="0" applyProtection="0"/>
    <xf numFmtId="0" fontId="16" fillId="0" borderId="138" applyNumberFormat="0" applyFill="0" applyAlignment="0" applyProtection="0"/>
    <xf numFmtId="0" fontId="13" fillId="24" borderId="136" applyNumberFormat="0" applyAlignment="0" applyProtection="0"/>
    <xf numFmtId="0" fontId="16" fillId="0" borderId="138" applyNumberFormat="0" applyFill="0" applyAlignment="0" applyProtection="0"/>
    <xf numFmtId="0" fontId="13" fillId="24" borderId="136" applyNumberFormat="0" applyAlignment="0" applyProtection="0"/>
    <xf numFmtId="0" fontId="11" fillId="26" borderId="139" applyNumberFormat="0" applyFont="0" applyAlignment="0" applyProtection="0"/>
    <xf numFmtId="0" fontId="14" fillId="24" borderId="137"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16" fillId="0" borderId="138" applyNumberFormat="0" applyFill="0" applyAlignment="0" applyProtection="0"/>
    <xf numFmtId="0" fontId="9" fillId="26" borderId="139" applyNumberFormat="0" applyFont="0" applyAlignment="0" applyProtection="0"/>
    <xf numFmtId="0" fontId="14" fillId="24" borderId="137" applyNumberFormat="0" applyAlignment="0" applyProtection="0"/>
    <xf numFmtId="0" fontId="9" fillId="26" borderId="139" applyNumberFormat="0" applyFont="0" applyAlignment="0" applyProtection="0"/>
    <xf numFmtId="0" fontId="14" fillId="24" borderId="137" applyNumberFormat="0" applyAlignment="0" applyProtection="0"/>
    <xf numFmtId="0" fontId="11" fillId="26" borderId="139" applyNumberFormat="0" applyFont="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9" fillId="26" borderId="139" applyNumberFormat="0" applyFont="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1" fillId="26" borderId="139" applyNumberFormat="0" applyFont="0" applyAlignment="0" applyProtection="0"/>
    <xf numFmtId="0" fontId="15" fillId="11" borderId="137" applyNumberFormat="0" applyAlignment="0" applyProtection="0"/>
    <xf numFmtId="0" fontId="11" fillId="26" borderId="139" applyNumberFormat="0" applyFont="0" applyAlignment="0" applyProtection="0"/>
    <xf numFmtId="0" fontId="9" fillId="26" borderId="139" applyNumberFormat="0" applyFont="0" applyAlignment="0" applyProtection="0"/>
    <xf numFmtId="0" fontId="13" fillId="24" borderId="136" applyNumberFormat="0" applyAlignment="0" applyProtection="0"/>
    <xf numFmtId="0" fontId="9" fillId="26" borderId="139" applyNumberFormat="0" applyFont="0" applyAlignment="0" applyProtection="0"/>
    <xf numFmtId="0" fontId="15" fillId="11" borderId="137" applyNumberFormat="0" applyAlignment="0" applyProtection="0"/>
    <xf numFmtId="0" fontId="15" fillId="11" borderId="137" applyNumberFormat="0" applyAlignment="0" applyProtection="0"/>
    <xf numFmtId="0" fontId="14" fillId="24" borderId="137" applyNumberFormat="0" applyAlignment="0" applyProtection="0"/>
    <xf numFmtId="0" fontId="9" fillId="26" borderId="139" applyNumberFormat="0" applyFont="0" applyAlignment="0" applyProtection="0"/>
    <xf numFmtId="0" fontId="16" fillId="0" borderId="138" applyNumberFormat="0" applyFill="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9" fillId="26" borderId="139" applyNumberFormat="0" applyFont="0" applyAlignment="0" applyProtection="0"/>
    <xf numFmtId="0" fontId="11" fillId="26" borderId="139" applyNumberFormat="0" applyFont="0" applyAlignment="0" applyProtection="0"/>
    <xf numFmtId="0" fontId="16" fillId="0" borderId="138" applyNumberFormat="0" applyFill="0" applyAlignment="0" applyProtection="0"/>
    <xf numFmtId="0" fontId="11" fillId="26" borderId="139" applyNumberFormat="0" applyFont="0" applyAlignment="0" applyProtection="0"/>
    <xf numFmtId="0" fontId="13" fillId="24" borderId="136" applyNumberFormat="0" applyAlignment="0" applyProtection="0"/>
    <xf numFmtId="0" fontId="11" fillId="26" borderId="139" applyNumberFormat="0" applyFont="0" applyAlignment="0" applyProtection="0"/>
    <xf numFmtId="0" fontId="15" fillId="11" borderId="137" applyNumberFormat="0" applyAlignment="0" applyProtection="0"/>
    <xf numFmtId="0" fontId="11" fillId="26" borderId="139" applyNumberFormat="0" applyFont="0" applyAlignment="0" applyProtection="0"/>
    <xf numFmtId="0" fontId="13" fillId="24" borderId="136" applyNumberFormat="0" applyAlignment="0" applyProtection="0"/>
    <xf numFmtId="0" fontId="13" fillId="24" borderId="136"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14" fillId="24" borderId="137"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15" fillId="11" borderId="137" applyNumberFormat="0" applyAlignment="0" applyProtection="0"/>
    <xf numFmtId="0" fontId="9"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3" fillId="24" borderId="136" applyNumberFormat="0" applyAlignment="0" applyProtection="0"/>
    <xf numFmtId="0" fontId="13" fillId="24" borderId="136" applyNumberFormat="0" applyAlignment="0" applyProtection="0"/>
    <xf numFmtId="0" fontId="11" fillId="26" borderId="139" applyNumberFormat="0" applyFont="0" applyAlignment="0" applyProtection="0"/>
    <xf numFmtId="0" fontId="16" fillId="0" borderId="138" applyNumberFormat="0" applyFill="0" applyAlignment="0" applyProtection="0"/>
    <xf numFmtId="0" fontId="11" fillId="26" borderId="139" applyNumberFormat="0" applyFont="0" applyAlignment="0" applyProtection="0"/>
    <xf numFmtId="0" fontId="14" fillId="24" borderId="137" applyNumberFormat="0" applyAlignment="0" applyProtection="0"/>
    <xf numFmtId="0" fontId="9" fillId="26" borderId="139" applyNumberFormat="0" applyFont="0" applyAlignment="0" applyProtection="0"/>
    <xf numFmtId="0" fontId="11" fillId="26" borderId="139" applyNumberFormat="0" applyFont="0" applyAlignment="0" applyProtection="0"/>
    <xf numFmtId="0" fontId="16" fillId="0" borderId="138" applyNumberFormat="0" applyFill="0" applyAlignment="0" applyProtection="0"/>
    <xf numFmtId="0" fontId="16" fillId="0" borderId="138" applyNumberFormat="0" applyFill="0" applyAlignment="0" applyProtection="0"/>
    <xf numFmtId="0" fontId="11" fillId="26" borderId="139" applyNumberFormat="0" applyFont="0" applyAlignment="0" applyProtection="0"/>
    <xf numFmtId="0" fontId="14" fillId="24" borderId="137" applyNumberFormat="0" applyAlignment="0" applyProtection="0"/>
    <xf numFmtId="0" fontId="11" fillId="26" borderId="139" applyNumberFormat="0" applyFont="0" applyAlignment="0" applyProtection="0"/>
    <xf numFmtId="0" fontId="16" fillId="0" borderId="138" applyNumberFormat="0" applyFill="0" applyAlignment="0" applyProtection="0"/>
    <xf numFmtId="0" fontId="9" fillId="26" borderId="139" applyNumberFormat="0" applyFont="0" applyAlignment="0" applyProtection="0"/>
    <xf numFmtId="0" fontId="15" fillId="11" borderId="137" applyNumberFormat="0" applyAlignment="0" applyProtection="0"/>
    <xf numFmtId="0" fontId="11" fillId="26" borderId="139" applyNumberFormat="0" applyFont="0" applyAlignment="0" applyProtection="0"/>
    <xf numFmtId="0" fontId="9" fillId="26" borderId="139" applyNumberFormat="0" applyFont="0" applyAlignment="0" applyProtection="0"/>
    <xf numFmtId="0" fontId="15" fillId="11" borderId="137" applyNumberFormat="0" applyAlignment="0" applyProtection="0"/>
    <xf numFmtId="0" fontId="13" fillId="24" borderId="136" applyNumberFormat="0" applyAlignment="0" applyProtection="0"/>
    <xf numFmtId="0" fontId="14" fillId="24"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72" fillId="11" borderId="137" applyNumberFormat="0" applyAlignment="0" applyProtection="0"/>
    <xf numFmtId="0" fontId="15" fillId="11" borderId="137" applyNumberFormat="0" applyAlignment="0" applyProtection="0"/>
    <xf numFmtId="0" fontId="70" fillId="24" borderId="136" applyNumberFormat="0" applyAlignment="0" applyProtection="0"/>
    <xf numFmtId="0" fontId="71" fillId="24" borderId="137" applyNumberFormat="0" applyAlignment="0" applyProtection="0"/>
    <xf numFmtId="0" fontId="72" fillId="11" borderId="137" applyNumberFormat="0" applyAlignment="0" applyProtection="0"/>
    <xf numFmtId="0" fontId="67" fillId="0" borderId="138" applyNumberFormat="0" applyFill="0" applyAlignment="0" applyProtection="0"/>
    <xf numFmtId="0" fontId="14" fillId="24" borderId="137" applyNumberFormat="0" applyAlignment="0" applyProtection="0"/>
    <xf numFmtId="0" fontId="14" fillId="24" borderId="137" applyNumberFormat="0" applyAlignment="0" applyProtection="0"/>
    <xf numFmtId="0" fontId="13" fillId="24" borderId="136" applyNumberFormat="0" applyAlignment="0" applyProtection="0"/>
    <xf numFmtId="0" fontId="14" fillId="24" borderId="137" applyNumberFormat="0" applyAlignment="0" applyProtection="0"/>
    <xf numFmtId="0" fontId="9" fillId="26" borderId="139" applyNumberFormat="0" applyFont="0" applyAlignment="0" applyProtection="0"/>
    <xf numFmtId="0" fontId="13" fillId="24" borderId="136" applyNumberFormat="0" applyAlignment="0" applyProtection="0"/>
    <xf numFmtId="0" fontId="9" fillId="26" borderId="139" applyNumberFormat="0" applyFont="0" applyAlignment="0" applyProtection="0"/>
    <xf numFmtId="0" fontId="13" fillId="24" borderId="136" applyNumberFormat="0" applyAlignment="0" applyProtection="0"/>
    <xf numFmtId="0" fontId="13" fillId="24" borderId="136" applyNumberFormat="0" applyAlignment="0" applyProtection="0"/>
    <xf numFmtId="0" fontId="15" fillId="11" borderId="137" applyNumberFormat="0" applyAlignment="0" applyProtection="0"/>
    <xf numFmtId="0" fontId="14" fillId="24" borderId="137" applyNumberFormat="0" applyAlignment="0" applyProtection="0"/>
    <xf numFmtId="0" fontId="16" fillId="0" borderId="138" applyNumberFormat="0" applyFill="0" applyAlignment="0" applyProtection="0"/>
    <xf numFmtId="0" fontId="9" fillId="26" borderId="139" applyNumberFormat="0" applyFont="0" applyAlignment="0" applyProtection="0"/>
    <xf numFmtId="0" fontId="15" fillId="11" borderId="137" applyNumberFormat="0" applyAlignment="0" applyProtection="0"/>
    <xf numFmtId="0" fontId="16" fillId="0" borderId="138" applyNumberFormat="0" applyFill="0" applyAlignment="0" applyProtection="0"/>
    <xf numFmtId="0" fontId="11" fillId="26" borderId="139" applyNumberFormat="0" applyFont="0" applyAlignment="0" applyProtection="0"/>
    <xf numFmtId="0" fontId="13" fillId="24" borderId="136" applyNumberFormat="0" applyAlignment="0" applyProtection="0"/>
    <xf numFmtId="0" fontId="14" fillId="24" borderId="137" applyNumberFormat="0" applyAlignment="0" applyProtection="0"/>
    <xf numFmtId="0" fontId="11" fillId="26" borderId="139" applyNumberFormat="0" applyFont="0" applyAlignment="0" applyProtection="0"/>
    <xf numFmtId="0" fontId="70" fillId="24" borderId="136" applyNumberFormat="0" applyAlignment="0" applyProtection="0"/>
    <xf numFmtId="0" fontId="71" fillId="24" borderId="137" applyNumberFormat="0" applyAlignment="0" applyProtection="0"/>
    <xf numFmtId="0" fontId="72" fillId="11" borderId="137" applyNumberFormat="0" applyAlignment="0" applyProtection="0"/>
    <xf numFmtId="0" fontId="67" fillId="0" borderId="138" applyNumberFormat="0" applyFill="0" applyAlignment="0" applyProtection="0"/>
    <xf numFmtId="0" fontId="11" fillId="26" borderId="139" applyNumberFormat="0" applyFont="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7" fillId="0" borderId="138" applyNumberFormat="0" applyFill="0" applyAlignment="0" applyProtection="0"/>
    <xf numFmtId="0" fontId="67"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2" fillId="11" borderId="137" applyNumberFormat="0" applyAlignment="0" applyProtection="0"/>
    <xf numFmtId="0" fontId="72"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1" fillId="24" borderId="137" applyNumberFormat="0" applyAlignment="0" applyProtection="0"/>
    <xf numFmtId="0" fontId="71"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70" fillId="24" borderId="136" applyNumberFormat="0" applyAlignment="0" applyProtection="0"/>
    <xf numFmtId="0" fontId="70"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70" fillId="24" borderId="136" applyNumberFormat="0" applyAlignment="0" applyProtection="0"/>
    <xf numFmtId="0" fontId="71" fillId="24" borderId="137" applyNumberFormat="0" applyAlignment="0" applyProtection="0"/>
    <xf numFmtId="0" fontId="72" fillId="11" borderId="137" applyNumberFormat="0" applyAlignment="0" applyProtection="0"/>
    <xf numFmtId="0" fontId="67" fillId="0" borderId="138" applyNumberFormat="0" applyFill="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70" fillId="24" borderId="136" applyNumberFormat="0" applyAlignment="0" applyProtection="0"/>
    <xf numFmtId="0" fontId="70"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1" fillId="26" borderId="139" applyNumberFormat="0" applyFon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1" fillId="24" borderId="137" applyNumberFormat="0" applyAlignment="0" applyProtection="0"/>
    <xf numFmtId="0" fontId="71"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2" fillId="11" borderId="137" applyNumberFormat="0" applyAlignment="0" applyProtection="0"/>
    <xf numFmtId="0" fontId="72" fillId="11" borderId="137" applyNumberFormat="0" applyAlignment="0" applyProtection="0"/>
    <xf numFmtId="0" fontId="16" fillId="0" borderId="138" applyNumberFormat="0" applyFill="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7" fillId="0" borderId="138" applyNumberFormat="0" applyFill="0" applyAlignment="0" applyProtection="0"/>
    <xf numFmtId="0" fontId="67"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7" fillId="0" borderId="138" applyNumberFormat="0" applyFill="0" applyAlignment="0" applyProtection="0"/>
    <xf numFmtId="0" fontId="67"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2" fillId="11" borderId="137" applyNumberFormat="0" applyAlignment="0" applyProtection="0"/>
    <xf numFmtId="0" fontId="72"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1" fillId="24" borderId="137" applyNumberFormat="0" applyAlignment="0" applyProtection="0"/>
    <xf numFmtId="0" fontId="71"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70" fillId="24" borderId="136" applyNumberFormat="0" applyAlignment="0" applyProtection="0"/>
    <xf numFmtId="0" fontId="70"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70" fillId="24" borderId="136" applyNumberFormat="0" applyAlignment="0" applyProtection="0"/>
    <xf numFmtId="0" fontId="70"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1" fillId="24" borderId="137" applyNumberFormat="0" applyAlignment="0" applyProtection="0"/>
    <xf numFmtId="0" fontId="71"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2" fillId="11" borderId="137" applyNumberFormat="0" applyAlignment="0" applyProtection="0"/>
    <xf numFmtId="0" fontId="72" fillId="11" borderId="137" applyNumberFormat="0" applyAlignment="0" applyProtection="0"/>
    <xf numFmtId="0" fontId="16" fillId="0" borderId="138" applyNumberFormat="0" applyFill="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7" fillId="0" borderId="138" applyNumberFormat="0" applyFill="0" applyAlignment="0" applyProtection="0"/>
    <xf numFmtId="0" fontId="67"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3" fillId="24" borderId="136" applyNumberFormat="0" applyAlignment="0" applyProtection="0"/>
    <xf numFmtId="0" fontId="14" fillId="24"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7" fillId="0" borderId="138" applyNumberFormat="0" applyFill="0" applyAlignment="0" applyProtection="0"/>
    <xf numFmtId="0" fontId="67"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2" fillId="11" borderId="137" applyNumberFormat="0" applyAlignment="0" applyProtection="0"/>
    <xf numFmtId="0" fontId="72"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1" fillId="24" borderId="137" applyNumberFormat="0" applyAlignment="0" applyProtection="0"/>
    <xf numFmtId="0" fontId="71"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0" fillId="24" borderId="136"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1" fillId="24" borderId="137" applyNumberFormat="0" applyAlignment="0" applyProtection="0"/>
    <xf numFmtId="0" fontId="71"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2" fillId="11" borderId="137" applyNumberFormat="0" applyAlignment="0" applyProtection="0"/>
    <xf numFmtId="0" fontId="72" fillId="11" borderId="137" applyNumberFormat="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7" fillId="0" borderId="138" applyNumberFormat="0" applyFill="0" applyAlignment="0" applyProtection="0"/>
    <xf numFmtId="0" fontId="67"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3" fillId="24" borderId="136" applyNumberFormat="0" applyAlignment="0" applyProtection="0"/>
    <xf numFmtId="0" fontId="16" fillId="0" borderId="138" applyNumberFormat="0" applyFill="0" applyAlignment="0" applyProtection="0"/>
    <xf numFmtId="0" fontId="13" fillId="24" borderId="136" applyNumberFormat="0" applyAlignment="0" applyProtection="0"/>
    <xf numFmtId="0" fontId="11" fillId="26" borderId="139" applyNumberFormat="0" applyFont="0" applyAlignment="0" applyProtection="0"/>
    <xf numFmtId="0" fontId="14" fillId="24" borderId="137"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16" fillId="0" borderId="138" applyNumberFormat="0" applyFill="0" applyAlignment="0" applyProtection="0"/>
    <xf numFmtId="0" fontId="9" fillId="26" borderId="139" applyNumberFormat="0" applyFont="0" applyAlignment="0" applyProtection="0"/>
    <xf numFmtId="0" fontId="14" fillId="24" borderId="137" applyNumberFormat="0" applyAlignment="0" applyProtection="0"/>
    <xf numFmtId="0" fontId="9" fillId="26" borderId="139" applyNumberFormat="0" applyFont="0" applyAlignment="0" applyProtection="0"/>
    <xf numFmtId="0" fontId="14" fillId="24" borderId="137" applyNumberFormat="0" applyAlignment="0" applyProtection="0"/>
    <xf numFmtId="0" fontId="11" fillId="26" borderId="139" applyNumberFormat="0" applyFont="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9" fillId="26" borderId="139" applyNumberFormat="0" applyFont="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1" fillId="26" borderId="139" applyNumberFormat="0" applyFont="0" applyAlignment="0" applyProtection="0"/>
    <xf numFmtId="0" fontId="15" fillId="11" borderId="137" applyNumberFormat="0" applyAlignment="0" applyProtection="0"/>
    <xf numFmtId="0" fontId="11" fillId="26" borderId="139" applyNumberFormat="0" applyFont="0" applyAlignment="0" applyProtection="0"/>
    <xf numFmtId="0" fontId="9" fillId="26" borderId="139" applyNumberFormat="0" applyFont="0" applyAlignment="0" applyProtection="0"/>
    <xf numFmtId="0" fontId="13" fillId="24" borderId="136" applyNumberFormat="0" applyAlignment="0" applyProtection="0"/>
    <xf numFmtId="0" fontId="9" fillId="26" borderId="139" applyNumberFormat="0" applyFont="0" applyAlignment="0" applyProtection="0"/>
    <xf numFmtId="0" fontId="15" fillId="11" borderId="137" applyNumberFormat="0" applyAlignment="0" applyProtection="0"/>
    <xf numFmtId="0" fontId="15" fillId="11" borderId="137" applyNumberFormat="0" applyAlignment="0" applyProtection="0"/>
    <xf numFmtId="0" fontId="14" fillId="24" borderId="137" applyNumberFormat="0" applyAlignment="0" applyProtection="0"/>
    <xf numFmtId="0" fontId="9" fillId="26" borderId="139" applyNumberFormat="0" applyFont="0" applyAlignment="0" applyProtection="0"/>
    <xf numFmtId="0" fontId="16" fillId="0" borderId="138" applyNumberFormat="0" applyFill="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9" fillId="26" borderId="139" applyNumberFormat="0" applyFont="0" applyAlignment="0" applyProtection="0"/>
    <xf numFmtId="0" fontId="11" fillId="26" borderId="139" applyNumberFormat="0" applyFont="0" applyAlignment="0" applyProtection="0"/>
    <xf numFmtId="0" fontId="16" fillId="0" borderId="138" applyNumberFormat="0" applyFill="0" applyAlignment="0" applyProtection="0"/>
    <xf numFmtId="0" fontId="11" fillId="26" borderId="139" applyNumberFormat="0" applyFont="0" applyAlignment="0" applyProtection="0"/>
    <xf numFmtId="0" fontId="13" fillId="24" borderId="136" applyNumberFormat="0" applyAlignment="0" applyProtection="0"/>
    <xf numFmtId="0" fontId="11" fillId="26" borderId="139" applyNumberFormat="0" applyFont="0" applyAlignment="0" applyProtection="0"/>
    <xf numFmtId="0" fontId="15" fillId="11" borderId="137" applyNumberFormat="0" applyAlignment="0" applyProtection="0"/>
    <xf numFmtId="0" fontId="11" fillId="26" borderId="139" applyNumberFormat="0" applyFont="0" applyAlignment="0" applyProtection="0"/>
    <xf numFmtId="0" fontId="13" fillId="24" borderId="136" applyNumberFormat="0" applyAlignment="0" applyProtection="0"/>
    <xf numFmtId="0" fontId="13" fillId="24" borderId="136"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14" fillId="24" borderId="137"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15" fillId="11" borderId="137" applyNumberFormat="0" applyAlignment="0" applyProtection="0"/>
    <xf numFmtId="0" fontId="9" fillId="26" borderId="139" applyNumberFormat="0" applyFont="0" applyAlignment="0" applyProtection="0"/>
    <xf numFmtId="0" fontId="15" fillId="11" borderId="137" applyNumberFormat="0" applyAlignment="0" applyProtection="0"/>
    <xf numFmtId="0" fontId="14" fillId="24" borderId="137" applyNumberFormat="0" applyAlignment="0" applyProtection="0"/>
    <xf numFmtId="0" fontId="16" fillId="0" borderId="138" applyNumberFormat="0" applyFill="0" applyAlignment="0" applyProtection="0"/>
    <xf numFmtId="0" fontId="15" fillId="11" borderId="137" applyNumberFormat="0" applyAlignment="0" applyProtection="0"/>
    <xf numFmtId="0" fontId="9" fillId="26" borderId="139" applyNumberFormat="0" applyFont="0" applyAlignment="0" applyProtection="0"/>
    <xf numFmtId="0" fontId="14" fillId="24" borderId="137" applyNumberFormat="0" applyAlignment="0" applyProtection="0"/>
    <xf numFmtId="0" fontId="15" fillId="11" borderId="137" applyNumberFormat="0" applyAlignment="0" applyProtection="0"/>
    <xf numFmtId="0" fontId="14" fillId="24" borderId="137" applyNumberFormat="0" applyAlignment="0" applyProtection="0"/>
    <xf numFmtId="0" fontId="11" fillId="26" borderId="139" applyNumberFormat="0" applyFont="0" applyAlignment="0" applyProtection="0"/>
    <xf numFmtId="0" fontId="13" fillId="24" borderId="136" applyNumberFormat="0" applyAlignment="0" applyProtection="0"/>
    <xf numFmtId="0" fontId="14" fillId="24" borderId="137" applyNumberFormat="0" applyAlignment="0" applyProtection="0"/>
    <xf numFmtId="0" fontId="13" fillId="24" borderId="136" applyNumberFormat="0" applyAlignment="0" applyProtection="0"/>
    <xf numFmtId="0" fontId="14" fillId="24" borderId="137" applyNumberFormat="0" applyAlignment="0" applyProtection="0"/>
    <xf numFmtId="0" fontId="15" fillId="11" borderId="137" applyNumberFormat="0" applyAlignment="0" applyProtection="0"/>
    <xf numFmtId="0" fontId="13" fillId="24" borderId="136" applyNumberFormat="0" applyAlignment="0" applyProtection="0"/>
    <xf numFmtId="0" fontId="14" fillId="24" borderId="137" applyNumberFormat="0" applyAlignment="0" applyProtection="0"/>
    <xf numFmtId="0" fontId="11" fillId="26" borderId="139" applyNumberFormat="0" applyFont="0" applyAlignment="0" applyProtection="0"/>
    <xf numFmtId="0" fontId="15" fillId="11" borderId="137" applyNumberFormat="0" applyAlignment="0" applyProtection="0"/>
    <xf numFmtId="0" fontId="13" fillId="24" borderId="136" applyNumberFormat="0" applyAlignment="0" applyProtection="0"/>
    <xf numFmtId="0" fontId="15" fillId="11" borderId="137" applyNumberFormat="0" applyAlignment="0" applyProtection="0"/>
    <xf numFmtId="0" fontId="11" fillId="26" borderId="139" applyNumberFormat="0" applyFont="0" applyAlignment="0" applyProtection="0"/>
    <xf numFmtId="0" fontId="9" fillId="26" borderId="139" applyNumberFormat="0" applyFont="0" applyAlignment="0" applyProtection="0"/>
    <xf numFmtId="0" fontId="16" fillId="0" borderId="138" applyNumberFormat="0" applyFill="0" applyAlignment="0" applyProtection="0"/>
    <xf numFmtId="0" fontId="16" fillId="0" borderId="138" applyNumberFormat="0" applyFill="0" applyAlignment="0" applyProtection="0"/>
    <xf numFmtId="0" fontId="14" fillId="24"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1" fillId="26" borderId="139" applyNumberFormat="0" applyFont="0" applyAlignment="0" applyProtection="0"/>
    <xf numFmtId="0" fontId="70" fillId="24" borderId="136" applyNumberFormat="0" applyAlignment="0" applyProtection="0"/>
    <xf numFmtId="0" fontId="71" fillId="24" borderId="137" applyNumberFormat="0" applyAlignment="0" applyProtection="0"/>
    <xf numFmtId="0" fontId="72" fillId="11" borderId="137" applyNumberFormat="0" applyAlignment="0" applyProtection="0"/>
    <xf numFmtId="0" fontId="67" fillId="0" borderId="138" applyNumberFormat="0" applyFill="0" applyAlignment="0" applyProtection="0"/>
    <xf numFmtId="0" fontId="71" fillId="24" borderId="137" applyNumberFormat="0" applyAlignment="0" applyProtection="0"/>
    <xf numFmtId="0" fontId="13" fillId="24" borderId="136" applyNumberFormat="0" applyAlignment="0" applyProtection="0"/>
    <xf numFmtId="0" fontId="11" fillId="26" borderId="139" applyNumberFormat="0" applyFont="0" applyAlignment="0" applyProtection="0"/>
    <xf numFmtId="0" fontId="9" fillId="26" borderId="139" applyNumberFormat="0" applyFont="0" applyAlignment="0" applyProtection="0"/>
    <xf numFmtId="0" fontId="15" fillId="11" borderId="137" applyNumberFormat="0" applyAlignment="0" applyProtection="0"/>
    <xf numFmtId="0" fontId="16" fillId="0" borderId="138" applyNumberFormat="0" applyFill="0" applyAlignment="0" applyProtection="0"/>
    <xf numFmtId="0" fontId="13" fillId="24" borderId="136" applyNumberFormat="0" applyAlignment="0" applyProtection="0"/>
    <xf numFmtId="0" fontId="9" fillId="26" borderId="139" applyNumberFormat="0" applyFont="0" applyAlignment="0" applyProtection="0"/>
    <xf numFmtId="0" fontId="13" fillId="24" borderId="136" applyNumberFormat="0" applyAlignment="0" applyProtection="0"/>
    <xf numFmtId="0" fontId="14" fillId="24" borderId="137" applyNumberFormat="0" applyAlignment="0" applyProtection="0"/>
    <xf numFmtId="0" fontId="11" fillId="26" borderId="139" applyNumberFormat="0" applyFont="0" applyAlignment="0" applyProtection="0"/>
    <xf numFmtId="0" fontId="11" fillId="26" borderId="139" applyNumberFormat="0" applyFont="0" applyAlignment="0" applyProtection="0"/>
    <xf numFmtId="0" fontId="16" fillId="0" borderId="138" applyNumberFormat="0" applyFill="0" applyAlignment="0" applyProtection="0"/>
    <xf numFmtId="0" fontId="9" fillId="26" borderId="139" applyNumberFormat="0" applyFont="0" applyAlignment="0" applyProtection="0"/>
    <xf numFmtId="0" fontId="15" fillId="11" borderId="137" applyNumberFormat="0" applyAlignment="0" applyProtection="0"/>
    <xf numFmtId="0" fontId="11" fillId="26" borderId="139" applyNumberFormat="0" applyFont="0" applyAlignment="0" applyProtection="0"/>
    <xf numFmtId="0" fontId="14" fillId="24" borderId="137" applyNumberFormat="0" applyAlignment="0" applyProtection="0"/>
    <xf numFmtId="0" fontId="13" fillId="24" borderId="136" applyNumberFormat="0" applyAlignment="0" applyProtection="0"/>
    <xf numFmtId="0" fontId="14" fillId="24" borderId="137" applyNumberFormat="0" applyAlignment="0" applyProtection="0"/>
    <xf numFmtId="0" fontId="11" fillId="26" borderId="139" applyNumberFormat="0" applyFont="0" applyAlignment="0" applyProtection="0"/>
    <xf numFmtId="0" fontId="70" fillId="24" borderId="136" applyNumberFormat="0" applyAlignment="0" applyProtection="0"/>
    <xf numFmtId="0" fontId="71" fillId="24" borderId="137" applyNumberFormat="0" applyAlignment="0" applyProtection="0"/>
    <xf numFmtId="0" fontId="72" fillId="11" borderId="137" applyNumberFormat="0" applyAlignment="0" applyProtection="0"/>
    <xf numFmtId="0" fontId="67" fillId="0" borderId="138" applyNumberFormat="0" applyFill="0" applyAlignment="0" applyProtection="0"/>
    <xf numFmtId="0" fontId="11" fillId="26" borderId="139" applyNumberFormat="0" applyFont="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7" fillId="0" borderId="138" applyNumberFormat="0" applyFill="0" applyAlignment="0" applyProtection="0"/>
    <xf numFmtId="0" fontId="67"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2" fillId="11" borderId="137" applyNumberFormat="0" applyAlignment="0" applyProtection="0"/>
    <xf numFmtId="0" fontId="72"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1" fillId="24" borderId="137" applyNumberFormat="0" applyAlignment="0" applyProtection="0"/>
    <xf numFmtId="0" fontId="71"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70" fillId="24" borderId="136" applyNumberFormat="0" applyAlignment="0" applyProtection="0"/>
    <xf numFmtId="0" fontId="70"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70" fillId="24" borderId="136" applyNumberFormat="0" applyAlignment="0" applyProtection="0"/>
    <xf numFmtId="0" fontId="71" fillId="24" borderId="137" applyNumberFormat="0" applyAlignment="0" applyProtection="0"/>
    <xf numFmtId="0" fontId="72" fillId="11" borderId="137" applyNumberFormat="0" applyAlignment="0" applyProtection="0"/>
    <xf numFmtId="0" fontId="67" fillId="0" borderId="138" applyNumberFormat="0" applyFill="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70" fillId="24" borderId="136" applyNumberFormat="0" applyAlignment="0" applyProtection="0"/>
    <xf numFmtId="0" fontId="70"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1" fillId="26" borderId="139" applyNumberFormat="0" applyFon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1" fillId="24" borderId="137" applyNumberFormat="0" applyAlignment="0" applyProtection="0"/>
    <xf numFmtId="0" fontId="71"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2" fillId="11" borderId="137" applyNumberFormat="0" applyAlignment="0" applyProtection="0"/>
    <xf numFmtId="0" fontId="72" fillId="11" borderId="137" applyNumberFormat="0" applyAlignment="0" applyProtection="0"/>
    <xf numFmtId="0" fontId="16" fillId="0" borderId="138" applyNumberFormat="0" applyFill="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7" fillId="0" borderId="138" applyNumberFormat="0" applyFill="0" applyAlignment="0" applyProtection="0"/>
    <xf numFmtId="0" fontId="67"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7" fillId="0" borderId="138" applyNumberFormat="0" applyFill="0" applyAlignment="0" applyProtection="0"/>
    <xf numFmtId="0" fontId="67"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2" fillId="11" borderId="137" applyNumberFormat="0" applyAlignment="0" applyProtection="0"/>
    <xf numFmtId="0" fontId="72"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1" fillId="24" borderId="137" applyNumberFormat="0" applyAlignment="0" applyProtection="0"/>
    <xf numFmtId="0" fontId="71"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70" fillId="24" borderId="136" applyNumberFormat="0" applyAlignment="0" applyProtection="0"/>
    <xf numFmtId="0" fontId="70"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70" fillId="24" borderId="136" applyNumberFormat="0" applyAlignment="0" applyProtection="0"/>
    <xf numFmtId="0" fontId="70"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1" fillId="24" borderId="137" applyNumberFormat="0" applyAlignment="0" applyProtection="0"/>
    <xf numFmtId="0" fontId="71"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2" fillId="11" borderId="137" applyNumberFormat="0" applyAlignment="0" applyProtection="0"/>
    <xf numFmtId="0" fontId="72" fillId="11" borderId="137" applyNumberFormat="0" applyAlignment="0" applyProtection="0"/>
    <xf numFmtId="0" fontId="16" fillId="0" borderId="138" applyNumberFormat="0" applyFill="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7" fillId="0" borderId="138" applyNumberFormat="0" applyFill="0" applyAlignment="0" applyProtection="0"/>
    <xf numFmtId="0" fontId="67"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3" fillId="24" borderId="136" applyNumberFormat="0" applyAlignment="0" applyProtection="0"/>
    <xf numFmtId="0" fontId="14" fillId="24"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7" fillId="0" borderId="138" applyNumberFormat="0" applyFill="0" applyAlignment="0" applyProtection="0"/>
    <xf numFmtId="0" fontId="67"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2" fillId="11" borderId="137" applyNumberFormat="0" applyAlignment="0" applyProtection="0"/>
    <xf numFmtId="0" fontId="72"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1" fillId="24" borderId="137" applyNumberFormat="0" applyAlignment="0" applyProtection="0"/>
    <xf numFmtId="0" fontId="71"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0" fillId="24" borderId="136"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1" fillId="24" borderId="137" applyNumberFormat="0" applyAlignment="0" applyProtection="0"/>
    <xf numFmtId="0" fontId="71"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2" fillId="11" borderId="137" applyNumberFormat="0" applyAlignment="0" applyProtection="0"/>
    <xf numFmtId="0" fontId="72" fillId="11" borderId="137" applyNumberFormat="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7" fillId="0" borderId="138" applyNumberFormat="0" applyFill="0" applyAlignment="0" applyProtection="0"/>
    <xf numFmtId="0" fontId="67"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3" fillId="24" borderId="136" applyNumberFormat="0" applyAlignment="0" applyProtection="0"/>
    <xf numFmtId="0" fontId="11" fillId="26" borderId="139" applyNumberFormat="0" applyFont="0" applyAlignment="0" applyProtection="0"/>
    <xf numFmtId="0" fontId="14" fillId="24" borderId="137"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16" fillId="0" borderId="138" applyNumberFormat="0" applyFill="0" applyAlignment="0" applyProtection="0"/>
    <xf numFmtId="0" fontId="9" fillId="26" borderId="139" applyNumberFormat="0" applyFont="0" applyAlignment="0" applyProtection="0"/>
    <xf numFmtId="0" fontId="14" fillId="24" borderId="137" applyNumberFormat="0" applyAlignment="0" applyProtection="0"/>
    <xf numFmtId="0" fontId="9" fillId="26" borderId="139" applyNumberFormat="0" applyFont="0" applyAlignment="0" applyProtection="0"/>
    <xf numFmtId="0" fontId="14" fillId="24" borderId="137" applyNumberFormat="0" applyAlignment="0" applyProtection="0"/>
    <xf numFmtId="0" fontId="11" fillId="26" borderId="139" applyNumberFormat="0" applyFont="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9" fillId="26" borderId="139" applyNumberFormat="0" applyFont="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1" fillId="26" borderId="139" applyNumberFormat="0" applyFont="0" applyAlignment="0" applyProtection="0"/>
    <xf numFmtId="0" fontId="15" fillId="11" borderId="137" applyNumberFormat="0" applyAlignment="0" applyProtection="0"/>
    <xf numFmtId="0" fontId="11" fillId="26" borderId="139" applyNumberFormat="0" applyFont="0" applyAlignment="0" applyProtection="0"/>
    <xf numFmtId="0" fontId="9" fillId="26" borderId="139" applyNumberFormat="0" applyFont="0" applyAlignment="0" applyProtection="0"/>
    <xf numFmtId="0" fontId="13" fillId="24" borderId="136" applyNumberFormat="0" applyAlignment="0" applyProtection="0"/>
    <xf numFmtId="0" fontId="9" fillId="26" borderId="139" applyNumberFormat="0" applyFont="0" applyAlignment="0" applyProtection="0"/>
    <xf numFmtId="0" fontId="15" fillId="11" borderId="137" applyNumberFormat="0" applyAlignment="0" applyProtection="0"/>
    <xf numFmtId="0" fontId="15" fillId="11" borderId="137" applyNumberFormat="0" applyAlignment="0" applyProtection="0"/>
    <xf numFmtId="0" fontId="14" fillId="24" borderId="137" applyNumberFormat="0" applyAlignment="0" applyProtection="0"/>
    <xf numFmtId="0" fontId="9" fillId="26" borderId="139" applyNumberFormat="0" applyFont="0" applyAlignment="0" applyProtection="0"/>
    <xf numFmtId="0" fontId="16" fillId="0" borderId="138" applyNumberFormat="0" applyFill="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9" fillId="26" borderId="139" applyNumberFormat="0" applyFont="0" applyAlignment="0" applyProtection="0"/>
    <xf numFmtId="0" fontId="11" fillId="26" borderId="139" applyNumberFormat="0" applyFont="0" applyAlignment="0" applyProtection="0"/>
    <xf numFmtId="0" fontId="16" fillId="0" borderId="138" applyNumberFormat="0" applyFill="0" applyAlignment="0" applyProtection="0"/>
    <xf numFmtId="0" fontId="11" fillId="26" borderId="139" applyNumberFormat="0" applyFont="0" applyAlignment="0" applyProtection="0"/>
    <xf numFmtId="0" fontId="13" fillId="24" borderId="136" applyNumberFormat="0" applyAlignment="0" applyProtection="0"/>
    <xf numFmtId="0" fontId="11" fillId="26" borderId="139" applyNumberFormat="0" applyFont="0" applyAlignment="0" applyProtection="0"/>
    <xf numFmtId="0" fontId="15" fillId="11" borderId="137" applyNumberFormat="0" applyAlignment="0" applyProtection="0"/>
    <xf numFmtId="0" fontId="11" fillId="26" borderId="139" applyNumberFormat="0" applyFont="0" applyAlignment="0" applyProtection="0"/>
    <xf numFmtId="0" fontId="13" fillId="24" borderId="136" applyNumberFormat="0" applyAlignment="0" applyProtection="0"/>
    <xf numFmtId="0" fontId="13" fillId="24" borderId="136"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14" fillId="24" borderId="137"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15" fillId="11" borderId="137" applyNumberFormat="0" applyAlignment="0" applyProtection="0"/>
    <xf numFmtId="0" fontId="9" fillId="26" borderId="139" applyNumberFormat="0" applyFont="0" applyAlignment="0" applyProtection="0"/>
    <xf numFmtId="0" fontId="11" fillId="26" borderId="139" applyNumberFormat="0" applyFont="0" applyAlignment="0" applyProtection="0"/>
    <xf numFmtId="0" fontId="13" fillId="24" borderId="136" applyNumberFormat="0" applyAlignment="0" applyProtection="0"/>
    <xf numFmtId="0" fontId="14" fillId="24" borderId="137" applyNumberFormat="0" applyAlignment="0" applyProtection="0"/>
    <xf numFmtId="0" fontId="9" fillId="26" borderId="139" applyNumberFormat="0" applyFont="0" applyAlignment="0" applyProtection="0"/>
    <xf numFmtId="0" fontId="14" fillId="24" borderId="137" applyNumberFormat="0" applyAlignment="0" applyProtection="0"/>
    <xf numFmtId="0" fontId="15" fillId="11" borderId="137" applyNumberFormat="0" applyAlignment="0" applyProtection="0"/>
    <xf numFmtId="0" fontId="14" fillId="24" borderId="137" applyNumberFormat="0" applyAlignment="0" applyProtection="0"/>
    <xf numFmtId="0" fontId="11" fillId="26" borderId="139" applyNumberFormat="0" applyFont="0" applyAlignment="0" applyProtection="0"/>
    <xf numFmtId="0" fontId="14" fillId="24" borderId="137" applyNumberFormat="0" applyAlignment="0" applyProtection="0"/>
    <xf numFmtId="0" fontId="11" fillId="26" borderId="139" applyNumberFormat="0" applyFont="0" applyAlignment="0" applyProtection="0"/>
    <xf numFmtId="0" fontId="11" fillId="26" borderId="139" applyNumberFormat="0" applyFont="0" applyAlignment="0" applyProtection="0"/>
    <xf numFmtId="0" fontId="14" fillId="24" borderId="137" applyNumberFormat="0" applyAlignment="0" applyProtection="0"/>
    <xf numFmtId="0" fontId="15" fillId="11" borderId="137" applyNumberFormat="0" applyAlignment="0" applyProtection="0"/>
    <xf numFmtId="0" fontId="13" fillId="24" borderId="136" applyNumberFormat="0" applyAlignment="0" applyProtection="0"/>
    <xf numFmtId="0" fontId="11" fillId="26" borderId="139" applyNumberFormat="0" applyFont="0" applyAlignment="0" applyProtection="0"/>
    <xf numFmtId="0" fontId="16" fillId="0" borderId="138" applyNumberFormat="0" applyFill="0" applyAlignment="0" applyProtection="0"/>
    <xf numFmtId="0" fontId="16" fillId="0" borderId="138" applyNumberFormat="0" applyFill="0" applyAlignment="0" applyProtection="0"/>
    <xf numFmtId="0" fontId="13" fillId="24" borderId="136" applyNumberFormat="0" applyAlignment="0" applyProtection="0"/>
    <xf numFmtId="0" fontId="15" fillId="11" borderId="137" applyNumberFormat="0" applyAlignment="0" applyProtection="0"/>
    <xf numFmtId="0" fontId="11" fillId="26" borderId="139" applyNumberFormat="0" applyFont="0" applyAlignment="0" applyProtection="0"/>
    <xf numFmtId="0" fontId="11" fillId="26" borderId="139" applyNumberFormat="0" applyFont="0" applyAlignment="0" applyProtection="0"/>
    <xf numFmtId="0" fontId="15" fillId="11" borderId="137" applyNumberFormat="0" applyAlignment="0" applyProtection="0"/>
    <xf numFmtId="0" fontId="11"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70" fillId="24" borderId="136" applyNumberFormat="0" applyAlignment="0" applyProtection="0"/>
    <xf numFmtId="0" fontId="71" fillId="24" borderId="137" applyNumberFormat="0" applyAlignment="0" applyProtection="0"/>
    <xf numFmtId="0" fontId="72" fillId="11" borderId="137" applyNumberFormat="0" applyAlignment="0" applyProtection="0"/>
    <xf numFmtId="0" fontId="67" fillId="0" borderId="138" applyNumberFormat="0" applyFill="0" applyAlignment="0" applyProtection="0"/>
    <xf numFmtId="0" fontId="9" fillId="26" borderId="139" applyNumberFormat="0" applyFont="0" applyAlignment="0" applyProtection="0"/>
    <xf numFmtId="0" fontId="9" fillId="26" borderId="139" applyNumberFormat="0" applyFont="0" applyAlignment="0" applyProtection="0"/>
    <xf numFmtId="0" fontId="15" fillId="11" borderId="137" applyNumberFormat="0" applyAlignment="0" applyProtection="0"/>
    <xf numFmtId="0" fontId="13" fillId="24" borderId="136" applyNumberFormat="0" applyAlignment="0" applyProtection="0"/>
    <xf numFmtId="0" fontId="16" fillId="0" borderId="138" applyNumberFormat="0" applyFill="0" applyAlignment="0" applyProtection="0"/>
    <xf numFmtId="0" fontId="14" fillId="24" borderId="137" applyNumberFormat="0" applyAlignment="0" applyProtection="0"/>
    <xf numFmtId="0" fontId="14" fillId="24" borderId="137" applyNumberFormat="0" applyAlignment="0" applyProtection="0"/>
    <xf numFmtId="0" fontId="16" fillId="0" borderId="138" applyNumberFormat="0" applyFill="0" applyAlignment="0" applyProtection="0"/>
    <xf numFmtId="0" fontId="14" fillId="24" borderId="137" applyNumberFormat="0" applyAlignment="0" applyProtection="0"/>
    <xf numFmtId="0" fontId="15" fillId="11" borderId="137" applyNumberFormat="0" applyAlignment="0" applyProtection="0"/>
    <xf numFmtId="0" fontId="72" fillId="11" borderId="137" applyNumberFormat="0" applyAlignment="0" applyProtection="0"/>
    <xf numFmtId="0" fontId="13" fillId="24" borderId="136"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70" fillId="24" borderId="136" applyNumberFormat="0" applyAlignment="0" applyProtection="0"/>
    <xf numFmtId="0" fontId="13" fillId="24" borderId="136" applyNumberFormat="0" applyAlignment="0" applyProtection="0"/>
    <xf numFmtId="0" fontId="15" fillId="11" borderId="137" applyNumberFormat="0" applyAlignment="0" applyProtection="0"/>
    <xf numFmtId="0" fontId="70" fillId="24" borderId="136" applyNumberFormat="0" applyAlignment="0" applyProtection="0"/>
    <xf numFmtId="0" fontId="11" fillId="26" borderId="139" applyNumberFormat="0" applyFont="0" applyAlignment="0" applyProtection="0"/>
    <xf numFmtId="0" fontId="13" fillId="24" borderId="136" applyNumberFormat="0" applyAlignment="0" applyProtection="0"/>
    <xf numFmtId="0" fontId="14" fillId="24" borderId="137" applyNumberFormat="0" applyAlignment="0" applyProtection="0"/>
    <xf numFmtId="0" fontId="11" fillId="26" borderId="139" applyNumberFormat="0" applyFont="0" applyAlignment="0" applyProtection="0"/>
    <xf numFmtId="0" fontId="70" fillId="24" borderId="136" applyNumberFormat="0" applyAlignment="0" applyProtection="0"/>
    <xf numFmtId="0" fontId="71" fillId="24" borderId="137" applyNumberFormat="0" applyAlignment="0" applyProtection="0"/>
    <xf numFmtId="0" fontId="72" fillId="11" borderId="137" applyNumberFormat="0" applyAlignment="0" applyProtection="0"/>
    <xf numFmtId="0" fontId="67" fillId="0" borderId="138" applyNumberFormat="0" applyFill="0" applyAlignment="0" applyProtection="0"/>
    <xf numFmtId="0" fontId="11" fillId="26" borderId="139" applyNumberFormat="0" applyFont="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7" fillId="0" borderId="138" applyNumberFormat="0" applyFill="0" applyAlignment="0" applyProtection="0"/>
    <xf numFmtId="0" fontId="67"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2" fillId="11" borderId="137" applyNumberFormat="0" applyAlignment="0" applyProtection="0"/>
    <xf numFmtId="0" fontId="72"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1" fillId="24" borderId="137" applyNumberFormat="0" applyAlignment="0" applyProtection="0"/>
    <xf numFmtId="0" fontId="71"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70" fillId="24" borderId="136" applyNumberFormat="0" applyAlignment="0" applyProtection="0"/>
    <xf numFmtId="0" fontId="70"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70" fillId="24" borderId="136" applyNumberFormat="0" applyAlignment="0" applyProtection="0"/>
    <xf numFmtId="0" fontId="71" fillId="24" borderId="137" applyNumberFormat="0" applyAlignment="0" applyProtection="0"/>
    <xf numFmtId="0" fontId="72" fillId="11" borderId="137" applyNumberFormat="0" applyAlignment="0" applyProtection="0"/>
    <xf numFmtId="0" fontId="67" fillId="0" borderId="138" applyNumberFormat="0" applyFill="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70" fillId="24" borderId="136" applyNumberFormat="0" applyAlignment="0" applyProtection="0"/>
    <xf numFmtId="0" fontId="70"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1" fillId="26" borderId="139" applyNumberFormat="0" applyFon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1" fillId="24" borderId="137" applyNumberFormat="0" applyAlignment="0" applyProtection="0"/>
    <xf numFmtId="0" fontId="71"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2" fillId="11" borderId="137" applyNumberFormat="0" applyAlignment="0" applyProtection="0"/>
    <xf numFmtId="0" fontId="72" fillId="11" borderId="137" applyNumberFormat="0" applyAlignment="0" applyProtection="0"/>
    <xf numFmtId="0" fontId="16" fillId="0" borderId="138" applyNumberFormat="0" applyFill="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7" fillId="0" borderId="138" applyNumberFormat="0" applyFill="0" applyAlignment="0" applyProtection="0"/>
    <xf numFmtId="0" fontId="67"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7" fillId="0" borderId="138" applyNumberFormat="0" applyFill="0" applyAlignment="0" applyProtection="0"/>
    <xf numFmtId="0" fontId="67"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2" fillId="11" borderId="137" applyNumberFormat="0" applyAlignment="0" applyProtection="0"/>
    <xf numFmtId="0" fontId="72"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1" fillId="24" borderId="137" applyNumberFormat="0" applyAlignment="0" applyProtection="0"/>
    <xf numFmtId="0" fontId="71"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70" fillId="24" borderId="136" applyNumberFormat="0" applyAlignment="0" applyProtection="0"/>
    <xf numFmtId="0" fontId="70"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70" fillId="24" borderId="136" applyNumberFormat="0" applyAlignment="0" applyProtection="0"/>
    <xf numFmtId="0" fontId="70"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1" fillId="24" borderId="137" applyNumberFormat="0" applyAlignment="0" applyProtection="0"/>
    <xf numFmtId="0" fontId="71"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2" fillId="11" borderId="137" applyNumberFormat="0" applyAlignment="0" applyProtection="0"/>
    <xf numFmtId="0" fontId="72" fillId="11" borderId="137" applyNumberFormat="0" applyAlignment="0" applyProtection="0"/>
    <xf numFmtId="0" fontId="16" fillId="0" borderId="138" applyNumberFormat="0" applyFill="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7" fillId="0" borderId="138" applyNumberFormat="0" applyFill="0" applyAlignment="0" applyProtection="0"/>
    <xf numFmtId="0" fontId="67"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3" fillId="24" borderId="136" applyNumberFormat="0" applyAlignment="0" applyProtection="0"/>
    <xf numFmtId="0" fontId="14" fillId="24"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7" fillId="0" borderId="138" applyNumberFormat="0" applyFill="0" applyAlignment="0" applyProtection="0"/>
    <xf numFmtId="0" fontId="67"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2" fillId="11" borderId="137" applyNumberFormat="0" applyAlignment="0" applyProtection="0"/>
    <xf numFmtId="0" fontId="72"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1" fillId="24" borderId="137" applyNumberFormat="0" applyAlignment="0" applyProtection="0"/>
    <xf numFmtId="0" fontId="71"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0" fillId="24" borderId="136"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1" fillId="24" borderId="137" applyNumberFormat="0" applyAlignment="0" applyProtection="0"/>
    <xf numFmtId="0" fontId="71"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2" fillId="11" borderId="137" applyNumberFormat="0" applyAlignment="0" applyProtection="0"/>
    <xf numFmtId="0" fontId="72" fillId="11" borderId="137" applyNumberFormat="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7" fillId="0" borderId="138" applyNumberFormat="0" applyFill="0" applyAlignment="0" applyProtection="0"/>
    <xf numFmtId="0" fontId="67"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3" fillId="24" borderId="136" applyNumberFormat="0" applyAlignment="0" applyProtection="0"/>
    <xf numFmtId="0" fontId="11" fillId="26" borderId="139" applyNumberFormat="0" applyFont="0" applyAlignment="0" applyProtection="0"/>
    <xf numFmtId="0" fontId="14" fillId="24" borderId="137"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16" fillId="0" borderId="138" applyNumberFormat="0" applyFill="0" applyAlignment="0" applyProtection="0"/>
    <xf numFmtId="0" fontId="9" fillId="26" borderId="139" applyNumberFormat="0" applyFont="0" applyAlignment="0" applyProtection="0"/>
    <xf numFmtId="0" fontId="14" fillId="24" borderId="137" applyNumberFormat="0" applyAlignment="0" applyProtection="0"/>
    <xf numFmtId="0" fontId="9" fillId="26" borderId="139" applyNumberFormat="0" applyFont="0" applyAlignment="0" applyProtection="0"/>
    <xf numFmtId="0" fontId="14" fillId="24" borderId="137" applyNumberFormat="0" applyAlignment="0" applyProtection="0"/>
    <xf numFmtId="0" fontId="11" fillId="26" borderId="139" applyNumberFormat="0" applyFont="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9" fillId="26" borderId="139" applyNumberFormat="0" applyFont="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1" fillId="26" borderId="139" applyNumberFormat="0" applyFont="0" applyAlignment="0" applyProtection="0"/>
    <xf numFmtId="0" fontId="15" fillId="11" borderId="137" applyNumberFormat="0" applyAlignment="0" applyProtection="0"/>
    <xf numFmtId="0" fontId="11" fillId="26" borderId="139" applyNumberFormat="0" applyFont="0" applyAlignment="0" applyProtection="0"/>
    <xf numFmtId="0" fontId="9" fillId="26" borderId="139" applyNumberFormat="0" applyFont="0" applyAlignment="0" applyProtection="0"/>
    <xf numFmtId="0" fontId="13" fillId="24" borderId="136" applyNumberFormat="0" applyAlignment="0" applyProtection="0"/>
    <xf numFmtId="0" fontId="9" fillId="26" borderId="139" applyNumberFormat="0" applyFont="0" applyAlignment="0" applyProtection="0"/>
    <xf numFmtId="0" fontId="15" fillId="11" borderId="137" applyNumberFormat="0" applyAlignment="0" applyProtection="0"/>
    <xf numFmtId="0" fontId="15" fillId="11" borderId="137" applyNumberFormat="0" applyAlignment="0" applyProtection="0"/>
    <xf numFmtId="0" fontId="14" fillId="24" borderId="137" applyNumberFormat="0" applyAlignment="0" applyProtection="0"/>
    <xf numFmtId="0" fontId="9" fillId="26" borderId="139" applyNumberFormat="0" applyFont="0" applyAlignment="0" applyProtection="0"/>
    <xf numFmtId="0" fontId="16" fillId="0" borderId="138" applyNumberFormat="0" applyFill="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9" fillId="26" borderId="139" applyNumberFormat="0" applyFont="0" applyAlignment="0" applyProtection="0"/>
    <xf numFmtId="0" fontId="11" fillId="26" borderId="139" applyNumberFormat="0" applyFont="0" applyAlignment="0" applyProtection="0"/>
    <xf numFmtId="0" fontId="16" fillId="0" borderId="138" applyNumberFormat="0" applyFill="0" applyAlignment="0" applyProtection="0"/>
    <xf numFmtId="0" fontId="11" fillId="26" borderId="139" applyNumberFormat="0" applyFont="0" applyAlignment="0" applyProtection="0"/>
    <xf numFmtId="0" fontId="13" fillId="24" borderId="136" applyNumberFormat="0" applyAlignment="0" applyProtection="0"/>
    <xf numFmtId="0" fontId="11" fillId="26" borderId="139" applyNumberFormat="0" applyFont="0" applyAlignment="0" applyProtection="0"/>
    <xf numFmtId="0" fontId="15" fillId="11" borderId="137" applyNumberFormat="0" applyAlignment="0" applyProtection="0"/>
    <xf numFmtId="0" fontId="11" fillId="26" borderId="139" applyNumberFormat="0" applyFont="0" applyAlignment="0" applyProtection="0"/>
    <xf numFmtId="0" fontId="13" fillId="24" borderId="136" applyNumberFormat="0" applyAlignment="0" applyProtection="0"/>
    <xf numFmtId="0" fontId="13" fillId="24" borderId="136"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14" fillId="24" borderId="137"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15" fillId="11" borderId="137" applyNumberFormat="0" applyAlignment="0" applyProtection="0"/>
    <xf numFmtId="0" fontId="9" fillId="26" borderId="139" applyNumberFormat="0" applyFont="0" applyAlignment="0" applyProtection="0"/>
    <xf numFmtId="0" fontId="13" fillId="24" borderId="136" applyNumberFormat="0" applyAlignment="0" applyProtection="0"/>
    <xf numFmtId="0" fontId="13" fillId="24" borderId="136" applyNumberFormat="0" applyAlignment="0" applyProtection="0"/>
    <xf numFmtId="0" fontId="16" fillId="0" borderId="138" applyNumberFormat="0" applyFill="0" applyAlignment="0" applyProtection="0"/>
    <xf numFmtId="0" fontId="11" fillId="26" borderId="139" applyNumberFormat="0" applyFont="0" applyAlignment="0" applyProtection="0"/>
    <xf numFmtId="0" fontId="11" fillId="26" borderId="139" applyNumberFormat="0" applyFont="0" applyAlignment="0" applyProtection="0"/>
    <xf numFmtId="0" fontId="16" fillId="0" borderId="138" applyNumberFormat="0" applyFill="0" applyAlignment="0" applyProtection="0"/>
    <xf numFmtId="0" fontId="11" fillId="26" borderId="139" applyNumberFormat="0" applyFont="0" applyAlignment="0" applyProtection="0"/>
    <xf numFmtId="0" fontId="14" fillId="24" borderId="137" applyNumberFormat="0" applyAlignment="0" applyProtection="0"/>
    <xf numFmtId="0" fontId="9" fillId="26" borderId="139" applyNumberFormat="0" applyFont="0" applyAlignment="0" applyProtection="0"/>
    <xf numFmtId="0" fontId="11" fillId="26" borderId="139" applyNumberFormat="0" applyFont="0" applyAlignment="0" applyProtection="0"/>
    <xf numFmtId="0" fontId="16" fillId="0" borderId="138" applyNumberFormat="0" applyFill="0" applyAlignment="0" applyProtection="0"/>
    <xf numFmtId="0" fontId="14" fillId="24" borderId="137" applyNumberFormat="0" applyAlignment="0" applyProtection="0"/>
    <xf numFmtId="0" fontId="14" fillId="24" borderId="137" applyNumberFormat="0" applyAlignment="0" applyProtection="0"/>
    <xf numFmtId="0" fontId="15" fillId="11" borderId="137" applyNumberFormat="0" applyAlignment="0" applyProtection="0"/>
    <xf numFmtId="0" fontId="14" fillId="24" borderId="137" applyNumberFormat="0" applyAlignment="0" applyProtection="0"/>
    <xf numFmtId="0" fontId="11" fillId="26" borderId="139" applyNumberFormat="0" applyFont="0" applyAlignment="0" applyProtection="0"/>
    <xf numFmtId="0" fontId="16" fillId="0" borderId="138" applyNumberFormat="0" applyFill="0" applyAlignment="0" applyProtection="0"/>
    <xf numFmtId="0" fontId="15" fillId="11" borderId="137" applyNumberFormat="0" applyAlignment="0" applyProtection="0"/>
    <xf numFmtId="0" fontId="11" fillId="26" borderId="139" applyNumberFormat="0" applyFont="0" applyAlignment="0" applyProtection="0"/>
    <xf numFmtId="0" fontId="9" fillId="26" borderId="139" applyNumberFormat="0" applyFont="0" applyAlignment="0" applyProtection="0"/>
    <xf numFmtId="0" fontId="11" fillId="26" borderId="139" applyNumberFormat="0" applyFont="0" applyAlignment="0" applyProtection="0"/>
    <xf numFmtId="0" fontId="14" fillId="24"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4" fillId="24" borderId="137" applyNumberFormat="0" applyAlignment="0" applyProtection="0"/>
    <xf numFmtId="0" fontId="67" fillId="0" borderId="138" applyNumberFormat="0" applyFill="0" applyAlignment="0" applyProtection="0"/>
    <xf numFmtId="0" fontId="70" fillId="24" borderId="136" applyNumberFormat="0" applyAlignment="0" applyProtection="0"/>
    <xf numFmtId="0" fontId="71" fillId="24" borderId="137" applyNumberFormat="0" applyAlignment="0" applyProtection="0"/>
    <xf numFmtId="0" fontId="72" fillId="11" borderId="137" applyNumberFormat="0" applyAlignment="0" applyProtection="0"/>
    <xf numFmtId="0" fontId="67" fillId="0" borderId="138" applyNumberFormat="0" applyFill="0" applyAlignment="0" applyProtection="0"/>
    <xf numFmtId="0" fontId="11" fillId="26" borderId="139" applyNumberFormat="0" applyFont="0" applyAlignment="0" applyProtection="0"/>
    <xf numFmtId="0" fontId="9" fillId="26" borderId="139" applyNumberFormat="0" applyFont="0" applyAlignment="0" applyProtection="0"/>
    <xf numFmtId="0" fontId="67" fillId="0" borderId="138" applyNumberFormat="0" applyFill="0" applyAlignment="0" applyProtection="0"/>
    <xf numFmtId="0" fontId="14" fillId="24" borderId="137" applyNumberFormat="0" applyAlignment="0" applyProtection="0"/>
    <xf numFmtId="0" fontId="15" fillId="11" borderId="137" applyNumberFormat="0" applyAlignment="0" applyProtection="0"/>
    <xf numFmtId="0" fontId="14" fillId="24" borderId="137" applyNumberFormat="0" applyAlignment="0" applyProtection="0"/>
    <xf numFmtId="0" fontId="13" fillId="24" borderId="136" applyNumberFormat="0" applyAlignment="0" applyProtection="0"/>
    <xf numFmtId="0" fontId="9" fillId="26" borderId="139" applyNumberFormat="0" applyFont="0" applyAlignment="0" applyProtection="0"/>
    <xf numFmtId="0" fontId="13" fillId="24" borderId="136" applyNumberFormat="0" applyAlignment="0" applyProtection="0"/>
    <xf numFmtId="0" fontId="9" fillId="26" borderId="139" applyNumberFormat="0" applyFont="0" applyAlignment="0" applyProtection="0"/>
    <xf numFmtId="0" fontId="14" fillId="24" borderId="137" applyNumberFormat="0" applyAlignment="0" applyProtection="0"/>
    <xf numFmtId="0" fontId="16" fillId="0" borderId="138" applyNumberFormat="0" applyFill="0" applyAlignment="0" applyProtection="0"/>
    <xf numFmtId="0" fontId="15" fillId="11" borderId="137" applyNumberFormat="0" applyAlignment="0" applyProtection="0"/>
    <xf numFmtId="0" fontId="16" fillId="0" borderId="138" applyNumberFormat="0" applyFill="0" applyAlignment="0" applyProtection="0"/>
    <xf numFmtId="0" fontId="15" fillId="11" borderId="137" applyNumberFormat="0" applyAlignment="0" applyProtection="0"/>
    <xf numFmtId="0" fontId="9"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3" fillId="24" borderId="136" applyNumberFormat="0" applyAlignment="0" applyProtection="0"/>
    <xf numFmtId="0" fontId="14" fillId="24" borderId="137" applyNumberFormat="0" applyAlignment="0" applyProtection="0"/>
    <xf numFmtId="0" fontId="70" fillId="24" borderId="136" applyNumberFormat="0" applyAlignment="0" applyProtection="0"/>
    <xf numFmtId="0" fontId="70" fillId="24" borderId="136" applyNumberFormat="0" applyAlignment="0" applyProtection="0"/>
    <xf numFmtId="0" fontId="71" fillId="24" borderId="137" applyNumberFormat="0" applyAlignment="0" applyProtection="0"/>
    <xf numFmtId="0" fontId="72" fillId="11" borderId="137" applyNumberFormat="0" applyAlignment="0" applyProtection="0"/>
    <xf numFmtId="0" fontId="67" fillId="0" borderId="138" applyNumberFormat="0" applyFill="0" applyAlignment="0" applyProtection="0"/>
    <xf numFmtId="0" fontId="11" fillId="26" borderId="139" applyNumberFormat="0" applyFont="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7" fillId="0" borderId="138" applyNumberFormat="0" applyFill="0" applyAlignment="0" applyProtection="0"/>
    <xf numFmtId="0" fontId="67"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2" fillId="11" borderId="137" applyNumberFormat="0" applyAlignment="0" applyProtection="0"/>
    <xf numFmtId="0" fontId="72"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1" fillId="24" borderId="137" applyNumberFormat="0" applyAlignment="0" applyProtection="0"/>
    <xf numFmtId="0" fontId="71"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70" fillId="24" borderId="136" applyNumberFormat="0" applyAlignment="0" applyProtection="0"/>
    <xf numFmtId="0" fontId="70"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70" fillId="24" borderId="136" applyNumberFormat="0" applyAlignment="0" applyProtection="0"/>
    <xf numFmtId="0" fontId="71" fillId="24" borderId="137" applyNumberFormat="0" applyAlignment="0" applyProtection="0"/>
    <xf numFmtId="0" fontId="72" fillId="11" borderId="137" applyNumberFormat="0" applyAlignment="0" applyProtection="0"/>
    <xf numFmtId="0" fontId="67" fillId="0" borderId="138" applyNumberFormat="0" applyFill="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70" fillId="24" borderId="136" applyNumberFormat="0" applyAlignment="0" applyProtection="0"/>
    <xf numFmtId="0" fontId="70"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1" fillId="26" borderId="139" applyNumberFormat="0" applyFon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1" fillId="24" borderId="137" applyNumberFormat="0" applyAlignment="0" applyProtection="0"/>
    <xf numFmtId="0" fontId="71"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2" fillId="11" borderId="137" applyNumberFormat="0" applyAlignment="0" applyProtection="0"/>
    <xf numFmtId="0" fontId="72" fillId="11" borderId="137" applyNumberFormat="0" applyAlignment="0" applyProtection="0"/>
    <xf numFmtId="0" fontId="16" fillId="0" borderId="138" applyNumberFormat="0" applyFill="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7" fillId="0" borderId="138" applyNumberFormat="0" applyFill="0" applyAlignment="0" applyProtection="0"/>
    <xf numFmtId="0" fontId="67"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7" fillId="0" borderId="138" applyNumberFormat="0" applyFill="0" applyAlignment="0" applyProtection="0"/>
    <xf numFmtId="0" fontId="67"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2" fillId="11" borderId="137" applyNumberFormat="0" applyAlignment="0" applyProtection="0"/>
    <xf numFmtId="0" fontId="72"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1" fillId="24" borderId="137" applyNumberFormat="0" applyAlignment="0" applyProtection="0"/>
    <xf numFmtId="0" fontId="71"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70" fillId="24" borderId="136" applyNumberFormat="0" applyAlignment="0" applyProtection="0"/>
    <xf numFmtId="0" fontId="70"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70" fillId="24" borderId="136" applyNumberFormat="0" applyAlignment="0" applyProtection="0"/>
    <xf numFmtId="0" fontId="70"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1" fillId="24" borderId="137" applyNumberFormat="0" applyAlignment="0" applyProtection="0"/>
    <xf numFmtId="0" fontId="71"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2" fillId="11" borderId="137" applyNumberFormat="0" applyAlignment="0" applyProtection="0"/>
    <xf numFmtId="0" fontId="72" fillId="11" borderId="137" applyNumberFormat="0" applyAlignment="0" applyProtection="0"/>
    <xf numFmtId="0" fontId="16" fillId="0" borderId="138" applyNumberFormat="0" applyFill="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7" fillId="0" borderId="138" applyNumberFormat="0" applyFill="0" applyAlignment="0" applyProtection="0"/>
    <xf numFmtId="0" fontId="67"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3" fillId="24" borderId="136" applyNumberFormat="0" applyAlignment="0" applyProtection="0"/>
    <xf numFmtId="0" fontId="14" fillId="24"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7" fillId="0" borderId="138" applyNumberFormat="0" applyFill="0" applyAlignment="0" applyProtection="0"/>
    <xf numFmtId="0" fontId="67"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2" fillId="11" borderId="137" applyNumberFormat="0" applyAlignment="0" applyProtection="0"/>
    <xf numFmtId="0" fontId="72"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1" fillId="24" borderId="137" applyNumberFormat="0" applyAlignment="0" applyProtection="0"/>
    <xf numFmtId="0" fontId="71"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0" fillId="24" borderId="136"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1" fillId="24" borderId="137" applyNumberFormat="0" applyAlignment="0" applyProtection="0"/>
    <xf numFmtId="0" fontId="71"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2" fillId="11" borderId="137" applyNumberFormat="0" applyAlignment="0" applyProtection="0"/>
    <xf numFmtId="0" fontId="72" fillId="11" borderId="137" applyNumberFormat="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7" fillId="0" borderId="138" applyNumberFormat="0" applyFill="0" applyAlignment="0" applyProtection="0"/>
    <xf numFmtId="0" fontId="67"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3" fillId="24" borderId="136" applyNumberFormat="0" applyAlignment="0" applyProtection="0"/>
    <xf numFmtId="0" fontId="16" fillId="0" borderId="138" applyNumberFormat="0" applyFill="0" applyAlignment="0" applyProtection="0"/>
    <xf numFmtId="0" fontId="13" fillId="24" borderId="136" applyNumberFormat="0" applyAlignment="0" applyProtection="0"/>
    <xf numFmtId="0" fontId="11" fillId="26" borderId="139" applyNumberFormat="0" applyFont="0" applyAlignment="0" applyProtection="0"/>
    <xf numFmtId="0" fontId="14" fillId="24" borderId="137"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16" fillId="0" borderId="138" applyNumberFormat="0" applyFill="0" applyAlignment="0" applyProtection="0"/>
    <xf numFmtId="0" fontId="9" fillId="26" borderId="139" applyNumberFormat="0" applyFont="0" applyAlignment="0" applyProtection="0"/>
    <xf numFmtId="0" fontId="14" fillId="24" borderId="137" applyNumberFormat="0" applyAlignment="0" applyProtection="0"/>
    <xf numFmtId="0" fontId="9" fillId="26" borderId="139" applyNumberFormat="0" applyFont="0" applyAlignment="0" applyProtection="0"/>
    <xf numFmtId="0" fontId="14" fillId="24" borderId="137" applyNumberFormat="0" applyAlignment="0" applyProtection="0"/>
    <xf numFmtId="0" fontId="11" fillId="26" borderId="139" applyNumberFormat="0" applyFont="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9" fillId="26" borderId="139" applyNumberFormat="0" applyFont="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1" fillId="26" borderId="139" applyNumberFormat="0" applyFont="0" applyAlignment="0" applyProtection="0"/>
    <xf numFmtId="0" fontId="15" fillId="11" borderId="137" applyNumberFormat="0" applyAlignment="0" applyProtection="0"/>
    <xf numFmtId="0" fontId="11" fillId="26" borderId="139" applyNumberFormat="0" applyFont="0" applyAlignment="0" applyProtection="0"/>
    <xf numFmtId="0" fontId="9" fillId="26" borderId="139" applyNumberFormat="0" applyFont="0" applyAlignment="0" applyProtection="0"/>
    <xf numFmtId="0" fontId="13" fillId="24" borderId="136" applyNumberFormat="0" applyAlignment="0" applyProtection="0"/>
    <xf numFmtId="0" fontId="9" fillId="26" borderId="139" applyNumberFormat="0" applyFont="0" applyAlignment="0" applyProtection="0"/>
    <xf numFmtId="0" fontId="15" fillId="11" borderId="137" applyNumberFormat="0" applyAlignment="0" applyProtection="0"/>
    <xf numFmtId="0" fontId="15" fillId="11" borderId="137" applyNumberFormat="0" applyAlignment="0" applyProtection="0"/>
    <xf numFmtId="0" fontId="14" fillId="24" borderId="137" applyNumberFormat="0" applyAlignment="0" applyProtection="0"/>
    <xf numFmtId="0" fontId="9" fillId="26" borderId="139" applyNumberFormat="0" applyFont="0" applyAlignment="0" applyProtection="0"/>
    <xf numFmtId="0" fontId="16" fillId="0" borderId="138" applyNumberFormat="0" applyFill="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9" fillId="26" borderId="139" applyNumberFormat="0" applyFont="0" applyAlignment="0" applyProtection="0"/>
    <xf numFmtId="0" fontId="11" fillId="26" borderId="139" applyNumberFormat="0" applyFont="0" applyAlignment="0" applyProtection="0"/>
    <xf numFmtId="0" fontId="16" fillId="0" borderId="138" applyNumberFormat="0" applyFill="0" applyAlignment="0" applyProtection="0"/>
    <xf numFmtId="0" fontId="11" fillId="26" borderId="139" applyNumberFormat="0" applyFont="0" applyAlignment="0" applyProtection="0"/>
    <xf numFmtId="0" fontId="13" fillId="24" borderId="136" applyNumberFormat="0" applyAlignment="0" applyProtection="0"/>
    <xf numFmtId="0" fontId="11" fillId="26" borderId="139" applyNumberFormat="0" applyFont="0" applyAlignment="0" applyProtection="0"/>
    <xf numFmtId="0" fontId="15" fillId="11" borderId="137" applyNumberFormat="0" applyAlignment="0" applyProtection="0"/>
    <xf numFmtId="0" fontId="11" fillId="26" borderId="139" applyNumberFormat="0" applyFont="0" applyAlignment="0" applyProtection="0"/>
    <xf numFmtId="0" fontId="13" fillId="24" borderId="136" applyNumberFormat="0" applyAlignment="0" applyProtection="0"/>
    <xf numFmtId="0" fontId="13" fillId="24" borderId="136"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14" fillId="24" borderId="137"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15" fillId="11" borderId="137" applyNumberFormat="0" applyAlignment="0" applyProtection="0"/>
    <xf numFmtId="0" fontId="9" fillId="26" borderId="139" applyNumberFormat="0" applyFont="0" applyAlignment="0" applyProtection="0"/>
    <xf numFmtId="0" fontId="15" fillId="11" borderId="137"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4" fillId="24" borderId="137" applyNumberFormat="0" applyAlignment="0" applyProtection="0"/>
    <xf numFmtId="0" fontId="15" fillId="11" borderId="137" applyNumberFormat="0" applyAlignment="0" applyProtection="0"/>
    <xf numFmtId="0" fontId="14" fillId="24" borderId="137" applyNumberFormat="0" applyAlignment="0" applyProtection="0"/>
    <xf numFmtId="0" fontId="11" fillId="26" borderId="139" applyNumberFormat="0" applyFont="0" applyAlignment="0" applyProtection="0"/>
    <xf numFmtId="0" fontId="11" fillId="26" borderId="139" applyNumberFormat="0" applyFont="0" applyAlignment="0" applyProtection="0"/>
    <xf numFmtId="0" fontId="14" fillId="24" borderId="137" applyNumberFormat="0" applyAlignment="0" applyProtection="0"/>
    <xf numFmtId="0" fontId="9" fillId="26" borderId="139" applyNumberFormat="0" applyFont="0" applyAlignment="0" applyProtection="0"/>
    <xf numFmtId="0" fontId="15" fillId="11"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3" fillId="24" borderId="136" applyNumberFormat="0" applyAlignment="0" applyProtection="0"/>
    <xf numFmtId="0" fontId="11" fillId="26" borderId="139" applyNumberFormat="0" applyFont="0" applyAlignment="0" applyProtection="0"/>
    <xf numFmtId="0" fontId="67" fillId="0" borderId="138" applyNumberFormat="0" applyFill="0" applyAlignment="0" applyProtection="0"/>
    <xf numFmtId="0" fontId="15" fillId="11" borderId="137" applyNumberFormat="0" applyAlignment="0" applyProtection="0"/>
    <xf numFmtId="0" fontId="14" fillId="24" borderId="137" applyNumberFormat="0" applyAlignment="0" applyProtection="0"/>
    <xf numFmtId="0" fontId="70" fillId="24" borderId="136" applyNumberFormat="0" applyAlignment="0" applyProtection="0"/>
    <xf numFmtId="0" fontId="13" fillId="24" borderId="136" applyNumberFormat="0" applyAlignment="0" applyProtection="0"/>
    <xf numFmtId="0" fontId="16" fillId="0" borderId="138" applyNumberFormat="0" applyFill="0" applyAlignment="0" applyProtection="0"/>
    <xf numFmtId="0" fontId="15" fillId="11" borderId="137" applyNumberFormat="0" applyAlignment="0" applyProtection="0"/>
    <xf numFmtId="0" fontId="14" fillId="24" borderId="137" applyNumberFormat="0" applyAlignment="0" applyProtection="0"/>
    <xf numFmtId="0" fontId="13" fillId="24" borderId="136" applyNumberFormat="0" applyAlignment="0" applyProtection="0"/>
    <xf numFmtId="0" fontId="13" fillId="24" borderId="136" applyNumberFormat="0" applyAlignment="0" applyProtection="0"/>
    <xf numFmtId="0" fontId="9" fillId="26" borderId="139" applyNumberFormat="0" applyFont="0" applyAlignment="0" applyProtection="0"/>
    <xf numFmtId="0" fontId="70" fillId="24" borderId="136" applyNumberFormat="0" applyAlignment="0" applyProtection="0"/>
    <xf numFmtId="0" fontId="71" fillId="24" borderId="137" applyNumberFormat="0" applyAlignment="0" applyProtection="0"/>
    <xf numFmtId="0" fontId="72" fillId="11" borderId="137" applyNumberFormat="0" applyAlignment="0" applyProtection="0"/>
    <xf numFmtId="0" fontId="67" fillId="0" borderId="138" applyNumberFormat="0" applyFill="0" applyAlignment="0" applyProtection="0"/>
    <xf numFmtId="0" fontId="11" fillId="26" borderId="139" applyNumberFormat="0" applyFont="0" applyAlignment="0" applyProtection="0"/>
    <xf numFmtId="0" fontId="15" fillId="11" borderId="137" applyNumberFormat="0" applyAlignment="0" applyProtection="0"/>
    <xf numFmtId="0" fontId="9" fillId="26" borderId="139" applyNumberFormat="0" applyFont="0" applyAlignment="0" applyProtection="0"/>
    <xf numFmtId="0" fontId="16" fillId="0" borderId="138" applyNumberFormat="0" applyFill="0" applyAlignment="0" applyProtection="0"/>
    <xf numFmtId="0" fontId="15" fillId="11" borderId="137" applyNumberFormat="0" applyAlignment="0" applyProtection="0"/>
    <xf numFmtId="0" fontId="71" fillId="24" borderId="137" applyNumberFormat="0" applyAlignment="0" applyProtection="0"/>
    <xf numFmtId="0" fontId="13" fillId="24" borderId="136" applyNumberFormat="0" applyAlignment="0" applyProtection="0"/>
    <xf numFmtId="0" fontId="13" fillId="24" borderId="136" applyNumberFormat="0" applyAlignment="0" applyProtection="0"/>
    <xf numFmtId="0" fontId="14" fillId="24" borderId="137" applyNumberFormat="0" applyAlignment="0" applyProtection="0"/>
    <xf numFmtId="0" fontId="13" fillId="24" borderId="136" applyNumberFormat="0" applyAlignment="0" applyProtection="0"/>
    <xf numFmtId="0" fontId="16" fillId="0" borderId="138" applyNumberFormat="0" applyFill="0" applyAlignment="0" applyProtection="0"/>
    <xf numFmtId="0" fontId="11" fillId="26" borderId="139" applyNumberFormat="0" applyFont="0" applyAlignment="0" applyProtection="0"/>
    <xf numFmtId="0" fontId="15" fillId="11" borderId="137" applyNumberFormat="0" applyAlignment="0" applyProtection="0"/>
    <xf numFmtId="0" fontId="15" fillId="11" borderId="137" applyNumberFormat="0" applyAlignment="0" applyProtection="0"/>
    <xf numFmtId="0" fontId="13" fillId="24" borderId="136" applyNumberFormat="0" applyAlignment="0" applyProtection="0"/>
    <xf numFmtId="0" fontId="14" fillId="24" borderId="137" applyNumberFormat="0" applyAlignment="0" applyProtection="0"/>
    <xf numFmtId="0" fontId="70" fillId="24" borderId="136" applyNumberFormat="0" applyAlignment="0" applyProtection="0"/>
    <xf numFmtId="0" fontId="71" fillId="24" borderId="137" applyNumberFormat="0" applyAlignment="0" applyProtection="0"/>
    <xf numFmtId="0" fontId="72" fillId="11" borderId="137" applyNumberFormat="0" applyAlignment="0" applyProtection="0"/>
    <xf numFmtId="0" fontId="67" fillId="0" borderId="138" applyNumberFormat="0" applyFill="0" applyAlignment="0" applyProtection="0"/>
    <xf numFmtId="0" fontId="11" fillId="26" borderId="139" applyNumberFormat="0" applyFont="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7" fillId="0" borderId="138" applyNumberFormat="0" applyFill="0" applyAlignment="0" applyProtection="0"/>
    <xf numFmtId="0" fontId="67"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2" fillId="11" borderId="137" applyNumberFormat="0" applyAlignment="0" applyProtection="0"/>
    <xf numFmtId="0" fontId="72"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1" fillId="24" borderId="137" applyNumberFormat="0" applyAlignment="0" applyProtection="0"/>
    <xf numFmtId="0" fontId="71"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70" fillId="24" borderId="136" applyNumberFormat="0" applyAlignment="0" applyProtection="0"/>
    <xf numFmtId="0" fontId="70"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70" fillId="24" borderId="136" applyNumberFormat="0" applyAlignment="0" applyProtection="0"/>
    <xf numFmtId="0" fontId="71" fillId="24" borderId="137" applyNumberFormat="0" applyAlignment="0" applyProtection="0"/>
    <xf numFmtId="0" fontId="72" fillId="11" borderId="137" applyNumberFormat="0" applyAlignment="0" applyProtection="0"/>
    <xf numFmtId="0" fontId="67" fillId="0" borderId="138" applyNumberFormat="0" applyFill="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70" fillId="24" borderId="136" applyNumberFormat="0" applyAlignment="0" applyProtection="0"/>
    <xf numFmtId="0" fontId="70"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1" fillId="26" borderId="139" applyNumberFormat="0" applyFon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1" fillId="24" borderId="137" applyNumberFormat="0" applyAlignment="0" applyProtection="0"/>
    <xf numFmtId="0" fontId="71"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2" fillId="11" borderId="137" applyNumberFormat="0" applyAlignment="0" applyProtection="0"/>
    <xf numFmtId="0" fontId="72" fillId="11" borderId="137" applyNumberFormat="0" applyAlignment="0" applyProtection="0"/>
    <xf numFmtId="0" fontId="16" fillId="0" borderId="138" applyNumberFormat="0" applyFill="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7" fillId="0" borderId="138" applyNumberFormat="0" applyFill="0" applyAlignment="0" applyProtection="0"/>
    <xf numFmtId="0" fontId="67"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7" fillId="0" borderId="138" applyNumberFormat="0" applyFill="0" applyAlignment="0" applyProtection="0"/>
    <xf numFmtId="0" fontId="67"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2" fillId="11" borderId="137" applyNumberFormat="0" applyAlignment="0" applyProtection="0"/>
    <xf numFmtId="0" fontId="72"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1" fillId="24" borderId="137" applyNumberFormat="0" applyAlignment="0" applyProtection="0"/>
    <xf numFmtId="0" fontId="71"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70" fillId="24" borderId="136" applyNumberFormat="0" applyAlignment="0" applyProtection="0"/>
    <xf numFmtId="0" fontId="70"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70" fillId="24" borderId="136" applyNumberFormat="0" applyAlignment="0" applyProtection="0"/>
    <xf numFmtId="0" fontId="70"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1" fillId="24" borderId="137" applyNumberFormat="0" applyAlignment="0" applyProtection="0"/>
    <xf numFmtId="0" fontId="71"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2" fillId="11" borderId="137" applyNumberFormat="0" applyAlignment="0" applyProtection="0"/>
    <xf numFmtId="0" fontId="72" fillId="11" borderId="137" applyNumberFormat="0" applyAlignment="0" applyProtection="0"/>
    <xf numFmtId="0" fontId="16" fillId="0" borderId="138" applyNumberFormat="0" applyFill="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7" fillId="0" borderId="138" applyNumberFormat="0" applyFill="0" applyAlignment="0" applyProtection="0"/>
    <xf numFmtId="0" fontId="67"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3" fillId="24" borderId="136" applyNumberFormat="0" applyAlignment="0" applyProtection="0"/>
    <xf numFmtId="0" fontId="14" fillId="24"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7" fillId="0" borderId="138" applyNumberFormat="0" applyFill="0" applyAlignment="0" applyProtection="0"/>
    <xf numFmtId="0" fontId="67"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2" fillId="11" borderId="137" applyNumberFormat="0" applyAlignment="0" applyProtection="0"/>
    <xf numFmtId="0" fontId="72"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1" fillId="24" borderId="137" applyNumberFormat="0" applyAlignment="0" applyProtection="0"/>
    <xf numFmtId="0" fontId="71"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0" fillId="24" borderId="136"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1" fillId="24" borderId="137" applyNumberFormat="0" applyAlignment="0" applyProtection="0"/>
    <xf numFmtId="0" fontId="71"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2" fillId="11" borderId="137" applyNumberFormat="0" applyAlignment="0" applyProtection="0"/>
    <xf numFmtId="0" fontId="72" fillId="11" borderId="137" applyNumberFormat="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7" fillId="0" borderId="138" applyNumberFormat="0" applyFill="0" applyAlignment="0" applyProtection="0"/>
    <xf numFmtId="0" fontId="67"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3" fillId="24" borderId="136" applyNumberFormat="0" applyAlignment="0" applyProtection="0"/>
    <xf numFmtId="0" fontId="11" fillId="26" borderId="139" applyNumberFormat="0" applyFont="0" applyAlignment="0" applyProtection="0"/>
    <xf numFmtId="0" fontId="14" fillId="24" borderId="137"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16" fillId="0" borderId="138" applyNumberFormat="0" applyFill="0" applyAlignment="0" applyProtection="0"/>
    <xf numFmtId="0" fontId="9" fillId="26" borderId="139" applyNumberFormat="0" applyFont="0" applyAlignment="0" applyProtection="0"/>
    <xf numFmtId="0" fontId="14" fillId="24" borderId="137" applyNumberFormat="0" applyAlignment="0" applyProtection="0"/>
    <xf numFmtId="0" fontId="9" fillId="26" borderId="139" applyNumberFormat="0" applyFont="0" applyAlignment="0" applyProtection="0"/>
    <xf numFmtId="0" fontId="14" fillId="24" borderId="137" applyNumberFormat="0" applyAlignment="0" applyProtection="0"/>
    <xf numFmtId="0" fontId="11" fillId="26" borderId="139" applyNumberFormat="0" applyFont="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9" fillId="26" borderId="139" applyNumberFormat="0" applyFont="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1" fillId="26" borderId="139" applyNumberFormat="0" applyFont="0" applyAlignment="0" applyProtection="0"/>
    <xf numFmtId="0" fontId="15" fillId="11" borderId="137" applyNumberFormat="0" applyAlignment="0" applyProtection="0"/>
    <xf numFmtId="0" fontId="11" fillId="26" borderId="139" applyNumberFormat="0" applyFont="0" applyAlignment="0" applyProtection="0"/>
    <xf numFmtId="0" fontId="9" fillId="26" borderId="139" applyNumberFormat="0" applyFont="0" applyAlignment="0" applyProtection="0"/>
    <xf numFmtId="0" fontId="13" fillId="24" borderId="136" applyNumberFormat="0" applyAlignment="0" applyProtection="0"/>
    <xf numFmtId="0" fontId="9" fillId="26" borderId="139" applyNumberFormat="0" applyFont="0" applyAlignment="0" applyProtection="0"/>
    <xf numFmtId="0" fontId="15" fillId="11" borderId="137" applyNumberFormat="0" applyAlignment="0" applyProtection="0"/>
    <xf numFmtId="0" fontId="15" fillId="11" borderId="137" applyNumberFormat="0" applyAlignment="0" applyProtection="0"/>
    <xf numFmtId="0" fontId="14" fillId="24" borderId="137" applyNumberFormat="0" applyAlignment="0" applyProtection="0"/>
    <xf numFmtId="0" fontId="9" fillId="26" borderId="139" applyNumberFormat="0" applyFont="0" applyAlignment="0" applyProtection="0"/>
    <xf numFmtId="0" fontId="16" fillId="0" borderId="138" applyNumberFormat="0" applyFill="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9" fillId="26" borderId="139" applyNumberFormat="0" applyFont="0" applyAlignment="0" applyProtection="0"/>
    <xf numFmtId="0" fontId="11" fillId="26" borderId="139" applyNumberFormat="0" applyFont="0" applyAlignment="0" applyProtection="0"/>
    <xf numFmtId="0" fontId="16" fillId="0" borderId="138" applyNumberFormat="0" applyFill="0" applyAlignment="0" applyProtection="0"/>
    <xf numFmtId="0" fontId="11" fillId="26" borderId="139" applyNumberFormat="0" applyFont="0" applyAlignment="0" applyProtection="0"/>
    <xf numFmtId="0" fontId="13" fillId="24" borderId="136" applyNumberFormat="0" applyAlignment="0" applyProtection="0"/>
    <xf numFmtId="0" fontId="11" fillId="26" borderId="139" applyNumberFormat="0" applyFont="0" applyAlignment="0" applyProtection="0"/>
    <xf numFmtId="0" fontId="15" fillId="11" borderId="137" applyNumberFormat="0" applyAlignment="0" applyProtection="0"/>
    <xf numFmtId="0" fontId="11" fillId="26" borderId="139" applyNumberFormat="0" applyFont="0" applyAlignment="0" applyProtection="0"/>
    <xf numFmtId="0" fontId="13" fillId="24" borderId="136" applyNumberFormat="0" applyAlignment="0" applyProtection="0"/>
    <xf numFmtId="0" fontId="13" fillId="24" borderId="136"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14" fillId="24" borderId="137"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15" fillId="11" borderId="137" applyNumberFormat="0" applyAlignment="0" applyProtection="0"/>
    <xf numFmtId="0" fontId="9" fillId="26" borderId="139" applyNumberFormat="0" applyFont="0" applyAlignment="0" applyProtection="0"/>
    <xf numFmtId="0" fontId="72" fillId="11" borderId="137" applyNumberFormat="0" applyAlignment="0" applyProtection="0"/>
    <xf numFmtId="0" fontId="13" fillId="24" borderId="136" applyNumberFormat="0" applyAlignment="0" applyProtection="0"/>
    <xf numFmtId="0" fontId="13" fillId="24" borderId="136"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5" fillId="11"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3" fillId="24" borderId="136" applyNumberFormat="0" applyAlignment="0" applyProtection="0"/>
    <xf numFmtId="0" fontId="15" fillId="11" borderId="137" applyNumberFormat="0" applyAlignment="0" applyProtection="0"/>
    <xf numFmtId="0" fontId="16" fillId="0" borderId="138" applyNumberFormat="0" applyFill="0" applyAlignment="0" applyProtection="0"/>
    <xf numFmtId="0" fontId="70" fillId="24" borderId="136" applyNumberFormat="0" applyAlignment="0" applyProtection="0"/>
    <xf numFmtId="0" fontId="71" fillId="24" borderId="137" applyNumberFormat="0" applyAlignment="0" applyProtection="0"/>
    <xf numFmtId="0" fontId="72" fillId="11" borderId="137" applyNumberFormat="0" applyAlignment="0" applyProtection="0"/>
    <xf numFmtId="0" fontId="67" fillId="0" borderId="138" applyNumberFormat="0" applyFill="0" applyAlignment="0" applyProtection="0"/>
    <xf numFmtId="0" fontId="11" fillId="26" borderId="139" applyNumberFormat="0" applyFont="0" applyAlignment="0" applyProtection="0"/>
    <xf numFmtId="0" fontId="13" fillId="24" borderId="136" applyNumberFormat="0" applyAlignment="0" applyProtection="0"/>
    <xf numFmtId="0" fontId="14" fillId="24" borderId="137" applyNumberFormat="0" applyAlignment="0" applyProtection="0"/>
    <xf numFmtId="0" fontId="16" fillId="0" borderId="138" applyNumberFormat="0" applyFill="0" applyAlignment="0" applyProtection="0"/>
    <xf numFmtId="0" fontId="14" fillId="24" borderId="137" applyNumberFormat="0" applyAlignment="0" applyProtection="0"/>
    <xf numFmtId="0" fontId="16" fillId="0" borderId="138" applyNumberFormat="0" applyFill="0" applyAlignment="0" applyProtection="0"/>
    <xf numFmtId="0" fontId="15" fillId="11" borderId="137" applyNumberFormat="0" applyAlignment="0" applyProtection="0"/>
    <xf numFmtId="0" fontId="13" fillId="24" borderId="136" applyNumberFormat="0" applyAlignment="0" applyProtection="0"/>
    <xf numFmtId="0" fontId="14" fillId="24" borderId="137" applyNumberFormat="0" applyAlignment="0" applyProtection="0"/>
    <xf numFmtId="0" fontId="13" fillId="24" borderId="136" applyNumberFormat="0" applyAlignment="0" applyProtection="0"/>
    <xf numFmtId="0" fontId="11" fillId="26" borderId="139" applyNumberFormat="0" applyFont="0" applyAlignment="0" applyProtection="0"/>
    <xf numFmtId="0" fontId="9" fillId="26" borderId="139" applyNumberFormat="0" applyFont="0" applyAlignment="0" applyProtection="0"/>
    <xf numFmtId="0" fontId="16" fillId="0" borderId="138" applyNumberFormat="0" applyFill="0" applyAlignment="0" applyProtection="0"/>
    <xf numFmtId="0" fontId="15" fillId="11" borderId="137" applyNumberFormat="0" applyAlignment="0" applyProtection="0"/>
    <xf numFmtId="0" fontId="14" fillId="24" borderId="137" applyNumberFormat="0" applyAlignment="0" applyProtection="0"/>
    <xf numFmtId="0" fontId="16" fillId="0" borderId="138" applyNumberFormat="0" applyFill="0" applyAlignment="0" applyProtection="0"/>
    <xf numFmtId="0" fontId="11" fillId="26" borderId="139" applyNumberFormat="0" applyFont="0" applyAlignment="0" applyProtection="0"/>
    <xf numFmtId="0" fontId="9" fillId="26" borderId="139" applyNumberFormat="0" applyFont="0" applyAlignment="0" applyProtection="0"/>
    <xf numFmtId="0" fontId="13" fillId="24" borderId="136" applyNumberFormat="0" applyAlignment="0" applyProtection="0"/>
    <xf numFmtId="0" fontId="11" fillId="26" borderId="139" applyNumberFormat="0" applyFont="0" applyAlignment="0" applyProtection="0"/>
    <xf numFmtId="0" fontId="11" fillId="26" borderId="139" applyNumberFormat="0" applyFont="0" applyAlignment="0" applyProtection="0"/>
    <xf numFmtId="0" fontId="15" fillId="11" borderId="137" applyNumberFormat="0" applyAlignment="0" applyProtection="0"/>
    <xf numFmtId="0" fontId="9" fillId="26" borderId="139" applyNumberFormat="0" applyFont="0" applyAlignment="0" applyProtection="0"/>
    <xf numFmtId="0" fontId="13" fillId="24" borderId="136" applyNumberFormat="0" applyAlignment="0" applyProtection="0"/>
    <xf numFmtId="0" fontId="16" fillId="0" borderId="138" applyNumberFormat="0" applyFill="0" applyAlignment="0" applyProtection="0"/>
    <xf numFmtId="0" fontId="9" fillId="26" borderId="139" applyNumberFormat="0" applyFont="0" applyAlignment="0" applyProtection="0"/>
    <xf numFmtId="0" fontId="13" fillId="24" borderId="136" applyNumberFormat="0" applyAlignment="0" applyProtection="0"/>
    <xf numFmtId="0" fontId="13" fillId="24" borderId="136"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4" fillId="24" borderId="137" applyNumberFormat="0" applyAlignment="0" applyProtection="0"/>
    <xf numFmtId="0" fontId="14" fillId="24" borderId="137" applyNumberFormat="0" applyAlignment="0" applyProtection="0"/>
    <xf numFmtId="0" fontId="15" fillId="11" borderId="137" applyNumberFormat="0" applyAlignment="0" applyProtection="0"/>
    <xf numFmtId="0" fontId="11" fillId="26" borderId="139" applyNumberFormat="0" applyFont="0" applyAlignment="0" applyProtection="0"/>
    <xf numFmtId="0" fontId="9" fillId="26" borderId="139" applyNumberFormat="0" applyFont="0" applyAlignment="0" applyProtection="0"/>
    <xf numFmtId="0" fontId="13" fillId="24" borderId="136" applyNumberFormat="0" applyAlignment="0" applyProtection="0"/>
    <xf numFmtId="0" fontId="9" fillId="26" borderId="139" applyNumberFormat="0" applyFont="0" applyAlignment="0" applyProtection="0"/>
    <xf numFmtId="0" fontId="13" fillId="24" borderId="136" applyNumberFormat="0" applyAlignment="0" applyProtection="0"/>
    <xf numFmtId="0" fontId="13" fillId="24" borderId="136" applyNumberFormat="0" applyAlignment="0" applyProtection="0"/>
    <xf numFmtId="0" fontId="15" fillId="11" borderId="137" applyNumberFormat="0" applyAlignment="0" applyProtection="0"/>
    <xf numFmtId="0" fontId="11" fillId="26" borderId="139" applyNumberFormat="0" applyFont="0" applyAlignment="0" applyProtection="0"/>
    <xf numFmtId="0" fontId="15" fillId="11" borderId="137" applyNumberFormat="0" applyAlignment="0" applyProtection="0"/>
    <xf numFmtId="0" fontId="15" fillId="11" borderId="137" applyNumberFormat="0" applyAlignment="0" applyProtection="0"/>
    <xf numFmtId="0" fontId="14" fillId="24" borderId="137" applyNumberFormat="0" applyAlignment="0" applyProtection="0"/>
    <xf numFmtId="0" fontId="13" fillId="24" borderId="136" applyNumberFormat="0" applyAlignment="0" applyProtection="0"/>
    <xf numFmtId="0" fontId="11" fillId="26" borderId="139" applyNumberFormat="0" applyFont="0" applyAlignment="0" applyProtection="0"/>
    <xf numFmtId="0" fontId="14" fillId="24" borderId="137" applyNumberFormat="0" applyAlignment="0" applyProtection="0"/>
    <xf numFmtId="0" fontId="11" fillId="26" borderId="139" applyNumberFormat="0" applyFont="0" applyAlignment="0" applyProtection="0"/>
    <xf numFmtId="0" fontId="11" fillId="26" borderId="139" applyNumberFormat="0" applyFont="0" applyAlignment="0" applyProtection="0"/>
    <xf numFmtId="0" fontId="9" fillId="26" borderId="139" applyNumberFormat="0" applyFont="0" applyAlignment="0" applyProtection="0"/>
    <xf numFmtId="0" fontId="15" fillId="11" borderId="137" applyNumberFormat="0" applyAlignment="0" applyProtection="0"/>
    <xf numFmtId="0" fontId="14" fillId="24" borderId="137" applyNumberFormat="0" applyAlignment="0" applyProtection="0"/>
    <xf numFmtId="0" fontId="16" fillId="0" borderId="138" applyNumberFormat="0" applyFill="0" applyAlignment="0" applyProtection="0"/>
    <xf numFmtId="0" fontId="14" fillId="24" borderId="137" applyNumberFormat="0" applyAlignment="0" applyProtection="0"/>
    <xf numFmtId="0" fontId="16" fillId="0" borderId="138" applyNumberFormat="0" applyFill="0" applyAlignment="0" applyProtection="0"/>
    <xf numFmtId="0" fontId="14" fillId="24" borderId="137" applyNumberFormat="0" applyAlignment="0" applyProtection="0"/>
    <xf numFmtId="0" fontId="14" fillId="24" borderId="137" applyNumberFormat="0" applyAlignment="0" applyProtection="0"/>
    <xf numFmtId="0" fontId="16" fillId="0" borderId="138" applyNumberFormat="0" applyFill="0" applyAlignment="0" applyProtection="0"/>
    <xf numFmtId="0" fontId="15" fillId="11" borderId="137" applyNumberFormat="0" applyAlignment="0" applyProtection="0"/>
    <xf numFmtId="0" fontId="16" fillId="0" borderId="138" applyNumberFormat="0" applyFill="0" applyAlignment="0" applyProtection="0"/>
    <xf numFmtId="0" fontId="15" fillId="11" borderId="137" applyNumberFormat="0" applyAlignment="0" applyProtection="0"/>
    <xf numFmtId="0" fontId="13" fillId="24" borderId="136" applyNumberFormat="0" applyAlignment="0" applyProtection="0"/>
    <xf numFmtId="0" fontId="13" fillId="24" borderId="136" applyNumberFormat="0" applyAlignment="0" applyProtection="0"/>
    <xf numFmtId="0" fontId="11" fillId="26" borderId="139" applyNumberFormat="0" applyFont="0" applyAlignment="0" applyProtection="0"/>
    <xf numFmtId="0" fontId="11" fillId="26" borderId="139" applyNumberFormat="0" applyFont="0" applyAlignment="0" applyProtection="0"/>
    <xf numFmtId="0" fontId="13" fillId="24" borderId="136" applyNumberFormat="0" applyAlignment="0" applyProtection="0"/>
    <xf numFmtId="0" fontId="15" fillId="11" borderId="137" applyNumberFormat="0" applyAlignment="0" applyProtection="0"/>
    <xf numFmtId="0" fontId="14" fillId="24" borderId="137" applyNumberFormat="0" applyAlignment="0" applyProtection="0"/>
    <xf numFmtId="0" fontId="16" fillId="0" borderId="138" applyNumberFormat="0" applyFill="0" applyAlignment="0" applyProtection="0"/>
    <xf numFmtId="0" fontId="11" fillId="26" borderId="139" applyNumberFormat="0" applyFont="0" applyAlignment="0" applyProtection="0"/>
    <xf numFmtId="0" fontId="11" fillId="26" borderId="139" applyNumberFormat="0" applyFont="0" applyAlignment="0" applyProtection="0"/>
    <xf numFmtId="0" fontId="13" fillId="24" borderId="136" applyNumberFormat="0" applyAlignment="0" applyProtection="0"/>
    <xf numFmtId="0" fontId="11" fillId="26" borderId="139" applyNumberFormat="0" applyFont="0" applyAlignment="0" applyProtection="0"/>
    <xf numFmtId="0" fontId="13" fillId="24" borderId="136"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15" fillId="11" borderId="137" applyNumberFormat="0" applyAlignment="0" applyProtection="0"/>
    <xf numFmtId="0" fontId="11" fillId="26" borderId="139" applyNumberFormat="0" applyFont="0" applyAlignment="0" applyProtection="0"/>
    <xf numFmtId="0" fontId="16" fillId="0" borderId="138" applyNumberFormat="0" applyFill="0" applyAlignment="0" applyProtection="0"/>
    <xf numFmtId="0" fontId="11" fillId="26" borderId="139" applyNumberFormat="0" applyFont="0" applyAlignment="0" applyProtection="0"/>
    <xf numFmtId="0" fontId="9" fillId="26" borderId="139" applyNumberFormat="0" applyFont="0" applyAlignment="0" applyProtection="0"/>
    <xf numFmtId="0" fontId="16" fillId="0" borderId="138" applyNumberFormat="0" applyFill="0" applyAlignment="0" applyProtection="0"/>
    <xf numFmtId="0" fontId="71" fillId="24" borderId="137" applyNumberFormat="0" applyAlignment="0" applyProtection="0"/>
    <xf numFmtId="0" fontId="67" fillId="0" borderId="138" applyNumberFormat="0" applyFill="0" applyAlignment="0" applyProtection="0"/>
    <xf numFmtId="0" fontId="70" fillId="24" borderId="136" applyNumberFormat="0" applyAlignment="0" applyProtection="0"/>
    <xf numFmtId="0" fontId="71" fillId="24" borderId="137" applyNumberFormat="0" applyAlignment="0" applyProtection="0"/>
    <xf numFmtId="0" fontId="72" fillId="11" borderId="137" applyNumberFormat="0" applyAlignment="0" applyProtection="0"/>
    <xf numFmtId="0" fontId="67" fillId="0" borderId="138" applyNumberFormat="0" applyFill="0" applyAlignment="0" applyProtection="0"/>
    <xf numFmtId="0" fontId="72" fillId="11" borderId="137" applyNumberFormat="0" applyAlignment="0" applyProtection="0"/>
    <xf numFmtId="0" fontId="70" fillId="24" borderId="136" applyNumberFormat="0" applyAlignment="0" applyProtection="0"/>
    <xf numFmtId="0" fontId="9" fillId="26" borderId="139" applyNumberFormat="0" applyFont="0" applyAlignment="0" applyProtection="0"/>
    <xf numFmtId="0" fontId="13" fillId="24" borderId="136" applyNumberFormat="0" applyAlignment="0" applyProtection="0"/>
    <xf numFmtId="0" fontId="11" fillId="26" borderId="139" applyNumberFormat="0" applyFont="0" applyAlignment="0" applyProtection="0"/>
    <xf numFmtId="0" fontId="14" fillId="24" borderId="137" applyNumberFormat="0" applyAlignment="0" applyProtection="0"/>
    <xf numFmtId="0" fontId="14" fillId="24" borderId="137" applyNumberFormat="0" applyAlignment="0" applyProtection="0"/>
    <xf numFmtId="0" fontId="16" fillId="0" borderId="138" applyNumberFormat="0" applyFill="0" applyAlignment="0" applyProtection="0"/>
    <xf numFmtId="0" fontId="11"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4" fillId="24" borderId="137" applyNumberFormat="0" applyAlignment="0" applyProtection="0"/>
    <xf numFmtId="0" fontId="9" fillId="26" borderId="139" applyNumberFormat="0" applyFont="0" applyAlignment="0" applyProtection="0"/>
    <xf numFmtId="0" fontId="13" fillId="24" borderId="136" applyNumberFormat="0" applyAlignment="0" applyProtection="0"/>
    <xf numFmtId="0" fontId="15" fillId="11" borderId="137" applyNumberFormat="0" applyAlignment="0" applyProtection="0"/>
    <xf numFmtId="0" fontId="11" fillId="26" borderId="139" applyNumberFormat="0" applyFont="0" applyAlignment="0" applyProtection="0"/>
    <xf numFmtId="0" fontId="9" fillId="26" borderId="139" applyNumberFormat="0" applyFont="0" applyAlignment="0" applyProtection="0"/>
    <xf numFmtId="0" fontId="11" fillId="26" borderId="139" applyNumberFormat="0" applyFont="0" applyAlignment="0" applyProtection="0"/>
    <xf numFmtId="0" fontId="9" fillId="26" borderId="139" applyNumberFormat="0" applyFont="0" applyAlignment="0" applyProtection="0"/>
    <xf numFmtId="0" fontId="15" fillId="11" borderId="137"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15" fillId="11" borderId="137" applyNumberFormat="0" applyAlignment="0" applyProtection="0"/>
    <xf numFmtId="0" fontId="13" fillId="24" borderId="136" applyNumberFormat="0" applyAlignment="0" applyProtection="0"/>
    <xf numFmtId="0" fontId="16" fillId="0" borderId="138" applyNumberFormat="0" applyFill="0" applyAlignment="0" applyProtection="0"/>
    <xf numFmtId="0" fontId="13" fillId="24" borderId="136" applyNumberFormat="0" applyAlignment="0" applyProtection="0"/>
    <xf numFmtId="0" fontId="16" fillId="0" borderId="138" applyNumberFormat="0" applyFill="0" applyAlignment="0" applyProtection="0"/>
    <xf numFmtId="0" fontId="9" fillId="26" borderId="139" applyNumberFormat="0" applyFont="0" applyAlignment="0" applyProtection="0"/>
    <xf numFmtId="0" fontId="16" fillId="0" borderId="138" applyNumberFormat="0" applyFill="0" applyAlignment="0" applyProtection="0"/>
    <xf numFmtId="0" fontId="11"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1" fillId="26" borderId="139" applyNumberFormat="0" applyFont="0" applyAlignment="0" applyProtection="0"/>
    <xf numFmtId="0" fontId="9" fillId="26" borderId="139" applyNumberFormat="0" applyFont="0" applyAlignment="0" applyProtection="0"/>
    <xf numFmtId="0" fontId="15" fillId="11" borderId="137" applyNumberFormat="0" applyAlignment="0" applyProtection="0"/>
    <xf numFmtId="0" fontId="11"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5" fillId="11" borderId="137" applyNumberFormat="0" applyAlignment="0" applyProtection="0"/>
    <xf numFmtId="0" fontId="14" fillId="24"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1" fillId="26" borderId="139" applyNumberFormat="0" applyFont="0" applyAlignment="0" applyProtection="0"/>
    <xf numFmtId="0" fontId="16" fillId="0" borderId="138" applyNumberFormat="0" applyFill="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5" fillId="11" borderId="137" applyNumberFormat="0" applyAlignment="0" applyProtection="0"/>
    <xf numFmtId="0" fontId="11" fillId="26" borderId="139" applyNumberFormat="0" applyFont="0" applyAlignment="0" applyProtection="0"/>
    <xf numFmtId="0" fontId="14" fillId="24" borderId="137" applyNumberFormat="0" applyAlignment="0" applyProtection="0"/>
    <xf numFmtId="0" fontId="13" fillId="24" borderId="136" applyNumberFormat="0" applyAlignment="0" applyProtection="0"/>
    <xf numFmtId="0" fontId="11" fillId="26" borderId="139" applyNumberFormat="0" applyFont="0" applyAlignment="0" applyProtection="0"/>
    <xf numFmtId="0" fontId="15" fillId="11" borderId="137" applyNumberFormat="0" applyAlignment="0" applyProtection="0"/>
    <xf numFmtId="0" fontId="9" fillId="26" borderId="139" applyNumberFormat="0" applyFont="0" applyAlignment="0" applyProtection="0"/>
    <xf numFmtId="0" fontId="16" fillId="0" borderId="138" applyNumberFormat="0" applyFill="0" applyAlignment="0" applyProtection="0"/>
    <xf numFmtId="0" fontId="11" fillId="26" borderId="139" applyNumberFormat="0" applyFont="0" applyAlignment="0" applyProtection="0"/>
    <xf numFmtId="0" fontId="15" fillId="11" borderId="137" applyNumberFormat="0" applyAlignment="0" applyProtection="0"/>
    <xf numFmtId="0" fontId="14" fillId="24" borderId="137" applyNumberFormat="0" applyAlignment="0" applyProtection="0"/>
    <xf numFmtId="0" fontId="13" fillId="24" borderId="136" applyNumberFormat="0" applyAlignment="0" applyProtection="0"/>
    <xf numFmtId="0" fontId="11" fillId="26" borderId="139" applyNumberFormat="0" applyFont="0" applyAlignment="0" applyProtection="0"/>
    <xf numFmtId="0" fontId="16" fillId="0" borderId="138" applyNumberFormat="0" applyFill="0" applyAlignment="0" applyProtection="0"/>
    <xf numFmtId="0" fontId="16" fillId="0" borderId="138" applyNumberFormat="0" applyFill="0" applyAlignment="0" applyProtection="0"/>
    <xf numFmtId="0" fontId="9" fillId="26" borderId="139" applyNumberFormat="0" applyFont="0" applyAlignment="0" applyProtection="0"/>
    <xf numFmtId="0" fontId="13" fillId="24" borderId="136" applyNumberFormat="0" applyAlignment="0" applyProtection="0"/>
    <xf numFmtId="0" fontId="13" fillId="24" borderId="136" applyNumberFormat="0" applyAlignment="0" applyProtection="0"/>
    <xf numFmtId="0" fontId="14" fillId="24"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5" fillId="11" borderId="137" applyNumberFormat="0" applyAlignment="0" applyProtection="0"/>
    <xf numFmtId="0" fontId="11" fillId="26" borderId="139" applyNumberFormat="0" applyFont="0" applyAlignment="0" applyProtection="0"/>
    <xf numFmtId="0" fontId="13" fillId="24" borderId="136" applyNumberFormat="0" applyAlignment="0" applyProtection="0"/>
    <xf numFmtId="0" fontId="9" fillId="26" borderId="139" applyNumberFormat="0" applyFont="0" applyAlignment="0" applyProtection="0"/>
    <xf numFmtId="0" fontId="15" fillId="11" borderId="137" applyNumberFormat="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7" fillId="0" borderId="138" applyNumberFormat="0" applyFill="0" applyAlignment="0" applyProtection="0"/>
    <xf numFmtId="0" fontId="67"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2" fillId="11" borderId="137" applyNumberFormat="0" applyAlignment="0" applyProtection="0"/>
    <xf numFmtId="0" fontId="72"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1" fillId="24" borderId="137" applyNumberFormat="0" applyAlignment="0" applyProtection="0"/>
    <xf numFmtId="0" fontId="71"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70" fillId="24" borderId="136" applyNumberFormat="0" applyAlignment="0" applyProtection="0"/>
    <xf numFmtId="0" fontId="70"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70" fillId="24" borderId="136" applyNumberFormat="0" applyAlignment="0" applyProtection="0"/>
    <xf numFmtId="0" fontId="70"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1" fillId="24" borderId="137" applyNumberFormat="0" applyAlignment="0" applyProtection="0"/>
    <xf numFmtId="0" fontId="71"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2" fillId="11" borderId="137" applyNumberFormat="0" applyAlignment="0" applyProtection="0"/>
    <xf numFmtId="0" fontId="72" fillId="11" borderId="137" applyNumberFormat="0" applyAlignment="0" applyProtection="0"/>
    <xf numFmtId="0" fontId="16" fillId="0" borderId="138" applyNumberFormat="0" applyFill="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7" fillId="0" borderId="138" applyNumberFormat="0" applyFill="0" applyAlignment="0" applyProtection="0"/>
    <xf numFmtId="0" fontId="67"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3" fillId="24" borderId="136" applyNumberFormat="0" applyAlignment="0" applyProtection="0"/>
    <xf numFmtId="0" fontId="14" fillId="24"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7" fillId="0" borderId="138" applyNumberFormat="0" applyFill="0" applyAlignment="0" applyProtection="0"/>
    <xf numFmtId="0" fontId="67"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2" fillId="11" borderId="137" applyNumberFormat="0" applyAlignment="0" applyProtection="0"/>
    <xf numFmtId="0" fontId="72"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1" fillId="24" borderId="137" applyNumberFormat="0" applyAlignment="0" applyProtection="0"/>
    <xf numFmtId="0" fontId="71"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0" fillId="24" borderId="136"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1" fillId="24" borderId="137" applyNumberFormat="0" applyAlignment="0" applyProtection="0"/>
    <xf numFmtId="0" fontId="71"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2" fillId="11" borderId="137" applyNumberFormat="0" applyAlignment="0" applyProtection="0"/>
    <xf numFmtId="0" fontId="72" fillId="11" borderId="137" applyNumberFormat="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7" fillId="0" borderId="138" applyNumberFormat="0" applyFill="0" applyAlignment="0" applyProtection="0"/>
    <xf numFmtId="0" fontId="67"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70" fillId="24" borderId="136" applyNumberFormat="0" applyAlignment="0" applyProtection="0"/>
    <xf numFmtId="0" fontId="70"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1" fillId="26" borderId="139" applyNumberFormat="0" applyFon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1" fillId="24" borderId="137" applyNumberFormat="0" applyAlignment="0" applyProtection="0"/>
    <xf numFmtId="0" fontId="71"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2" fillId="11" borderId="137" applyNumberFormat="0" applyAlignment="0" applyProtection="0"/>
    <xf numFmtId="0" fontId="72" fillId="11" borderId="137" applyNumberFormat="0" applyAlignment="0" applyProtection="0"/>
    <xf numFmtId="0" fontId="16" fillId="0" borderId="138" applyNumberFormat="0" applyFill="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7" fillId="0" borderId="138" applyNumberFormat="0" applyFill="0" applyAlignment="0" applyProtection="0"/>
    <xf numFmtId="0" fontId="67"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7" fillId="0" borderId="138" applyNumberFormat="0" applyFill="0" applyAlignment="0" applyProtection="0"/>
    <xf numFmtId="0" fontId="67"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2" fillId="11" borderId="137" applyNumberFormat="0" applyAlignment="0" applyProtection="0"/>
    <xf numFmtId="0" fontId="72"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1" fillId="24" borderId="137" applyNumberFormat="0" applyAlignment="0" applyProtection="0"/>
    <xf numFmtId="0" fontId="71"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70" fillId="24" borderId="136" applyNumberFormat="0" applyAlignment="0" applyProtection="0"/>
    <xf numFmtId="0" fontId="70"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70" fillId="24" borderId="136" applyNumberFormat="0" applyAlignment="0" applyProtection="0"/>
    <xf numFmtId="0" fontId="70"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1" fillId="24" borderId="137" applyNumberFormat="0" applyAlignment="0" applyProtection="0"/>
    <xf numFmtId="0" fontId="71"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2" fillId="11" borderId="137" applyNumberFormat="0" applyAlignment="0" applyProtection="0"/>
    <xf numFmtId="0" fontId="72" fillId="11" borderId="137" applyNumberFormat="0" applyAlignment="0" applyProtection="0"/>
    <xf numFmtId="0" fontId="16" fillId="0" borderId="138" applyNumberFormat="0" applyFill="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7" fillId="0" borderId="138" applyNumberFormat="0" applyFill="0" applyAlignment="0" applyProtection="0"/>
    <xf numFmtId="0" fontId="67"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3" fillId="24" borderId="136" applyNumberFormat="0" applyAlignment="0" applyProtection="0"/>
    <xf numFmtId="0" fontId="14" fillId="24"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7" fillId="0" borderId="138" applyNumberFormat="0" applyFill="0" applyAlignment="0" applyProtection="0"/>
    <xf numFmtId="0" fontId="67"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2" fillId="11" borderId="137" applyNumberFormat="0" applyAlignment="0" applyProtection="0"/>
    <xf numFmtId="0" fontId="72"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1" fillId="24" borderId="137" applyNumberFormat="0" applyAlignment="0" applyProtection="0"/>
    <xf numFmtId="0" fontId="71"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0" fillId="24" borderId="136"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1" fillId="24" borderId="137" applyNumberFormat="0" applyAlignment="0" applyProtection="0"/>
    <xf numFmtId="0" fontId="71"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2" fillId="11" borderId="137" applyNumberFormat="0" applyAlignment="0" applyProtection="0"/>
    <xf numFmtId="0" fontId="72" fillId="11" borderId="137" applyNumberFormat="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7" fillId="0" borderId="138" applyNumberFormat="0" applyFill="0" applyAlignment="0" applyProtection="0"/>
    <xf numFmtId="0" fontId="67"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3" fillId="24" borderId="136" applyNumberFormat="0" applyAlignment="0" applyProtection="0"/>
    <xf numFmtId="0" fontId="16" fillId="0" borderId="138" applyNumberFormat="0" applyFill="0" applyAlignment="0" applyProtection="0"/>
    <xf numFmtId="0" fontId="13" fillId="24" borderId="136" applyNumberFormat="0" applyAlignment="0" applyProtection="0"/>
    <xf numFmtId="0" fontId="11" fillId="26" borderId="139" applyNumberFormat="0" applyFont="0" applyAlignment="0" applyProtection="0"/>
    <xf numFmtId="0" fontId="14" fillId="24" borderId="137"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16" fillId="0" borderId="138" applyNumberFormat="0" applyFill="0" applyAlignment="0" applyProtection="0"/>
    <xf numFmtId="0" fontId="9" fillId="26" borderId="139" applyNumberFormat="0" applyFont="0" applyAlignment="0" applyProtection="0"/>
    <xf numFmtId="0" fontId="14" fillId="24" borderId="137" applyNumberFormat="0" applyAlignment="0" applyProtection="0"/>
    <xf numFmtId="0" fontId="9" fillId="26" borderId="139" applyNumberFormat="0" applyFont="0" applyAlignment="0" applyProtection="0"/>
    <xf numFmtId="0" fontId="14" fillId="24" borderId="137" applyNumberFormat="0" applyAlignment="0" applyProtection="0"/>
    <xf numFmtId="0" fontId="11" fillId="26" borderId="139" applyNumberFormat="0" applyFont="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9" fillId="26" borderId="139" applyNumberFormat="0" applyFont="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1" fillId="26" borderId="139" applyNumberFormat="0" applyFont="0" applyAlignment="0" applyProtection="0"/>
    <xf numFmtId="0" fontId="15" fillId="11" borderId="137" applyNumberFormat="0" applyAlignment="0" applyProtection="0"/>
    <xf numFmtId="0" fontId="11" fillId="26" borderId="139" applyNumberFormat="0" applyFont="0" applyAlignment="0" applyProtection="0"/>
    <xf numFmtId="0" fontId="9" fillId="26" borderId="139" applyNumberFormat="0" applyFont="0" applyAlignment="0" applyProtection="0"/>
    <xf numFmtId="0" fontId="13" fillId="24" borderId="136" applyNumberFormat="0" applyAlignment="0" applyProtection="0"/>
    <xf numFmtId="0" fontId="9" fillId="26" borderId="139" applyNumberFormat="0" applyFont="0" applyAlignment="0" applyProtection="0"/>
    <xf numFmtId="0" fontId="15" fillId="11" borderId="137" applyNumberFormat="0" applyAlignment="0" applyProtection="0"/>
    <xf numFmtId="0" fontId="15" fillId="11" borderId="137" applyNumberFormat="0" applyAlignment="0" applyProtection="0"/>
    <xf numFmtId="0" fontId="14" fillId="24" borderId="137" applyNumberFormat="0" applyAlignment="0" applyProtection="0"/>
    <xf numFmtId="0" fontId="9" fillId="26" borderId="139" applyNumberFormat="0" applyFont="0" applyAlignment="0" applyProtection="0"/>
    <xf numFmtId="0" fontId="16" fillId="0" borderId="138" applyNumberFormat="0" applyFill="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9" fillId="26" borderId="139" applyNumberFormat="0" applyFont="0" applyAlignment="0" applyProtection="0"/>
    <xf numFmtId="0" fontId="11" fillId="26" borderId="139" applyNumberFormat="0" applyFont="0" applyAlignment="0" applyProtection="0"/>
    <xf numFmtId="0" fontId="16" fillId="0" borderId="138" applyNumberFormat="0" applyFill="0" applyAlignment="0" applyProtection="0"/>
    <xf numFmtId="0" fontId="11" fillId="26" borderId="139" applyNumberFormat="0" applyFont="0" applyAlignment="0" applyProtection="0"/>
    <xf numFmtId="0" fontId="13" fillId="24" borderId="136" applyNumberFormat="0" applyAlignment="0" applyProtection="0"/>
    <xf numFmtId="0" fontId="11" fillId="26" borderId="139" applyNumberFormat="0" applyFont="0" applyAlignment="0" applyProtection="0"/>
    <xf numFmtId="0" fontId="15" fillId="11" borderId="137" applyNumberFormat="0" applyAlignment="0" applyProtection="0"/>
    <xf numFmtId="0" fontId="11" fillId="26" borderId="139" applyNumberFormat="0" applyFont="0" applyAlignment="0" applyProtection="0"/>
    <xf numFmtId="0" fontId="13" fillId="24" borderId="136" applyNumberFormat="0" applyAlignment="0" applyProtection="0"/>
    <xf numFmtId="0" fontId="13" fillId="24" borderId="136"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14" fillId="24" borderId="137"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15" fillId="11" borderId="137" applyNumberFormat="0" applyAlignment="0" applyProtection="0"/>
    <xf numFmtId="0" fontId="9" fillId="26" borderId="139" applyNumberFormat="0" applyFont="0" applyAlignment="0" applyProtection="0"/>
    <xf numFmtId="0" fontId="13" fillId="24" borderId="136" applyNumberFormat="0" applyAlignment="0" applyProtection="0"/>
    <xf numFmtId="0" fontId="14" fillId="24" borderId="137" applyNumberFormat="0" applyAlignment="0" applyProtection="0"/>
    <xf numFmtId="0" fontId="13" fillId="24" borderId="136" applyNumberFormat="0" applyAlignment="0" applyProtection="0"/>
    <xf numFmtId="0" fontId="15" fillId="11" borderId="137" applyNumberFormat="0" applyAlignment="0" applyProtection="0"/>
    <xf numFmtId="0" fontId="14" fillId="24" borderId="137" applyNumberFormat="0" applyAlignment="0" applyProtection="0"/>
    <xf numFmtId="0" fontId="70" fillId="24" borderId="136" applyNumberFormat="0" applyAlignment="0" applyProtection="0"/>
    <xf numFmtId="0" fontId="71" fillId="24" borderId="137" applyNumberFormat="0" applyAlignment="0" applyProtection="0"/>
    <xf numFmtId="0" fontId="72" fillId="11" borderId="137" applyNumberFormat="0" applyAlignment="0" applyProtection="0"/>
    <xf numFmtId="0" fontId="67" fillId="0" borderId="138" applyNumberFormat="0" applyFill="0" applyAlignment="0" applyProtection="0"/>
    <xf numFmtId="0" fontId="13" fillId="24" borderId="136" applyNumberFormat="0" applyAlignment="0" applyProtection="0"/>
    <xf numFmtId="0" fontId="16" fillId="0" borderId="138" applyNumberFormat="0" applyFill="0" applyAlignment="0" applyProtection="0"/>
    <xf numFmtId="0" fontId="15" fillId="11" borderId="137" applyNumberFormat="0" applyAlignment="0" applyProtection="0"/>
    <xf numFmtId="0" fontId="13" fillId="24" borderId="136" applyNumberFormat="0" applyAlignment="0" applyProtection="0"/>
    <xf numFmtId="0" fontId="13" fillId="24" borderId="136" applyNumberFormat="0" applyAlignment="0" applyProtection="0"/>
    <xf numFmtId="0" fontId="14" fillId="24" borderId="137" applyNumberFormat="0" applyAlignment="0" applyProtection="0"/>
    <xf numFmtId="0" fontId="70" fillId="24" borderId="136" applyNumberFormat="0" applyAlignment="0" applyProtection="0"/>
    <xf numFmtId="0" fontId="70" fillId="24" borderId="136" applyNumberFormat="0" applyAlignment="0" applyProtection="0"/>
    <xf numFmtId="0" fontId="71" fillId="24" borderId="137" applyNumberFormat="0" applyAlignment="0" applyProtection="0"/>
    <xf numFmtId="0" fontId="72" fillId="11" borderId="137" applyNumberFormat="0" applyAlignment="0" applyProtection="0"/>
    <xf numFmtId="0" fontId="67" fillId="0" borderId="138" applyNumberFormat="0" applyFill="0" applyAlignment="0" applyProtection="0"/>
    <xf numFmtId="0" fontId="11" fillId="26" borderId="139" applyNumberFormat="0" applyFont="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7" fillId="0" borderId="138" applyNumberFormat="0" applyFill="0" applyAlignment="0" applyProtection="0"/>
    <xf numFmtId="0" fontId="67"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2" fillId="11" borderId="137" applyNumberFormat="0" applyAlignment="0" applyProtection="0"/>
    <xf numFmtId="0" fontId="72"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1" fillId="24" borderId="137" applyNumberFormat="0" applyAlignment="0" applyProtection="0"/>
    <xf numFmtId="0" fontId="71"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70" fillId="24" borderId="136" applyNumberFormat="0" applyAlignment="0" applyProtection="0"/>
    <xf numFmtId="0" fontId="70"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70" fillId="24" borderId="136" applyNumberFormat="0" applyAlignment="0" applyProtection="0"/>
    <xf numFmtId="0" fontId="71" fillId="24" borderId="137" applyNumberFormat="0" applyAlignment="0" applyProtection="0"/>
    <xf numFmtId="0" fontId="72" fillId="11" borderId="137" applyNumberFormat="0" applyAlignment="0" applyProtection="0"/>
    <xf numFmtId="0" fontId="67" fillId="0" borderId="138" applyNumberFormat="0" applyFill="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70" fillId="24" borderId="136" applyNumberFormat="0" applyAlignment="0" applyProtection="0"/>
    <xf numFmtId="0" fontId="70"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1" fillId="26" borderId="139" applyNumberFormat="0" applyFon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1" fillId="24" borderId="137" applyNumberFormat="0" applyAlignment="0" applyProtection="0"/>
    <xf numFmtId="0" fontId="71"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2" fillId="11" borderId="137" applyNumberFormat="0" applyAlignment="0" applyProtection="0"/>
    <xf numFmtId="0" fontId="72" fillId="11" borderId="137" applyNumberFormat="0" applyAlignment="0" applyProtection="0"/>
    <xf numFmtId="0" fontId="16" fillId="0" borderId="138" applyNumberFormat="0" applyFill="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7" fillId="0" borderId="138" applyNumberFormat="0" applyFill="0" applyAlignment="0" applyProtection="0"/>
    <xf numFmtId="0" fontId="67"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7" fillId="0" borderId="138" applyNumberFormat="0" applyFill="0" applyAlignment="0" applyProtection="0"/>
    <xf numFmtId="0" fontId="67"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2" fillId="11" borderId="137" applyNumberFormat="0" applyAlignment="0" applyProtection="0"/>
    <xf numFmtId="0" fontId="72"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1" fillId="24" borderId="137" applyNumberFormat="0" applyAlignment="0" applyProtection="0"/>
    <xf numFmtId="0" fontId="71"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70" fillId="24" borderId="136" applyNumberFormat="0" applyAlignment="0" applyProtection="0"/>
    <xf numFmtId="0" fontId="70"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70" fillId="24" borderId="136" applyNumberFormat="0" applyAlignment="0" applyProtection="0"/>
    <xf numFmtId="0" fontId="70"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1" fillId="24" borderId="137" applyNumberFormat="0" applyAlignment="0" applyProtection="0"/>
    <xf numFmtId="0" fontId="71"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2" fillId="11" borderId="137" applyNumberFormat="0" applyAlignment="0" applyProtection="0"/>
    <xf numFmtId="0" fontId="72" fillId="11" borderId="137" applyNumberFormat="0" applyAlignment="0" applyProtection="0"/>
    <xf numFmtId="0" fontId="16" fillId="0" borderId="138" applyNumberFormat="0" applyFill="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7" fillId="0" borderId="138" applyNumberFormat="0" applyFill="0" applyAlignment="0" applyProtection="0"/>
    <xf numFmtId="0" fontId="67"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3" fillId="24" borderId="136" applyNumberFormat="0" applyAlignment="0" applyProtection="0"/>
    <xf numFmtId="0" fontId="14" fillId="24"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7" fillId="0" borderId="138" applyNumberFormat="0" applyFill="0" applyAlignment="0" applyProtection="0"/>
    <xf numFmtId="0" fontId="67"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2" fillId="11" borderId="137" applyNumberFormat="0" applyAlignment="0" applyProtection="0"/>
    <xf numFmtId="0" fontId="72"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1" fillId="24" borderId="137" applyNumberFormat="0" applyAlignment="0" applyProtection="0"/>
    <xf numFmtId="0" fontId="71"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0" fillId="24" borderId="136"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71" fillId="24" borderId="137" applyNumberFormat="0" applyAlignment="0" applyProtection="0"/>
    <xf numFmtId="0" fontId="71"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72" fillId="11" borderId="137" applyNumberFormat="0" applyAlignment="0" applyProtection="0"/>
    <xf numFmtId="0" fontId="72" fillId="11" borderId="137" applyNumberFormat="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67" fillId="0" borderId="138" applyNumberFormat="0" applyFill="0" applyAlignment="0" applyProtection="0"/>
    <xf numFmtId="0" fontId="67"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11" fillId="26" borderId="139" applyNumberFormat="0" applyFont="0" applyAlignment="0" applyProtection="0"/>
    <xf numFmtId="0" fontId="14" fillId="24" borderId="137" applyNumberFormat="0" applyAlignment="0" applyProtection="0"/>
    <xf numFmtId="0" fontId="16" fillId="0" borderId="138" applyNumberFormat="0" applyFill="0" applyAlignment="0" applyProtection="0"/>
    <xf numFmtId="0" fontId="72" fillId="11" borderId="137" applyNumberFormat="0" applyAlignment="0" applyProtection="0"/>
    <xf numFmtId="0" fontId="13" fillId="24" borderId="136" applyNumberFormat="0" applyAlignment="0" applyProtection="0"/>
    <xf numFmtId="0" fontId="11" fillId="26" borderId="139" applyNumberFormat="0" applyFont="0" applyAlignment="0" applyProtection="0"/>
    <xf numFmtId="0" fontId="13" fillId="24" borderId="136" applyNumberFormat="0" applyAlignment="0" applyProtection="0"/>
    <xf numFmtId="0" fontId="70" fillId="24" borderId="136" applyNumberFormat="0" applyAlignment="0" applyProtection="0"/>
    <xf numFmtId="0" fontId="11" fillId="26" borderId="139" applyNumberFormat="0" applyFon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9" fillId="26" borderId="139" applyNumberFormat="0" applyFon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70"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1" fillId="26" borderId="139" applyNumberFormat="0" applyFont="0" applyAlignment="0" applyProtection="0"/>
    <xf numFmtId="0" fontId="14" fillId="24" borderId="137" applyNumberFormat="0" applyAlignment="0" applyProtection="0"/>
    <xf numFmtId="0" fontId="13" fillId="24" borderId="136" applyNumberFormat="0" applyAlignment="0" applyProtection="0"/>
    <xf numFmtId="0" fontId="11" fillId="26" borderId="139" applyNumberFormat="0" applyFont="0" applyAlignment="0" applyProtection="0"/>
    <xf numFmtId="0" fontId="14" fillId="24" borderId="137" applyNumberFormat="0" applyAlignment="0" applyProtection="0"/>
    <xf numFmtId="0" fontId="11" fillId="26" borderId="139" applyNumberFormat="0" applyFont="0" applyAlignment="0" applyProtection="0"/>
    <xf numFmtId="0" fontId="11" fillId="26" borderId="139" applyNumberFormat="0" applyFont="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13" fillId="24" borderId="136" applyNumberFormat="0" applyAlignment="0" applyProtection="0"/>
    <xf numFmtId="0" fontId="13" fillId="24" borderId="136" applyNumberFormat="0" applyAlignment="0" applyProtection="0"/>
    <xf numFmtId="0" fontId="70" fillId="24" borderId="136" applyNumberFormat="0" applyAlignment="0" applyProtection="0"/>
    <xf numFmtId="0" fontId="71" fillId="24" borderId="137" applyNumberFormat="0" applyAlignment="0" applyProtection="0"/>
    <xf numFmtId="0" fontId="15" fillId="11" borderId="137" applyNumberFormat="0" applyAlignment="0" applyProtection="0"/>
    <xf numFmtId="0" fontId="9"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4" fillId="24" borderId="137" applyNumberFormat="0" applyAlignment="0" applyProtection="0"/>
    <xf numFmtId="0" fontId="14" fillId="24" borderId="137" applyNumberFormat="0" applyAlignment="0" applyProtection="0"/>
    <xf numFmtId="0" fontId="13" fillId="24" borderId="136" applyNumberFormat="0" applyAlignment="0" applyProtection="0"/>
    <xf numFmtId="0" fontId="70"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70" fillId="24" borderId="136" applyNumberFormat="0" applyAlignment="0" applyProtection="0"/>
    <xf numFmtId="0" fontId="13" fillId="24" borderId="136" applyNumberFormat="0" applyAlignment="0" applyProtection="0"/>
    <xf numFmtId="0" fontId="15" fillId="11"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5" fillId="11" borderId="137"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16" fillId="0" borderId="138" applyNumberFormat="0" applyFill="0" applyAlignment="0" applyProtection="0"/>
    <xf numFmtId="0" fontId="16" fillId="0" borderId="138" applyNumberFormat="0" applyFill="0" applyAlignment="0" applyProtection="0"/>
    <xf numFmtId="0" fontId="11" fillId="26" borderId="139" applyNumberFormat="0" applyFont="0" applyAlignment="0" applyProtection="0"/>
    <xf numFmtId="0" fontId="11"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1" fillId="26" borderId="139" applyNumberFormat="0" applyFon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1" fillId="26" borderId="139" applyNumberFormat="0" applyFont="0" applyAlignment="0" applyProtection="0"/>
    <xf numFmtId="0" fontId="15" fillId="11" borderId="137" applyNumberFormat="0" applyAlignment="0" applyProtection="0"/>
    <xf numFmtId="0" fontId="13" fillId="24" borderId="136" applyNumberFormat="0" applyAlignment="0" applyProtection="0"/>
    <xf numFmtId="0" fontId="13" fillId="24" borderId="136" applyNumberFormat="0" applyAlignment="0" applyProtection="0"/>
    <xf numFmtId="0" fontId="70" fillId="24" borderId="136" applyNumberFormat="0" applyAlignment="0" applyProtection="0"/>
    <xf numFmtId="0" fontId="13" fillId="24" borderId="136" applyNumberFormat="0" applyAlignment="0" applyProtection="0"/>
    <xf numFmtId="0" fontId="16" fillId="0" borderId="138" applyNumberFormat="0" applyFill="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6" fillId="0" borderId="138" applyNumberFormat="0" applyFill="0" applyAlignment="0" applyProtection="0"/>
    <xf numFmtId="0" fontId="16" fillId="0" borderId="138" applyNumberFormat="0" applyFill="0" applyAlignment="0" applyProtection="0"/>
    <xf numFmtId="0" fontId="9" fillId="26" borderId="139" applyNumberFormat="0" applyFont="0" applyAlignment="0" applyProtection="0"/>
    <xf numFmtId="0" fontId="16" fillId="0" borderId="138" applyNumberFormat="0" applyFill="0" applyAlignment="0" applyProtection="0"/>
    <xf numFmtId="0" fontId="15" fillId="11" borderId="137"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5" fillId="11" borderId="137"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4" fillId="24" borderId="137" applyNumberFormat="0" applyAlignment="0" applyProtection="0"/>
    <xf numFmtId="0" fontId="14" fillId="24" borderId="137" applyNumberFormat="0" applyAlignment="0" applyProtection="0"/>
    <xf numFmtId="0" fontId="14" fillId="24" borderId="137" applyNumberFormat="0" applyAlignment="0" applyProtection="0"/>
    <xf numFmtId="0" fontId="15" fillId="11" borderId="137" applyNumberFormat="0" applyAlignment="0" applyProtection="0"/>
    <xf numFmtId="0" fontId="16" fillId="0" borderId="138" applyNumberFormat="0" applyFill="0" applyAlignment="0" applyProtection="0"/>
    <xf numFmtId="0" fontId="11"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6" fillId="0" borderId="138" applyNumberFormat="0" applyFill="0" applyAlignment="0" applyProtection="0"/>
    <xf numFmtId="0" fontId="13" fillId="24" borderId="136" applyNumberFormat="0" applyAlignment="0" applyProtection="0"/>
    <xf numFmtId="0" fontId="9"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6" fillId="0" borderId="138" applyNumberFormat="0" applyFill="0" applyAlignment="0" applyProtection="0"/>
    <xf numFmtId="0" fontId="67" fillId="0" borderId="138" applyNumberFormat="0" applyFill="0" applyAlignment="0" applyProtection="0"/>
    <xf numFmtId="0" fontId="15" fillId="11" borderId="137" applyNumberFormat="0" applyAlignment="0" applyProtection="0"/>
    <xf numFmtId="0" fontId="13" fillId="24" borderId="136" applyNumberFormat="0" applyAlignment="0" applyProtection="0"/>
    <xf numFmtId="0" fontId="15" fillId="11" borderId="137"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4" fillId="24" borderId="137" applyNumberFormat="0" applyAlignment="0" applyProtection="0"/>
    <xf numFmtId="0" fontId="14" fillId="24" borderId="137"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72" fillId="11" borderId="137" applyNumberFormat="0" applyAlignment="0" applyProtection="0"/>
    <xf numFmtId="0" fontId="14" fillId="24" borderId="137" applyNumberFormat="0" applyAlignment="0" applyProtection="0"/>
    <xf numFmtId="0" fontId="71" fillId="24" borderId="137" applyNumberFormat="0" applyAlignment="0" applyProtection="0"/>
    <xf numFmtId="0" fontId="14" fillId="24" borderId="137" applyNumberFormat="0" applyAlignment="0" applyProtection="0"/>
    <xf numFmtId="0" fontId="15" fillId="11" borderId="137"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16" fillId="0" borderId="138" applyNumberFormat="0" applyFill="0" applyAlignment="0" applyProtection="0"/>
    <xf numFmtId="0" fontId="16" fillId="0" borderId="138" applyNumberFormat="0" applyFill="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1" fillId="26" borderId="139" applyNumberFormat="0" applyFon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70" fillId="24" borderId="136" applyNumberFormat="0" applyAlignment="0" applyProtection="0"/>
    <xf numFmtId="0" fontId="13" fillId="24" borderId="136" applyNumberFormat="0" applyAlignment="0" applyProtection="0"/>
    <xf numFmtId="0" fontId="67" fillId="0" borderId="138" applyNumberFormat="0" applyFill="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6" fillId="0" borderId="138" applyNumberFormat="0" applyFill="0" applyAlignment="0" applyProtection="0"/>
    <xf numFmtId="0" fontId="15" fillId="11" borderId="137" applyNumberFormat="0" applyAlignment="0" applyProtection="0"/>
    <xf numFmtId="0" fontId="9" fillId="26" borderId="139" applyNumberFormat="0" applyFont="0" applyAlignment="0" applyProtection="0"/>
    <xf numFmtId="0" fontId="72" fillId="11" borderId="137" applyNumberFormat="0" applyAlignment="0" applyProtection="0"/>
    <xf numFmtId="0" fontId="15" fillId="11" borderId="137" applyNumberFormat="0" applyAlignment="0" applyProtection="0"/>
    <xf numFmtId="0" fontId="14" fillId="24" borderId="137" applyNumberFormat="0" applyAlignment="0" applyProtection="0"/>
    <xf numFmtId="0" fontId="14" fillId="24" borderId="137" applyNumberFormat="0" applyAlignment="0" applyProtection="0"/>
    <xf numFmtId="0" fontId="13" fillId="24" borderId="136" applyNumberFormat="0" applyAlignment="0" applyProtection="0"/>
    <xf numFmtId="0" fontId="16" fillId="0" borderId="138" applyNumberFormat="0" applyFill="0" applyAlignment="0" applyProtection="0"/>
    <xf numFmtId="0" fontId="13" fillId="24" borderId="136" applyNumberFormat="0" applyAlignment="0" applyProtection="0"/>
    <xf numFmtId="0" fontId="13" fillId="24" borderId="136" applyNumberFormat="0" applyAlignment="0" applyProtection="0"/>
    <xf numFmtId="0" fontId="70"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4" fillId="24" borderId="137" applyNumberFormat="0" applyAlignment="0" applyProtection="0"/>
    <xf numFmtId="0" fontId="71" fillId="24" borderId="137" applyNumberFormat="0" applyAlignment="0" applyProtection="0"/>
    <xf numFmtId="0" fontId="14" fillId="24" borderId="137" applyNumberFormat="0" applyAlignment="0" applyProtection="0"/>
    <xf numFmtId="0" fontId="15" fillId="11" borderId="137" applyNumberFormat="0" applyAlignment="0" applyProtection="0"/>
    <xf numFmtId="0" fontId="15" fillId="11" borderId="137" applyNumberFormat="0" applyAlignment="0" applyProtection="0"/>
    <xf numFmtId="0" fontId="11" fillId="26" borderId="139" applyNumberFormat="0" applyFont="0" applyAlignment="0" applyProtection="0"/>
    <xf numFmtId="0" fontId="9" fillId="26" borderId="139" applyNumberFormat="0" applyFont="0" applyAlignment="0" applyProtection="0"/>
    <xf numFmtId="0" fontId="15" fillId="11" borderId="137" applyNumberFormat="0" applyAlignment="0" applyProtection="0"/>
    <xf numFmtId="0" fontId="67" fillId="0" borderId="138" applyNumberFormat="0" applyFill="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4" fillId="24" borderId="137" applyNumberFormat="0" applyAlignment="0" applyProtection="0"/>
    <xf numFmtId="0" fontId="16" fillId="0" borderId="138" applyNumberFormat="0" applyFill="0" applyAlignment="0" applyProtection="0"/>
    <xf numFmtId="0" fontId="16" fillId="0" borderId="138" applyNumberFormat="0" applyFill="0" applyAlignment="0" applyProtection="0"/>
    <xf numFmtId="0" fontId="13" fillId="24" borderId="136" applyNumberFormat="0" applyAlignment="0" applyProtection="0"/>
    <xf numFmtId="0" fontId="11" fillId="26" borderId="139" applyNumberFormat="0" applyFont="0" applyAlignment="0" applyProtection="0"/>
    <xf numFmtId="0" fontId="11" fillId="26" borderId="139" applyNumberFormat="0" applyFont="0" applyAlignment="0" applyProtection="0"/>
    <xf numFmtId="0" fontId="16" fillId="0" borderId="138" applyNumberFormat="0" applyFill="0" applyAlignment="0" applyProtection="0"/>
    <xf numFmtId="0" fontId="67" fillId="0" borderId="138" applyNumberFormat="0" applyFill="0" applyAlignment="0" applyProtection="0"/>
    <xf numFmtId="0" fontId="15" fillId="11" borderId="137" applyNumberFormat="0" applyAlignment="0" applyProtection="0"/>
    <xf numFmtId="0" fontId="70" fillId="24" borderId="136" applyNumberFormat="0" applyAlignment="0" applyProtection="0"/>
    <xf numFmtId="0" fontId="15" fillId="11" borderId="137"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6" fillId="0" borderId="138" applyNumberFormat="0" applyFill="0" applyAlignment="0" applyProtection="0"/>
    <xf numFmtId="0" fontId="16" fillId="0" borderId="138" applyNumberFormat="0" applyFill="0" applyAlignment="0" applyProtection="0"/>
    <xf numFmtId="0" fontId="15" fillId="11" borderId="137" applyNumberFormat="0" applyAlignment="0" applyProtection="0"/>
    <xf numFmtId="0" fontId="15" fillId="11" borderId="137" applyNumberFormat="0" applyAlignment="0" applyProtection="0"/>
    <xf numFmtId="0" fontId="14" fillId="24" borderId="137" applyNumberFormat="0" applyAlignment="0" applyProtection="0"/>
    <xf numFmtId="0" fontId="14" fillId="24" borderId="137" applyNumberFormat="0" applyAlignment="0" applyProtection="0"/>
    <xf numFmtId="0" fontId="13" fillId="24" borderId="136" applyNumberFormat="0" applyAlignment="0" applyProtection="0"/>
    <xf numFmtId="0" fontId="70"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72" fillId="11" borderId="137" applyNumberFormat="0" applyAlignment="0" applyProtection="0"/>
    <xf numFmtId="0" fontId="14" fillId="24" borderId="137" applyNumberFormat="0" applyAlignment="0" applyProtection="0"/>
    <xf numFmtId="0" fontId="71" fillId="24" borderId="137" applyNumberFormat="0" applyAlignment="0" applyProtection="0"/>
    <xf numFmtId="0" fontId="14" fillId="24" borderId="137" applyNumberFormat="0" applyAlignment="0" applyProtection="0"/>
    <xf numFmtId="0" fontId="15" fillId="11" borderId="137" applyNumberFormat="0" applyAlignment="0" applyProtection="0"/>
    <xf numFmtId="0" fontId="9" fillId="26" borderId="139" applyNumberFormat="0" applyFont="0" applyAlignment="0" applyProtection="0"/>
    <xf numFmtId="0" fontId="9" fillId="26" borderId="139" applyNumberFormat="0" applyFont="0" applyAlignment="0" applyProtection="0"/>
    <xf numFmtId="0" fontId="16" fillId="0" borderId="138" applyNumberFormat="0" applyFill="0" applyAlignment="0" applyProtection="0"/>
    <xf numFmtId="0" fontId="16" fillId="0" borderId="138" applyNumberFormat="0" applyFill="0" applyAlignment="0" applyProtection="0"/>
    <xf numFmtId="0" fontId="11" fillId="26" borderId="139" applyNumberFormat="0" applyFont="0" applyAlignment="0" applyProtection="0"/>
    <xf numFmtId="0" fontId="11"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1" fillId="26" borderId="139" applyNumberFormat="0" applyFont="0" applyAlignment="0" applyProtection="0"/>
    <xf numFmtId="0" fontId="67" fillId="0" borderId="138" applyNumberFormat="0" applyFill="0" applyAlignment="0" applyProtection="0"/>
    <xf numFmtId="0" fontId="9"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1" fillId="26" borderId="139" applyNumberFormat="0" applyFont="0" applyAlignment="0" applyProtection="0"/>
    <xf numFmtId="0" fontId="16" fillId="0" borderId="138" applyNumberFormat="0" applyFill="0" applyAlignment="0" applyProtection="0"/>
    <xf numFmtId="0" fontId="15" fillId="11" borderId="137" applyNumberFormat="0" applyAlignment="0" applyProtection="0"/>
    <xf numFmtId="0" fontId="9" fillId="26" borderId="139" applyNumberFormat="0" applyFont="0" applyAlignment="0" applyProtection="0"/>
    <xf numFmtId="0" fontId="72" fillId="11" borderId="137" applyNumberFormat="0" applyAlignment="0" applyProtection="0"/>
    <xf numFmtId="0" fontId="15" fillId="11" borderId="137" applyNumberFormat="0" applyAlignment="0" applyProtection="0"/>
    <xf numFmtId="0" fontId="14" fillId="24" borderId="137" applyNumberFormat="0" applyAlignment="0" applyProtection="0"/>
    <xf numFmtId="0" fontId="14" fillId="24" borderId="137" applyNumberFormat="0" applyAlignment="0" applyProtection="0"/>
    <xf numFmtId="0" fontId="13" fillId="24" borderId="136" applyNumberFormat="0" applyAlignment="0" applyProtection="0"/>
    <xf numFmtId="0" fontId="16" fillId="0" borderId="138" applyNumberFormat="0" applyFill="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14" fillId="24" borderId="137" applyNumberFormat="0" applyAlignment="0" applyProtection="0"/>
    <xf numFmtId="0" fontId="71" fillId="24" borderId="137" applyNumberFormat="0" applyAlignment="0" applyProtection="0"/>
    <xf numFmtId="0" fontId="14" fillId="24" borderId="137" applyNumberFormat="0" applyAlignment="0" applyProtection="0"/>
    <xf numFmtId="0" fontId="15" fillId="11" borderId="137" applyNumberFormat="0" applyAlignment="0" applyProtection="0"/>
    <xf numFmtId="0" fontId="11" fillId="26" borderId="139" applyNumberFormat="0" applyFont="0" applyAlignment="0" applyProtection="0"/>
    <xf numFmtId="0" fontId="9" fillId="26" borderId="139" applyNumberFormat="0" applyFont="0" applyAlignment="0" applyProtection="0"/>
    <xf numFmtId="0" fontId="9" fillId="26" borderId="139" applyNumberFormat="0" applyFont="0" applyAlignment="0" applyProtection="0"/>
    <xf numFmtId="0" fontId="11" fillId="26" borderId="139" applyNumberFormat="0" applyFont="0" applyAlignment="0" applyProtection="0"/>
    <xf numFmtId="0" fontId="13" fillId="24" borderId="136" applyNumberFormat="0" applyAlignment="0" applyProtection="0"/>
    <xf numFmtId="0" fontId="13" fillId="24" borderId="136" applyNumberFormat="0" applyAlignment="0" applyProtection="0"/>
    <xf numFmtId="0" fontId="13" fillId="24" borderId="136" applyNumberFormat="0" applyAlignment="0" applyProtection="0"/>
    <xf numFmtId="0" fontId="70" fillId="24" borderId="136" applyNumberFormat="0" applyAlignment="0" applyProtection="0"/>
    <xf numFmtId="0" fontId="15" fillId="11" borderId="141" applyNumberFormat="0" applyAlignment="0" applyProtection="0"/>
    <xf numFmtId="0" fontId="14"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71" fillId="24" borderId="141" applyNumberFormat="0" applyAlignment="0" applyProtection="0"/>
    <xf numFmtId="0" fontId="71"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13" fillId="24" borderId="140" applyNumberFormat="0" applyAlignment="0" applyProtection="0"/>
    <xf numFmtId="0" fontId="13" fillId="24" borderId="140" applyNumberFormat="0" applyAlignment="0" applyProtection="0"/>
    <xf numFmtId="0" fontId="13" fillId="24" borderId="140" applyNumberFormat="0" applyAlignment="0" applyProtection="0"/>
    <xf numFmtId="0" fontId="13" fillId="24" borderId="140" applyNumberFormat="0" applyAlignment="0" applyProtection="0"/>
    <xf numFmtId="0" fontId="13" fillId="24" borderId="140" applyNumberFormat="0" applyAlignment="0" applyProtection="0"/>
    <xf numFmtId="0" fontId="13" fillId="24" borderId="140" applyNumberFormat="0" applyAlignment="0" applyProtection="0"/>
    <xf numFmtId="0" fontId="13" fillId="24" borderId="140" applyNumberFormat="0" applyAlignment="0" applyProtection="0"/>
    <xf numFmtId="0" fontId="13" fillId="24" borderId="140" applyNumberFormat="0" applyAlignment="0" applyProtection="0"/>
    <xf numFmtId="0" fontId="70" fillId="24" borderId="140" applyNumberFormat="0" applyAlignment="0" applyProtection="0"/>
    <xf numFmtId="0" fontId="70" fillId="24" borderId="140" applyNumberFormat="0" applyAlignment="0" applyProtection="0"/>
    <xf numFmtId="0" fontId="13" fillId="24" borderId="140" applyNumberFormat="0" applyAlignment="0" applyProtection="0"/>
    <xf numFmtId="0" fontId="13" fillId="24" borderId="140" applyNumberFormat="0" applyAlignment="0" applyProtection="0"/>
    <xf numFmtId="0" fontId="13" fillId="24" borderId="140" applyNumberFormat="0" applyAlignment="0" applyProtection="0"/>
    <xf numFmtId="0" fontId="13" fillId="24" borderId="140" applyNumberFormat="0" applyAlignment="0" applyProtection="0"/>
    <xf numFmtId="0" fontId="13" fillId="24" borderId="140" applyNumberFormat="0" applyAlignment="0" applyProtection="0"/>
    <xf numFmtId="0" fontId="13" fillId="24" borderId="140" applyNumberFormat="0" applyAlignment="0" applyProtection="0"/>
    <xf numFmtId="0" fontId="13" fillId="24" borderId="140" applyNumberFormat="0" applyAlignment="0" applyProtection="0"/>
    <xf numFmtId="0" fontId="13" fillId="24" borderId="140" applyNumberFormat="0" applyAlignment="0" applyProtection="0"/>
    <xf numFmtId="0" fontId="13" fillId="24" borderId="140" applyNumberFormat="0" applyAlignment="0" applyProtection="0"/>
    <xf numFmtId="0" fontId="13" fillId="24" borderId="140" applyNumberFormat="0" applyAlignment="0" applyProtection="0"/>
    <xf numFmtId="0" fontId="13" fillId="24" borderId="140" applyNumberFormat="0" applyAlignment="0" applyProtection="0"/>
    <xf numFmtId="0" fontId="13" fillId="24" borderId="140" applyNumberFormat="0" applyAlignment="0" applyProtection="0"/>
    <xf numFmtId="0" fontId="13" fillId="24" borderId="140" applyNumberFormat="0" applyAlignment="0" applyProtection="0"/>
    <xf numFmtId="0" fontId="13" fillId="24" borderId="140" applyNumberFormat="0" applyAlignment="0" applyProtection="0"/>
    <xf numFmtId="0" fontId="13" fillId="24" borderId="140" applyNumberFormat="0" applyAlignment="0" applyProtection="0"/>
    <xf numFmtId="0" fontId="13" fillId="24" borderId="140" applyNumberFormat="0" applyAlignment="0" applyProtection="0"/>
    <xf numFmtId="0" fontId="70" fillId="24" borderId="140" applyNumberFormat="0" applyAlignment="0" applyProtection="0"/>
    <xf numFmtId="0" fontId="70" fillId="24" borderId="140" applyNumberFormat="0" applyAlignment="0" applyProtection="0"/>
    <xf numFmtId="0" fontId="13" fillId="24" borderId="140" applyNumberFormat="0" applyAlignment="0" applyProtection="0"/>
    <xf numFmtId="0" fontId="13" fillId="24" borderId="140" applyNumberFormat="0" applyAlignment="0" applyProtection="0"/>
    <xf numFmtId="0" fontId="13" fillId="24" borderId="140" applyNumberFormat="0" applyAlignment="0" applyProtection="0"/>
    <xf numFmtId="0" fontId="13" fillId="24" borderId="140" applyNumberFormat="0" applyAlignment="0" applyProtection="0"/>
    <xf numFmtId="0" fontId="13" fillId="24" borderId="140" applyNumberFormat="0" applyAlignment="0" applyProtection="0"/>
    <xf numFmtId="0" fontId="13" fillId="24" borderId="140" applyNumberFormat="0" applyAlignment="0" applyProtection="0"/>
    <xf numFmtId="0" fontId="13" fillId="24" borderId="140" applyNumberFormat="0" applyAlignment="0" applyProtection="0"/>
    <xf numFmtId="0" fontId="13" fillId="24" borderId="140" applyNumberFormat="0" applyAlignment="0" applyProtection="0"/>
    <xf numFmtId="0" fontId="14"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71" fillId="24" borderId="141" applyNumberFormat="0" applyAlignment="0" applyProtection="0"/>
    <xf numFmtId="0" fontId="71"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15" fillId="11" borderId="141" applyNumberFormat="0" applyAlignment="0" applyProtection="0"/>
    <xf numFmtId="0" fontId="15" fillId="11" borderId="141" applyNumberFormat="0" applyAlignment="0" applyProtection="0"/>
    <xf numFmtId="0" fontId="15" fillId="11" borderId="141" applyNumberFormat="0" applyAlignment="0" applyProtection="0"/>
    <xf numFmtId="0" fontId="15" fillId="11" borderId="141" applyNumberFormat="0" applyAlignment="0" applyProtection="0"/>
    <xf numFmtId="0" fontId="15" fillId="11" borderId="141" applyNumberFormat="0" applyAlignment="0" applyProtection="0"/>
    <xf numFmtId="0" fontId="15" fillId="11" borderId="141" applyNumberFormat="0" applyAlignment="0" applyProtection="0"/>
    <xf numFmtId="0" fontId="15" fillId="11" borderId="141" applyNumberFormat="0" applyAlignment="0" applyProtection="0"/>
    <xf numFmtId="0" fontId="15" fillId="11" borderId="141" applyNumberFormat="0" applyAlignment="0" applyProtection="0"/>
    <xf numFmtId="0" fontId="72" fillId="11" borderId="141" applyNumberFormat="0" applyAlignment="0" applyProtection="0"/>
    <xf numFmtId="0" fontId="72" fillId="11" borderId="141" applyNumberFormat="0" applyAlignment="0" applyProtection="0"/>
    <xf numFmtId="0" fontId="16" fillId="0" borderId="142" applyNumberFormat="0" applyFill="0" applyAlignment="0" applyProtection="0"/>
    <xf numFmtId="0" fontId="9" fillId="26" borderId="143" applyNumberFormat="0" applyFont="0" applyAlignment="0" applyProtection="0"/>
    <xf numFmtId="0" fontId="9" fillId="26" borderId="143" applyNumberFormat="0" applyFont="0" applyAlignment="0" applyProtection="0"/>
    <xf numFmtId="0" fontId="9" fillId="26" borderId="143" applyNumberFormat="0" applyFont="0" applyAlignment="0" applyProtection="0"/>
    <xf numFmtId="0" fontId="9" fillId="26" borderId="143" applyNumberFormat="0" applyFont="0" applyAlignment="0" applyProtection="0"/>
    <xf numFmtId="0" fontId="9" fillId="26" borderId="143" applyNumberFormat="0" applyFont="0" applyAlignment="0" applyProtection="0"/>
    <xf numFmtId="0" fontId="9" fillId="26" borderId="143" applyNumberFormat="0" applyFont="0" applyAlignment="0" applyProtection="0"/>
    <xf numFmtId="0" fontId="9" fillId="26" borderId="143" applyNumberFormat="0" applyFont="0" applyAlignment="0" applyProtection="0"/>
    <xf numFmtId="0" fontId="9" fillId="26" borderId="143" applyNumberFormat="0" applyFont="0" applyAlignment="0" applyProtection="0"/>
    <xf numFmtId="0" fontId="9" fillId="26" borderId="143" applyNumberFormat="0" applyFont="0" applyAlignment="0" applyProtection="0"/>
    <xf numFmtId="0" fontId="9" fillId="26" borderId="143" applyNumberFormat="0" applyFont="0" applyAlignment="0" applyProtection="0"/>
    <xf numFmtId="0" fontId="15" fillId="11" borderId="141" applyNumberFormat="0" applyAlignment="0" applyProtection="0"/>
    <xf numFmtId="0" fontId="15" fillId="11" borderId="141" applyNumberFormat="0" applyAlignment="0" applyProtection="0"/>
    <xf numFmtId="0" fontId="15" fillId="11" borderId="141" applyNumberFormat="0" applyAlignment="0" applyProtection="0"/>
    <xf numFmtId="0" fontId="16" fillId="0" borderId="142" applyNumberFormat="0" applyFill="0" applyAlignment="0" applyProtection="0"/>
    <xf numFmtId="0" fontId="16" fillId="0" borderId="142" applyNumberFormat="0" applyFill="0" applyAlignment="0" applyProtection="0"/>
    <xf numFmtId="0" fontId="16" fillId="0" borderId="142" applyNumberFormat="0" applyFill="0" applyAlignment="0" applyProtection="0"/>
    <xf numFmtId="0" fontId="16" fillId="0" borderId="142" applyNumberFormat="0" applyFill="0" applyAlignment="0" applyProtection="0"/>
    <xf numFmtId="0" fontId="16" fillId="0" borderId="142" applyNumberFormat="0" applyFill="0" applyAlignment="0" applyProtection="0"/>
    <xf numFmtId="0" fontId="16" fillId="0" borderId="142" applyNumberFormat="0" applyFill="0" applyAlignment="0" applyProtection="0"/>
    <xf numFmtId="0" fontId="67" fillId="0" borderId="142" applyNumberFormat="0" applyFill="0" applyAlignment="0" applyProtection="0"/>
    <xf numFmtId="0" fontId="67" fillId="0" borderId="142" applyNumberFormat="0" applyFill="0" applyAlignment="0" applyProtection="0"/>
    <xf numFmtId="0" fontId="16" fillId="0" borderId="142" applyNumberFormat="0" applyFill="0" applyAlignment="0" applyProtection="0"/>
    <xf numFmtId="0" fontId="16" fillId="0" borderId="142" applyNumberFormat="0" applyFill="0" applyAlignment="0" applyProtection="0"/>
    <xf numFmtId="0" fontId="16" fillId="0" borderId="142" applyNumberFormat="0" applyFill="0" applyAlignment="0" applyProtection="0"/>
    <xf numFmtId="0" fontId="16" fillId="0" borderId="142" applyNumberFormat="0" applyFill="0" applyAlignment="0" applyProtection="0"/>
    <xf numFmtId="0" fontId="16" fillId="0" borderId="142" applyNumberFormat="0" applyFill="0" applyAlignment="0" applyProtection="0"/>
    <xf numFmtId="0" fontId="16" fillId="0" borderId="142" applyNumberFormat="0" applyFill="0" applyAlignment="0" applyProtection="0"/>
    <xf numFmtId="0" fontId="16" fillId="0" borderId="142" applyNumberFormat="0" applyFill="0" applyAlignment="0" applyProtection="0"/>
    <xf numFmtId="0" fontId="16" fillId="0" borderId="142" applyNumberFormat="0" applyFill="0" applyAlignment="0" applyProtection="0"/>
    <xf numFmtId="0" fontId="11" fillId="26" borderId="143" applyNumberFormat="0" applyFont="0" applyAlignment="0" applyProtection="0"/>
    <xf numFmtId="0" fontId="11" fillId="26" borderId="143" applyNumberFormat="0" applyFont="0" applyAlignment="0" applyProtection="0"/>
    <xf numFmtId="0" fontId="11" fillId="26" borderId="143" applyNumberFormat="0" applyFont="0" applyAlignment="0" applyProtection="0"/>
    <xf numFmtId="0" fontId="11" fillId="26" borderId="143" applyNumberFormat="0" applyFont="0" applyAlignment="0" applyProtection="0"/>
    <xf numFmtId="0" fontId="11" fillId="26" borderId="143" applyNumberFormat="0" applyFont="0" applyAlignment="0" applyProtection="0"/>
    <xf numFmtId="0" fontId="11" fillId="26" borderId="143" applyNumberFormat="0" applyFont="0" applyAlignment="0" applyProtection="0"/>
    <xf numFmtId="0" fontId="11" fillId="26" borderId="143" applyNumberFormat="0" applyFont="0" applyAlignment="0" applyProtection="0"/>
    <xf numFmtId="0" fontId="11" fillId="26" borderId="143" applyNumberFormat="0" applyFont="0" applyAlignment="0" applyProtection="0"/>
    <xf numFmtId="0" fontId="11" fillId="26" borderId="143" applyNumberFormat="0" applyFont="0" applyAlignment="0" applyProtection="0"/>
    <xf numFmtId="0" fontId="11" fillId="26" borderId="143" applyNumberFormat="0" applyFont="0" applyAlignment="0" applyProtection="0"/>
    <xf numFmtId="0" fontId="11" fillId="26" borderId="143" applyNumberFormat="0" applyFont="0" applyAlignment="0" applyProtection="0"/>
    <xf numFmtId="0" fontId="11" fillId="26" borderId="143" applyNumberFormat="0" applyFont="0" applyAlignment="0" applyProtection="0"/>
    <xf numFmtId="0" fontId="11" fillId="26" borderId="143" applyNumberFormat="0" applyFont="0" applyAlignment="0" applyProtection="0"/>
    <xf numFmtId="0" fontId="11" fillId="26" borderId="143" applyNumberFormat="0" applyFont="0" applyAlignment="0" applyProtection="0"/>
    <xf numFmtId="0" fontId="11" fillId="26" borderId="143" applyNumberFormat="0" applyFont="0" applyAlignment="0" applyProtection="0"/>
    <xf numFmtId="0" fontId="11" fillId="26" borderId="143" applyNumberFormat="0" applyFont="0" applyAlignment="0" applyProtection="0"/>
    <xf numFmtId="0" fontId="11" fillId="26" borderId="143" applyNumberFormat="0" applyFont="0" applyAlignment="0" applyProtection="0"/>
    <xf numFmtId="0" fontId="11" fillId="26" borderId="143" applyNumberFormat="0" applyFont="0" applyAlignment="0" applyProtection="0"/>
    <xf numFmtId="0" fontId="11" fillId="26" borderId="143" applyNumberFormat="0" applyFont="0" applyAlignment="0" applyProtection="0"/>
    <xf numFmtId="0" fontId="11" fillId="26" borderId="143" applyNumberFormat="0" applyFont="0" applyAlignment="0" applyProtection="0"/>
    <xf numFmtId="0" fontId="11" fillId="26" borderId="143" applyNumberFormat="0" applyFont="0" applyAlignment="0" applyProtection="0"/>
    <xf numFmtId="0" fontId="11" fillId="26" borderId="143" applyNumberFormat="0" applyFont="0" applyAlignment="0" applyProtection="0"/>
    <xf numFmtId="0" fontId="9" fillId="26" borderId="143" applyNumberFormat="0" applyFont="0" applyAlignment="0" applyProtection="0"/>
    <xf numFmtId="0" fontId="9" fillId="26" borderId="143" applyNumberFormat="0" applyFont="0" applyAlignment="0" applyProtection="0"/>
    <xf numFmtId="0" fontId="9" fillId="26" borderId="143" applyNumberFormat="0" applyFont="0" applyAlignment="0" applyProtection="0"/>
    <xf numFmtId="0" fontId="9" fillId="26" borderId="143" applyNumberFormat="0" applyFont="0" applyAlignment="0" applyProtection="0"/>
    <xf numFmtId="0" fontId="9" fillId="26" borderId="143" applyNumberFormat="0" applyFont="0" applyAlignment="0" applyProtection="0"/>
    <xf numFmtId="0" fontId="9" fillId="26" borderId="143" applyNumberFormat="0" applyFont="0" applyAlignment="0" applyProtection="0"/>
    <xf numFmtId="0" fontId="9" fillId="26" borderId="143" applyNumberFormat="0" applyFont="0" applyAlignment="0" applyProtection="0"/>
    <xf numFmtId="0" fontId="9" fillId="26" borderId="143" applyNumberFormat="0" applyFont="0" applyAlignment="0" applyProtection="0"/>
    <xf numFmtId="0" fontId="9" fillId="26" borderId="143" applyNumberFormat="0" applyFont="0" applyAlignment="0" applyProtection="0"/>
    <xf numFmtId="0" fontId="9" fillId="26" borderId="143" applyNumberFormat="0" applyFont="0" applyAlignment="0" applyProtection="0"/>
    <xf numFmtId="0" fontId="9" fillId="26" borderId="143" applyNumberFormat="0" applyFont="0" applyAlignment="0" applyProtection="0"/>
    <xf numFmtId="0" fontId="9" fillId="26" borderId="143" applyNumberFormat="0" applyFont="0" applyAlignment="0" applyProtection="0"/>
    <xf numFmtId="0" fontId="9" fillId="26" borderId="143" applyNumberFormat="0" applyFont="0" applyAlignment="0" applyProtection="0"/>
    <xf numFmtId="0" fontId="9" fillId="26" borderId="143" applyNumberFormat="0" applyFont="0" applyAlignment="0" applyProtection="0"/>
    <xf numFmtId="0" fontId="9" fillId="26" borderId="143" applyNumberFormat="0" applyFont="0" applyAlignment="0" applyProtection="0"/>
    <xf numFmtId="0" fontId="9" fillId="26" borderId="143" applyNumberFormat="0" applyFont="0" applyAlignment="0" applyProtection="0"/>
    <xf numFmtId="0" fontId="9" fillId="26" borderId="143" applyNumberFormat="0" applyFont="0" applyAlignment="0" applyProtection="0"/>
    <xf numFmtId="0" fontId="9" fillId="26" borderId="143" applyNumberFormat="0" applyFont="0" applyAlignment="0" applyProtection="0"/>
    <xf numFmtId="0" fontId="9" fillId="26" borderId="143" applyNumberFormat="0" applyFont="0" applyAlignment="0" applyProtection="0"/>
    <xf numFmtId="0" fontId="9" fillId="26" borderId="143" applyNumberFormat="0" applyFont="0" applyAlignment="0" applyProtection="0"/>
    <xf numFmtId="0" fontId="9" fillId="26" borderId="143" applyNumberFormat="0" applyFont="0" applyAlignment="0" applyProtection="0"/>
    <xf numFmtId="0" fontId="13" fillId="24" borderId="140" applyNumberFormat="0" applyAlignment="0" applyProtection="0"/>
    <xf numFmtId="0" fontId="14" fillId="24" borderId="141" applyNumberFormat="0" applyAlignment="0" applyProtection="0"/>
    <xf numFmtId="0" fontId="15" fillId="11" borderId="141" applyNumberFormat="0" applyAlignment="0" applyProtection="0"/>
    <xf numFmtId="0" fontId="16" fillId="0" borderId="142" applyNumberFormat="0" applyFill="0" applyAlignment="0" applyProtection="0"/>
    <xf numFmtId="0" fontId="16" fillId="0" borderId="142" applyNumberFormat="0" applyFill="0" applyAlignment="0" applyProtection="0"/>
    <xf numFmtId="0" fontId="15" fillId="11" borderId="141" applyNumberFormat="0" applyAlignment="0" applyProtection="0"/>
    <xf numFmtId="0" fontId="15" fillId="11" borderId="141" applyNumberFormat="0" applyAlignment="0" applyProtection="0"/>
    <xf numFmtId="0" fontId="15" fillId="11" borderId="141" applyNumberFormat="0" applyAlignment="0" applyProtection="0"/>
    <xf numFmtId="0" fontId="15" fillId="11" borderId="141" applyNumberFormat="0" applyAlignment="0" applyProtection="0"/>
    <xf numFmtId="0" fontId="15" fillId="11" borderId="141" applyNumberFormat="0" applyAlignment="0" applyProtection="0"/>
    <xf numFmtId="0" fontId="16" fillId="0" borderId="142" applyNumberFormat="0" applyFill="0" applyAlignment="0" applyProtection="0"/>
    <xf numFmtId="0" fontId="16" fillId="0" borderId="142" applyNumberFormat="0" applyFill="0" applyAlignment="0" applyProtection="0"/>
    <xf numFmtId="0" fontId="16" fillId="0" borderId="142" applyNumberFormat="0" applyFill="0" applyAlignment="0" applyProtection="0"/>
    <xf numFmtId="0" fontId="16" fillId="0" borderId="142" applyNumberFormat="0" applyFill="0" applyAlignment="0" applyProtection="0"/>
    <xf numFmtId="0" fontId="16" fillId="0" borderId="142" applyNumberFormat="0" applyFill="0" applyAlignment="0" applyProtection="0"/>
    <xf numFmtId="0" fontId="16" fillId="0" borderId="142" applyNumberFormat="0" applyFill="0" applyAlignment="0" applyProtection="0"/>
    <xf numFmtId="0" fontId="16" fillId="0" borderId="142" applyNumberFormat="0" applyFill="0" applyAlignment="0" applyProtection="0"/>
    <xf numFmtId="0" fontId="16" fillId="0" borderId="142" applyNumberFormat="0" applyFill="0" applyAlignment="0" applyProtection="0"/>
    <xf numFmtId="0" fontId="67" fillId="0" borderId="142" applyNumberFormat="0" applyFill="0" applyAlignment="0" applyProtection="0"/>
    <xf numFmtId="0" fontId="67" fillId="0" borderId="142" applyNumberFormat="0" applyFill="0" applyAlignment="0" applyProtection="0"/>
    <xf numFmtId="0" fontId="16" fillId="0" borderId="142" applyNumberFormat="0" applyFill="0" applyAlignment="0" applyProtection="0"/>
    <xf numFmtId="0" fontId="16" fillId="0" borderId="142" applyNumberFormat="0" applyFill="0" applyAlignment="0" applyProtection="0"/>
    <xf numFmtId="0" fontId="16" fillId="0" borderId="142" applyNumberFormat="0" applyFill="0" applyAlignment="0" applyProtection="0"/>
    <xf numFmtId="0" fontId="16" fillId="0" borderId="142" applyNumberFormat="0" applyFill="0" applyAlignment="0" applyProtection="0"/>
    <xf numFmtId="0" fontId="16" fillId="0" borderId="142" applyNumberFormat="0" applyFill="0" applyAlignment="0" applyProtection="0"/>
    <xf numFmtId="0" fontId="16" fillId="0" borderId="142" applyNumberFormat="0" applyFill="0" applyAlignment="0" applyProtection="0"/>
    <xf numFmtId="0" fontId="16" fillId="0" borderId="142" applyNumberFormat="0" applyFill="0" applyAlignment="0" applyProtection="0"/>
    <xf numFmtId="0" fontId="16" fillId="0" borderId="142" applyNumberFormat="0" applyFill="0" applyAlignment="0" applyProtection="0"/>
    <xf numFmtId="0" fontId="15" fillId="11" borderId="141" applyNumberFormat="0" applyAlignment="0" applyProtection="0"/>
    <xf numFmtId="0" fontId="15" fillId="11" borderId="141" applyNumberFormat="0" applyAlignment="0" applyProtection="0"/>
    <xf numFmtId="0" fontId="15" fillId="11" borderId="141" applyNumberFormat="0" applyAlignment="0" applyProtection="0"/>
    <xf numFmtId="0" fontId="15" fillId="11" borderId="141" applyNumberFormat="0" applyAlignment="0" applyProtection="0"/>
    <xf numFmtId="0" fontId="15" fillId="11" borderId="141" applyNumberFormat="0" applyAlignment="0" applyProtection="0"/>
    <xf numFmtId="0" fontId="15" fillId="11" borderId="141" applyNumberFormat="0" applyAlignment="0" applyProtection="0"/>
    <xf numFmtId="0" fontId="15" fillId="11" borderId="141" applyNumberFormat="0" applyAlignment="0" applyProtection="0"/>
    <xf numFmtId="0" fontId="15" fillId="11" borderId="141" applyNumberFormat="0" applyAlignment="0" applyProtection="0"/>
    <xf numFmtId="0" fontId="72" fillId="11" borderId="141" applyNumberFormat="0" applyAlignment="0" applyProtection="0"/>
    <xf numFmtId="0" fontId="72" fillId="11" borderId="141" applyNumberFormat="0" applyAlignment="0" applyProtection="0"/>
    <xf numFmtId="0" fontId="15" fillId="11" borderId="141" applyNumberFormat="0" applyAlignment="0" applyProtection="0"/>
    <xf numFmtId="0" fontId="15" fillId="11" borderId="141" applyNumberFormat="0" applyAlignment="0" applyProtection="0"/>
    <xf numFmtId="0" fontId="15" fillId="11" borderId="141" applyNumberFormat="0" applyAlignment="0" applyProtection="0"/>
    <xf numFmtId="0" fontId="15" fillId="11" borderId="141" applyNumberFormat="0" applyAlignment="0" applyProtection="0"/>
    <xf numFmtId="0" fontId="15" fillId="11" borderId="141" applyNumberFormat="0" applyAlignment="0" applyProtection="0"/>
    <xf numFmtId="0" fontId="15" fillId="11" borderId="141" applyNumberFormat="0" applyAlignment="0" applyProtection="0"/>
    <xf numFmtId="0" fontId="15" fillId="11" borderId="141" applyNumberFormat="0" applyAlignment="0" applyProtection="0"/>
    <xf numFmtId="0" fontId="15" fillId="11" borderId="141" applyNumberFormat="0" applyAlignment="0" applyProtection="0"/>
    <xf numFmtId="0" fontId="14"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71" fillId="24" borderId="141" applyNumberFormat="0" applyAlignment="0" applyProtection="0"/>
    <xf numFmtId="0" fontId="71"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70" fillId="24" borderId="140" applyNumberFormat="0" applyAlignment="0" applyProtection="0"/>
    <xf numFmtId="0" fontId="14"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71" fillId="24" borderId="141" applyNumberFormat="0" applyAlignment="0" applyProtection="0"/>
    <xf numFmtId="0" fontId="71"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14" fillId="24" borderId="141" applyNumberFormat="0" applyAlignment="0" applyProtection="0"/>
    <xf numFmtId="0" fontId="15" fillId="11" borderId="141" applyNumberFormat="0" applyAlignment="0" applyProtection="0"/>
    <xf numFmtId="0" fontId="15" fillId="11" borderId="141" applyNumberFormat="0" applyAlignment="0" applyProtection="0"/>
    <xf numFmtId="0" fontId="15" fillId="11" borderId="141" applyNumberFormat="0" applyAlignment="0" applyProtection="0"/>
    <xf numFmtId="0" fontId="15" fillId="11" borderId="141" applyNumberFormat="0" applyAlignment="0" applyProtection="0"/>
    <xf numFmtId="0" fontId="15" fillId="11" borderId="141" applyNumberFormat="0" applyAlignment="0" applyProtection="0"/>
    <xf numFmtId="0" fontId="15" fillId="11" borderId="141" applyNumberFormat="0" applyAlignment="0" applyProtection="0"/>
    <xf numFmtId="0" fontId="15" fillId="11" borderId="141" applyNumberFormat="0" applyAlignment="0" applyProtection="0"/>
    <xf numFmtId="0" fontId="15" fillId="11" borderId="141" applyNumberFormat="0" applyAlignment="0" applyProtection="0"/>
    <xf numFmtId="0" fontId="72" fillId="11" borderId="141" applyNumberFormat="0" applyAlignment="0" applyProtection="0"/>
    <xf numFmtId="0" fontId="72" fillId="11" borderId="141" applyNumberFormat="0" applyAlignment="0" applyProtection="0"/>
    <xf numFmtId="0" fontId="16" fillId="0" borderId="142" applyNumberFormat="0" applyFill="0" applyAlignment="0" applyProtection="0"/>
    <xf numFmtId="0" fontId="15" fillId="11" borderId="141" applyNumberFormat="0" applyAlignment="0" applyProtection="0"/>
    <xf numFmtId="0" fontId="15" fillId="11" borderId="141" applyNumberFormat="0" applyAlignment="0" applyProtection="0"/>
    <xf numFmtId="0" fontId="15" fillId="11" borderId="141" applyNumberFormat="0" applyAlignment="0" applyProtection="0"/>
    <xf numFmtId="0" fontId="16" fillId="0" borderId="142" applyNumberFormat="0" applyFill="0" applyAlignment="0" applyProtection="0"/>
    <xf numFmtId="0" fontId="16" fillId="0" borderId="142" applyNumberFormat="0" applyFill="0" applyAlignment="0" applyProtection="0"/>
    <xf numFmtId="0" fontId="16" fillId="0" borderId="142" applyNumberFormat="0" applyFill="0" applyAlignment="0" applyProtection="0"/>
    <xf numFmtId="0" fontId="16" fillId="0" borderId="142" applyNumberFormat="0" applyFill="0" applyAlignment="0" applyProtection="0"/>
    <xf numFmtId="0" fontId="16" fillId="0" borderId="142" applyNumberFormat="0" applyFill="0" applyAlignment="0" applyProtection="0"/>
    <xf numFmtId="0" fontId="16" fillId="0" borderId="142" applyNumberFormat="0" applyFill="0" applyAlignment="0" applyProtection="0"/>
    <xf numFmtId="0" fontId="67" fillId="0" borderId="142" applyNumberFormat="0" applyFill="0" applyAlignment="0" applyProtection="0"/>
    <xf numFmtId="0" fontId="67" fillId="0" borderId="142" applyNumberFormat="0" applyFill="0" applyAlignment="0" applyProtection="0"/>
    <xf numFmtId="0" fontId="16" fillId="0" borderId="142" applyNumberFormat="0" applyFill="0" applyAlignment="0" applyProtection="0"/>
    <xf numFmtId="0" fontId="16" fillId="0" borderId="142" applyNumberFormat="0" applyFill="0" applyAlignment="0" applyProtection="0"/>
    <xf numFmtId="0" fontId="16" fillId="0" borderId="142" applyNumberFormat="0" applyFill="0" applyAlignment="0" applyProtection="0"/>
    <xf numFmtId="0" fontId="16" fillId="0" borderId="142" applyNumberFormat="0" applyFill="0" applyAlignment="0" applyProtection="0"/>
    <xf numFmtId="0" fontId="16" fillId="0" borderId="142" applyNumberFormat="0" applyFill="0" applyAlignment="0" applyProtection="0"/>
    <xf numFmtId="0" fontId="16" fillId="0" borderId="142" applyNumberFormat="0" applyFill="0" applyAlignment="0" applyProtection="0"/>
    <xf numFmtId="0" fontId="16" fillId="0" borderId="142" applyNumberFormat="0" applyFill="0" applyAlignment="0" applyProtection="0"/>
    <xf numFmtId="0" fontId="16" fillId="0" borderId="142" applyNumberFormat="0" applyFill="0" applyAlignment="0" applyProtection="0"/>
    <xf numFmtId="0" fontId="14" fillId="24" borderId="149" applyNumberFormat="0" applyAlignment="0" applyProtection="0"/>
    <xf numFmtId="0" fontId="13" fillId="24" borderId="148" applyNumberFormat="0" applyAlignment="0" applyProtection="0"/>
    <xf numFmtId="0" fontId="14" fillId="24" borderId="149" applyNumberFormat="0" applyAlignment="0" applyProtection="0"/>
    <xf numFmtId="0" fontId="13" fillId="24" borderId="148" applyNumberFormat="0" applyAlignment="0" applyProtection="0"/>
    <xf numFmtId="0" fontId="14" fillId="24"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1" fillId="26" borderId="151" applyNumberFormat="0" applyFont="0" applyAlignment="0" applyProtection="0"/>
    <xf numFmtId="0" fontId="9" fillId="26" borderId="151" applyNumberFormat="0" applyFon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1" fillId="26" borderId="151" applyNumberFormat="0" applyFont="0" applyAlignment="0" applyProtection="0"/>
    <xf numFmtId="0" fontId="14" fillId="24" borderId="149" applyNumberFormat="0" applyAlignment="0" applyProtection="0"/>
    <xf numFmtId="0" fontId="16" fillId="0" borderId="150" applyNumberFormat="0" applyFill="0" applyAlignment="0" applyProtection="0"/>
    <xf numFmtId="0" fontId="11" fillId="26" borderId="151" applyNumberFormat="0" applyFont="0" applyAlignment="0" applyProtection="0"/>
    <xf numFmtId="0" fontId="14" fillId="24" borderId="149" applyNumberFormat="0" applyAlignment="0" applyProtection="0"/>
    <xf numFmtId="0" fontId="14" fillId="24" borderId="149" applyNumberFormat="0" applyAlignment="0" applyProtection="0"/>
    <xf numFmtId="0" fontId="15" fillId="11" borderId="149" applyNumberFormat="0" applyAlignment="0" applyProtection="0"/>
    <xf numFmtId="0" fontId="11" fillId="26" borderId="151" applyNumberFormat="0" applyFont="0" applyAlignment="0" applyProtection="0"/>
    <xf numFmtId="0" fontId="14" fillId="24" borderId="149" applyNumberFormat="0" applyAlignment="0" applyProtection="0"/>
    <xf numFmtId="0" fontId="11" fillId="26" borderId="151" applyNumberFormat="0" applyFont="0" applyAlignment="0" applyProtection="0"/>
    <xf numFmtId="0" fontId="16" fillId="0" borderId="150" applyNumberFormat="0" applyFill="0" applyAlignment="0" applyProtection="0"/>
    <xf numFmtId="0" fontId="9" fillId="26" borderId="151" applyNumberFormat="0" applyFont="0" applyAlignment="0" applyProtection="0"/>
    <xf numFmtId="0" fontId="11" fillId="26" borderId="151" applyNumberFormat="0" applyFont="0" applyAlignment="0" applyProtection="0"/>
    <xf numFmtId="0" fontId="15" fillId="11" borderId="149" applyNumberFormat="0" applyAlignment="0" applyProtection="0"/>
    <xf numFmtId="0" fontId="9" fillId="26" borderId="151" applyNumberFormat="0" applyFont="0" applyAlignment="0" applyProtection="0"/>
    <xf numFmtId="0" fontId="14" fillId="24" borderId="149" applyNumberFormat="0" applyAlignment="0" applyProtection="0"/>
    <xf numFmtId="0" fontId="16" fillId="0" borderId="150" applyNumberFormat="0" applyFill="0" applyAlignment="0" applyProtection="0"/>
    <xf numFmtId="0" fontId="13" fillId="24" borderId="148" applyNumberFormat="0" applyAlignment="0" applyProtection="0"/>
    <xf numFmtId="0" fontId="16" fillId="0" borderId="150" applyNumberFormat="0" applyFill="0" applyAlignment="0" applyProtection="0"/>
    <xf numFmtId="0" fontId="13" fillId="24" borderId="148" applyNumberFormat="0" applyAlignment="0" applyProtection="0"/>
    <xf numFmtId="0" fontId="11" fillId="26" borderId="151" applyNumberFormat="0" applyFont="0" applyAlignment="0" applyProtection="0"/>
    <xf numFmtId="0" fontId="14" fillId="24" borderId="149"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16" fillId="0" borderId="150" applyNumberFormat="0" applyFill="0" applyAlignment="0" applyProtection="0"/>
    <xf numFmtId="0" fontId="9" fillId="26" borderId="151" applyNumberFormat="0" applyFont="0" applyAlignment="0" applyProtection="0"/>
    <xf numFmtId="0" fontId="14" fillId="24" borderId="149" applyNumberFormat="0" applyAlignment="0" applyProtection="0"/>
    <xf numFmtId="0" fontId="9" fillId="26" borderId="151" applyNumberFormat="0" applyFont="0" applyAlignment="0" applyProtection="0"/>
    <xf numFmtId="0" fontId="14" fillId="24" borderId="149" applyNumberFormat="0" applyAlignment="0" applyProtection="0"/>
    <xf numFmtId="0" fontId="11" fillId="26" borderId="151" applyNumberFormat="0" applyFont="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9" fillId="26" borderId="151" applyNumberFormat="0" applyFont="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1" fillId="26" borderId="151" applyNumberFormat="0" applyFont="0" applyAlignment="0" applyProtection="0"/>
    <xf numFmtId="0" fontId="15" fillId="11" borderId="149" applyNumberFormat="0" applyAlignment="0" applyProtection="0"/>
    <xf numFmtId="0" fontId="11" fillId="26" borderId="151" applyNumberFormat="0" applyFont="0" applyAlignment="0" applyProtection="0"/>
    <xf numFmtId="0" fontId="9" fillId="26" borderId="151" applyNumberFormat="0" applyFont="0" applyAlignment="0" applyProtection="0"/>
    <xf numFmtId="0" fontId="13" fillId="24" borderId="148" applyNumberFormat="0" applyAlignment="0" applyProtection="0"/>
    <xf numFmtId="0" fontId="9" fillId="26" borderId="151" applyNumberFormat="0" applyFont="0" applyAlignment="0" applyProtection="0"/>
    <xf numFmtId="0" fontId="15" fillId="11" borderId="149" applyNumberFormat="0" applyAlignment="0" applyProtection="0"/>
    <xf numFmtId="0" fontId="15" fillId="11" borderId="149" applyNumberFormat="0" applyAlignment="0" applyProtection="0"/>
    <xf numFmtId="0" fontId="14" fillId="24" borderId="149" applyNumberFormat="0" applyAlignment="0" applyProtection="0"/>
    <xf numFmtId="0" fontId="9" fillId="26" borderId="151" applyNumberFormat="0" applyFont="0" applyAlignment="0" applyProtection="0"/>
    <xf numFmtId="0" fontId="16" fillId="0" borderId="150" applyNumberFormat="0" applyFill="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9" fillId="26" borderId="151" applyNumberFormat="0" applyFont="0" applyAlignment="0" applyProtection="0"/>
    <xf numFmtId="0" fontId="11" fillId="26" borderId="151" applyNumberFormat="0" applyFont="0" applyAlignment="0" applyProtection="0"/>
    <xf numFmtId="0" fontId="16" fillId="0" borderId="150" applyNumberFormat="0" applyFill="0" applyAlignment="0" applyProtection="0"/>
    <xf numFmtId="0" fontId="11" fillId="26" borderId="151" applyNumberFormat="0" applyFont="0" applyAlignment="0" applyProtection="0"/>
    <xf numFmtId="0" fontId="13" fillId="24" borderId="148" applyNumberFormat="0" applyAlignment="0" applyProtection="0"/>
    <xf numFmtId="0" fontId="11" fillId="26" borderId="151" applyNumberFormat="0" applyFont="0" applyAlignment="0" applyProtection="0"/>
    <xf numFmtId="0" fontId="15" fillId="11" borderId="149" applyNumberFormat="0" applyAlignment="0" applyProtection="0"/>
    <xf numFmtId="0" fontId="11" fillId="26" borderId="151" applyNumberFormat="0" applyFont="0" applyAlignment="0" applyProtection="0"/>
    <xf numFmtId="0" fontId="13" fillId="24" borderId="148" applyNumberFormat="0" applyAlignment="0" applyProtection="0"/>
    <xf numFmtId="0" fontId="13" fillId="24" borderId="148"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14" fillId="24" borderId="149"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15" fillId="11" borderId="149" applyNumberFormat="0" applyAlignment="0" applyProtection="0"/>
    <xf numFmtId="0" fontId="9" fillId="26" borderId="151" applyNumberFormat="0" applyFont="0" applyAlignment="0" applyProtection="0"/>
    <xf numFmtId="0" fontId="70" fillId="24" borderId="148" applyNumberFormat="0" applyAlignment="0" applyProtection="0"/>
    <xf numFmtId="0" fontId="71" fillId="24" borderId="149" applyNumberFormat="0" applyAlignment="0" applyProtection="0"/>
    <xf numFmtId="0" fontId="72" fillId="11" borderId="149" applyNumberFormat="0" applyAlignment="0" applyProtection="0"/>
    <xf numFmtId="0" fontId="67" fillId="0" borderId="150" applyNumberFormat="0" applyFill="0" applyAlignment="0" applyProtection="0"/>
    <xf numFmtId="0" fontId="70" fillId="24" borderId="148" applyNumberFormat="0" applyAlignment="0" applyProtection="0"/>
    <xf numFmtId="0" fontId="71" fillId="24" borderId="149" applyNumberFormat="0" applyAlignment="0" applyProtection="0"/>
    <xf numFmtId="0" fontId="72" fillId="11" borderId="149" applyNumberFormat="0" applyAlignment="0" applyProtection="0"/>
    <xf numFmtId="0" fontId="67" fillId="0" borderId="150" applyNumberFormat="0" applyFill="0" applyAlignment="0" applyProtection="0"/>
    <xf numFmtId="0" fontId="11" fillId="26" borderId="151" applyNumberFormat="0" applyFont="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7" fillId="0" borderId="150" applyNumberFormat="0" applyFill="0" applyAlignment="0" applyProtection="0"/>
    <xf numFmtId="0" fontId="67"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2" fillId="11" borderId="149" applyNumberFormat="0" applyAlignment="0" applyProtection="0"/>
    <xf numFmtId="0" fontId="72"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1" fillId="24" borderId="149" applyNumberFormat="0" applyAlignment="0" applyProtection="0"/>
    <xf numFmtId="0" fontId="71"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70" fillId="24" borderId="148" applyNumberFormat="0" applyAlignment="0" applyProtection="0"/>
    <xf numFmtId="0" fontId="70"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70" fillId="24" borderId="148" applyNumberFormat="0" applyAlignment="0" applyProtection="0"/>
    <xf numFmtId="0" fontId="71" fillId="24" borderId="149" applyNumberFormat="0" applyAlignment="0" applyProtection="0"/>
    <xf numFmtId="0" fontId="72" fillId="11" borderId="149" applyNumberFormat="0" applyAlignment="0" applyProtection="0"/>
    <xf numFmtId="0" fontId="67" fillId="0" borderId="150" applyNumberFormat="0" applyFill="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70" fillId="24" borderId="148" applyNumberFormat="0" applyAlignment="0" applyProtection="0"/>
    <xf numFmtId="0" fontId="70"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1" fillId="26" borderId="151" applyNumberFormat="0" applyFon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1" fillId="24" borderId="149" applyNumberFormat="0" applyAlignment="0" applyProtection="0"/>
    <xf numFmtId="0" fontId="71"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2" fillId="11" borderId="149" applyNumberFormat="0" applyAlignment="0" applyProtection="0"/>
    <xf numFmtId="0" fontId="72" fillId="11" borderId="149" applyNumberFormat="0" applyAlignment="0" applyProtection="0"/>
    <xf numFmtId="0" fontId="16" fillId="0" borderId="150" applyNumberFormat="0" applyFill="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7" fillId="0" borderId="150" applyNumberFormat="0" applyFill="0" applyAlignment="0" applyProtection="0"/>
    <xf numFmtId="0" fontId="67"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7" fillId="0" borderId="150" applyNumberFormat="0" applyFill="0" applyAlignment="0" applyProtection="0"/>
    <xf numFmtId="0" fontId="67"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2" fillId="11" borderId="149" applyNumberFormat="0" applyAlignment="0" applyProtection="0"/>
    <xf numFmtId="0" fontId="72"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1" fillId="24" borderId="149" applyNumberFormat="0" applyAlignment="0" applyProtection="0"/>
    <xf numFmtId="0" fontId="71"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70" fillId="24" borderId="148" applyNumberFormat="0" applyAlignment="0" applyProtection="0"/>
    <xf numFmtId="0" fontId="70"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70" fillId="24" borderId="148" applyNumberFormat="0" applyAlignment="0" applyProtection="0"/>
    <xf numFmtId="0" fontId="70"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1" fillId="24" borderId="149" applyNumberFormat="0" applyAlignment="0" applyProtection="0"/>
    <xf numFmtId="0" fontId="71"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2" fillId="11" borderId="149" applyNumberFormat="0" applyAlignment="0" applyProtection="0"/>
    <xf numFmtId="0" fontId="72" fillId="11" borderId="149" applyNumberFormat="0" applyAlignment="0" applyProtection="0"/>
    <xf numFmtId="0" fontId="16" fillId="0" borderId="150" applyNumberFormat="0" applyFill="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7" fillId="0" borderId="150" applyNumberFormat="0" applyFill="0" applyAlignment="0" applyProtection="0"/>
    <xf numFmtId="0" fontId="67"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3" fillId="24" borderId="148" applyNumberFormat="0" applyAlignment="0" applyProtection="0"/>
    <xf numFmtId="0" fontId="14" fillId="24"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7" fillId="0" borderId="150" applyNumberFormat="0" applyFill="0" applyAlignment="0" applyProtection="0"/>
    <xf numFmtId="0" fontId="67"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2" fillId="11" borderId="149" applyNumberFormat="0" applyAlignment="0" applyProtection="0"/>
    <xf numFmtId="0" fontId="72"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1" fillId="24" borderId="149" applyNumberFormat="0" applyAlignment="0" applyProtection="0"/>
    <xf numFmtId="0" fontId="71"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0" fillId="24" borderId="148"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1" fillId="24" borderId="149" applyNumberFormat="0" applyAlignment="0" applyProtection="0"/>
    <xf numFmtId="0" fontId="71"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2" fillId="11" borderId="149" applyNumberFormat="0" applyAlignment="0" applyProtection="0"/>
    <xf numFmtId="0" fontId="72" fillId="11" borderId="149" applyNumberFormat="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7" fillId="0" borderId="150" applyNumberFormat="0" applyFill="0" applyAlignment="0" applyProtection="0"/>
    <xf numFmtId="0" fontId="67"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11" fillId="26" borderId="151" applyNumberFormat="0" applyFont="0" applyAlignment="0" applyProtection="0"/>
    <xf numFmtId="0" fontId="71" fillId="24" borderId="149" applyNumberFormat="0" applyAlignment="0" applyProtection="0"/>
    <xf numFmtId="0" fontId="16" fillId="0" borderId="150" applyNumberFormat="0" applyFill="0" applyAlignment="0" applyProtection="0"/>
    <xf numFmtId="0" fontId="9"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6" fillId="0" borderId="150" applyNumberFormat="0" applyFill="0" applyAlignment="0" applyProtection="0"/>
    <xf numFmtId="0" fontId="14" fillId="24" borderId="149" applyNumberFormat="0" applyAlignment="0" applyProtection="0"/>
    <xf numFmtId="0" fontId="13" fillId="24" borderId="148" applyNumberFormat="0" applyAlignment="0" applyProtection="0"/>
    <xf numFmtId="0" fontId="14" fillId="24" borderId="149" applyNumberFormat="0" applyAlignment="0" applyProtection="0"/>
    <xf numFmtId="0" fontId="15" fillId="11"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3" fillId="24" borderId="148" applyNumberFormat="0" applyAlignment="0" applyProtection="0"/>
    <xf numFmtId="0" fontId="9" fillId="26" borderId="151" applyNumberFormat="0" applyFont="0" applyAlignment="0" applyProtection="0"/>
    <xf numFmtId="0" fontId="14" fillId="24" borderId="149" applyNumberForma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72" fillId="11" borderId="149" applyNumberFormat="0" applyAlignment="0" applyProtection="0"/>
    <xf numFmtId="0" fontId="14" fillId="24" borderId="149" applyNumberFormat="0" applyAlignment="0" applyProtection="0"/>
    <xf numFmtId="0" fontId="11" fillId="26" borderId="151" applyNumberFormat="0" applyFont="0" applyAlignment="0" applyProtection="0"/>
    <xf numFmtId="0" fontId="11" fillId="26" borderId="151" applyNumberFormat="0" applyFont="0" applyAlignment="0" applyProtection="0"/>
    <xf numFmtId="0" fontId="13" fillId="24" borderId="148" applyNumberFormat="0" applyAlignment="0" applyProtection="0"/>
    <xf numFmtId="0" fontId="11" fillId="26" borderId="151" applyNumberFormat="0" applyFont="0" applyAlignment="0" applyProtection="0"/>
    <xf numFmtId="0" fontId="16" fillId="0" borderId="150" applyNumberFormat="0" applyFill="0" applyAlignment="0" applyProtection="0"/>
    <xf numFmtId="0" fontId="16" fillId="0" borderId="150" applyNumberFormat="0" applyFill="0" applyAlignment="0" applyProtection="0"/>
    <xf numFmtId="0" fontId="13" fillId="24" borderId="148" applyNumberFormat="0" applyAlignment="0" applyProtection="0"/>
    <xf numFmtId="0" fontId="16" fillId="0" borderId="150" applyNumberFormat="0" applyFill="0" applyAlignment="0" applyProtection="0"/>
    <xf numFmtId="0" fontId="15" fillId="11" borderId="149" applyNumberFormat="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3" fillId="24" borderId="148" applyNumberFormat="0" applyAlignment="0" applyProtection="0"/>
    <xf numFmtId="0" fontId="14" fillId="24" borderId="149" applyNumberFormat="0" applyAlignment="0" applyProtection="0"/>
    <xf numFmtId="0" fontId="13" fillId="24" borderId="148" applyNumberFormat="0" applyAlignment="0" applyProtection="0"/>
    <xf numFmtId="0" fontId="13" fillId="24" borderId="148" applyNumberFormat="0" applyAlignment="0" applyProtection="0"/>
    <xf numFmtId="0" fontId="15" fillId="11" borderId="149" applyNumberFormat="0" applyAlignment="0" applyProtection="0"/>
    <xf numFmtId="0" fontId="15" fillId="11" borderId="149" applyNumberFormat="0" applyAlignment="0" applyProtection="0"/>
    <xf numFmtId="0" fontId="13" fillId="24" borderId="148" applyNumberFormat="0" applyAlignment="0" applyProtection="0"/>
    <xf numFmtId="0" fontId="11" fillId="26" borderId="151" applyNumberFormat="0" applyFont="0" applyAlignment="0" applyProtection="0"/>
    <xf numFmtId="0" fontId="13" fillId="24" borderId="148" applyNumberFormat="0" applyAlignment="0" applyProtection="0"/>
    <xf numFmtId="0" fontId="14" fillId="24" borderId="149" applyNumberFormat="0" applyAlignment="0" applyProtection="0"/>
    <xf numFmtId="0" fontId="13" fillId="24" borderId="148" applyNumberFormat="0" applyAlignment="0" applyProtection="0"/>
    <xf numFmtId="0" fontId="16" fillId="0" borderId="150" applyNumberFormat="0" applyFill="0" applyAlignment="0" applyProtection="0"/>
    <xf numFmtId="0" fontId="15" fillId="11" borderId="149" applyNumberFormat="0" applyAlignment="0" applyProtection="0"/>
    <xf numFmtId="0" fontId="13" fillId="24" borderId="148"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13" fillId="24" borderId="148" applyNumberFormat="0" applyAlignment="0" applyProtection="0"/>
    <xf numFmtId="0" fontId="9"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5" fillId="11"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1" fillId="26" borderId="151" applyNumberFormat="0" applyFont="0" applyAlignment="0" applyProtection="0"/>
    <xf numFmtId="0" fontId="14" fillId="24" borderId="149" applyNumberFormat="0" applyAlignment="0" applyProtection="0"/>
    <xf numFmtId="0" fontId="11" fillId="26" borderId="151" applyNumberFormat="0" applyFont="0" applyAlignment="0" applyProtection="0"/>
    <xf numFmtId="0" fontId="11" fillId="26" borderId="151" applyNumberFormat="0" applyFont="0" applyAlignment="0" applyProtection="0"/>
    <xf numFmtId="0" fontId="15" fillId="11" borderId="149" applyNumberFormat="0" applyAlignment="0" applyProtection="0"/>
    <xf numFmtId="0" fontId="13" fillId="24" borderId="148" applyNumberFormat="0" applyAlignment="0" applyProtection="0"/>
    <xf numFmtId="0" fontId="15" fillId="11" borderId="149" applyNumberFormat="0" applyAlignment="0" applyProtection="0"/>
    <xf numFmtId="0" fontId="11" fillId="26" borderId="151" applyNumberFormat="0" applyFont="0" applyAlignment="0" applyProtection="0"/>
    <xf numFmtId="0" fontId="15" fillId="11" borderId="149" applyNumberFormat="0" applyAlignment="0" applyProtection="0"/>
    <xf numFmtId="0" fontId="11" fillId="26" borderId="151" applyNumberFormat="0" applyFont="0" applyAlignment="0" applyProtection="0"/>
    <xf numFmtId="0" fontId="11" fillId="26" borderId="151" applyNumberFormat="0" applyFont="0" applyAlignment="0" applyProtection="0"/>
    <xf numFmtId="0" fontId="14" fillId="24" borderId="149" applyNumberFormat="0" applyAlignment="0" applyProtection="0"/>
    <xf numFmtId="0" fontId="15" fillId="11" borderId="149"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1" fillId="26" borderId="151" applyNumberFormat="0" applyFont="0" applyAlignment="0" applyProtection="0"/>
    <xf numFmtId="0" fontId="9" fillId="26" borderId="151" applyNumberFormat="0" applyFon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3" fillId="24" borderId="148" applyNumberFormat="0" applyAlignment="0" applyProtection="0"/>
    <xf numFmtId="0" fontId="15" fillId="11" borderId="149" applyNumberFormat="0" applyAlignment="0" applyProtection="0"/>
    <xf numFmtId="0" fontId="16" fillId="0" borderId="150" applyNumberFormat="0" applyFill="0" applyAlignment="0" applyProtection="0"/>
    <xf numFmtId="0" fontId="9" fillId="26" borderId="151" applyNumberFormat="0" applyFont="0" applyAlignment="0" applyProtection="0"/>
    <xf numFmtId="0" fontId="14" fillId="24" borderId="149" applyNumberFormat="0" applyAlignment="0" applyProtection="0"/>
    <xf numFmtId="0" fontId="15" fillId="11" borderId="149" applyNumberFormat="0" applyAlignment="0" applyProtection="0"/>
    <xf numFmtId="0" fontId="14" fillId="24" borderId="149" applyNumberFormat="0" applyAlignment="0" applyProtection="0"/>
    <xf numFmtId="0" fontId="14" fillId="24" borderId="149" applyNumberFormat="0" applyAlignment="0" applyProtection="0"/>
    <xf numFmtId="0" fontId="16" fillId="0" borderId="150" applyNumberFormat="0" applyFill="0" applyAlignment="0" applyProtection="0"/>
    <xf numFmtId="0" fontId="11" fillId="26" borderId="151" applyNumberFormat="0" applyFont="0" applyAlignment="0" applyProtection="0"/>
    <xf numFmtId="0" fontId="9" fillId="26" borderId="151" applyNumberFormat="0" applyFont="0" applyAlignment="0" applyProtection="0"/>
    <xf numFmtId="0" fontId="13" fillId="24" borderId="148" applyNumberFormat="0" applyAlignment="0" applyProtection="0"/>
    <xf numFmtId="0" fontId="13" fillId="24" borderId="148" applyNumberFormat="0" applyAlignment="0" applyProtection="0"/>
    <xf numFmtId="0" fontId="15" fillId="11" borderId="149" applyNumberFormat="0" applyAlignment="0" applyProtection="0"/>
    <xf numFmtId="0" fontId="9" fillId="26" borderId="151" applyNumberFormat="0" applyFont="0" applyAlignment="0" applyProtection="0"/>
    <xf numFmtId="0" fontId="14" fillId="24" borderId="149"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11" fillId="26" borderId="151" applyNumberFormat="0" applyFont="0" applyAlignment="0" applyProtection="0"/>
    <xf numFmtId="0" fontId="13" fillId="24" borderId="148" applyNumberFormat="0" applyAlignment="0" applyProtection="0"/>
    <xf numFmtId="0" fontId="14" fillId="24" borderId="149" applyNumberFormat="0" applyAlignment="0" applyProtection="0"/>
    <xf numFmtId="0" fontId="16" fillId="0" borderId="150" applyNumberFormat="0" applyFill="0" applyAlignment="0" applyProtection="0"/>
    <xf numFmtId="0" fontId="15" fillId="11" borderId="149" applyNumberFormat="0" applyAlignment="0" applyProtection="0"/>
    <xf numFmtId="0" fontId="16" fillId="0" borderId="150" applyNumberFormat="0" applyFill="0" applyAlignment="0" applyProtection="0"/>
    <xf numFmtId="0" fontId="11" fillId="26" borderId="151" applyNumberFormat="0" applyFont="0" applyAlignment="0" applyProtection="0"/>
    <xf numFmtId="0" fontId="14" fillId="24" borderId="149" applyNumberFormat="0" applyAlignment="0" applyProtection="0"/>
    <xf numFmtId="0" fontId="11" fillId="26" borderId="151" applyNumberFormat="0" applyFont="0" applyAlignment="0" applyProtection="0"/>
    <xf numFmtId="0" fontId="14" fillId="24" borderId="149" applyNumberFormat="0" applyAlignment="0" applyProtection="0"/>
    <xf numFmtId="0" fontId="15" fillId="11" borderId="149" applyNumberFormat="0" applyAlignment="0" applyProtection="0"/>
    <xf numFmtId="0" fontId="14" fillId="24" borderId="149" applyNumberFormat="0" applyAlignment="0" applyProtection="0"/>
    <xf numFmtId="0" fontId="13" fillId="24" borderId="148" applyNumberFormat="0" applyAlignment="0" applyProtection="0"/>
    <xf numFmtId="0" fontId="15" fillId="11" borderId="149" applyNumberFormat="0" applyAlignment="0" applyProtection="0"/>
    <xf numFmtId="0" fontId="14" fillId="24" borderId="149" applyNumberFormat="0" applyAlignment="0" applyProtection="0"/>
    <xf numFmtId="0" fontId="9" fillId="26" borderId="151" applyNumberFormat="0" applyFont="0" applyAlignment="0" applyProtection="0"/>
    <xf numFmtId="0" fontId="11" fillId="26" borderId="151" applyNumberFormat="0" applyFont="0" applyAlignment="0" applyProtection="0"/>
    <xf numFmtId="0" fontId="67" fillId="0" borderId="150" applyNumberFormat="0" applyFill="0" applyAlignment="0" applyProtection="0"/>
    <xf numFmtId="0" fontId="9" fillId="26" borderId="151" applyNumberFormat="0" applyFont="0" applyAlignment="0" applyProtection="0"/>
    <xf numFmtId="0" fontId="9" fillId="26" borderId="151" applyNumberFormat="0" applyFon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4" fillId="24" borderId="149" applyNumberFormat="0" applyAlignment="0" applyProtection="0"/>
    <xf numFmtId="0" fontId="16" fillId="0" borderId="150" applyNumberFormat="0" applyFill="0" applyAlignment="0" applyProtection="0"/>
    <xf numFmtId="0" fontId="11" fillId="26" borderId="151" applyNumberFormat="0" applyFont="0" applyAlignment="0" applyProtection="0"/>
    <xf numFmtId="0" fontId="14" fillId="24" borderId="149" applyNumberFormat="0" applyAlignment="0" applyProtection="0"/>
    <xf numFmtId="0" fontId="14" fillId="24" borderId="149" applyNumberFormat="0" applyAlignment="0" applyProtection="0"/>
    <xf numFmtId="0" fontId="13" fillId="24" borderId="148" applyNumberFormat="0" applyAlignment="0" applyProtection="0"/>
    <xf numFmtId="0" fontId="11" fillId="26" borderId="151" applyNumberFormat="0" applyFont="0" applyAlignment="0" applyProtection="0"/>
    <xf numFmtId="0" fontId="16" fillId="0" borderId="150" applyNumberFormat="0" applyFill="0" applyAlignment="0" applyProtection="0"/>
    <xf numFmtId="0" fontId="13" fillId="24" borderId="148" applyNumberFormat="0" applyAlignment="0" applyProtection="0"/>
    <xf numFmtId="0" fontId="16" fillId="0" borderId="150" applyNumberFormat="0" applyFill="0" applyAlignment="0" applyProtection="0"/>
    <xf numFmtId="0" fontId="9" fillId="26" borderId="151" applyNumberFormat="0" applyFont="0" applyAlignment="0" applyProtection="0"/>
    <xf numFmtId="0" fontId="14" fillId="24" borderId="149" applyNumberFormat="0" applyAlignment="0" applyProtection="0"/>
    <xf numFmtId="0" fontId="15" fillId="11" borderId="149" applyNumberFormat="0" applyAlignment="0" applyProtection="0"/>
    <xf numFmtId="0" fontId="14" fillId="24" borderId="149" applyNumberFormat="0" applyAlignment="0" applyProtection="0"/>
    <xf numFmtId="0" fontId="11" fillId="26" borderId="151" applyNumberFormat="0" applyFont="0" applyAlignment="0" applyProtection="0"/>
    <xf numFmtId="0" fontId="13" fillId="24" borderId="148" applyNumberFormat="0" applyAlignment="0" applyProtection="0"/>
    <xf numFmtId="0" fontId="14" fillId="24"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1" fillId="24" borderId="149" applyNumberFormat="0" applyAlignment="0" applyProtection="0"/>
    <xf numFmtId="0" fontId="14" fillId="24" borderId="149" applyNumberFormat="0" applyAlignment="0" applyProtection="0"/>
    <xf numFmtId="0" fontId="13" fillId="24" borderId="148" applyNumberFormat="0" applyAlignment="0" applyProtection="0"/>
    <xf numFmtId="0" fontId="11" fillId="26" borderId="151" applyNumberFormat="0" applyFont="0" applyAlignment="0" applyProtection="0"/>
    <xf numFmtId="0" fontId="16" fillId="0" borderId="150" applyNumberFormat="0" applyFill="0" applyAlignment="0" applyProtection="0"/>
    <xf numFmtId="0" fontId="14" fillId="24" borderId="149" applyNumberFormat="0" applyAlignment="0" applyProtection="0"/>
    <xf numFmtId="0" fontId="9" fillId="26" borderId="151" applyNumberFormat="0" applyFont="0" applyAlignment="0" applyProtection="0"/>
    <xf numFmtId="0" fontId="13" fillId="24" borderId="148" applyNumberFormat="0" applyAlignment="0" applyProtection="0"/>
    <xf numFmtId="0" fontId="11" fillId="26" borderId="151" applyNumberFormat="0" applyFont="0" applyAlignment="0" applyProtection="0"/>
    <xf numFmtId="0" fontId="13" fillId="24" borderId="148" applyNumberFormat="0" applyAlignment="0" applyProtection="0"/>
    <xf numFmtId="0" fontId="16" fillId="0" borderId="150" applyNumberFormat="0" applyFill="0" applyAlignment="0" applyProtection="0"/>
    <xf numFmtId="0" fontId="15" fillId="11" borderId="149" applyNumberFormat="0" applyAlignment="0" applyProtection="0"/>
    <xf numFmtId="0" fontId="9" fillId="26" borderId="151" applyNumberFormat="0" applyFont="0" applyAlignment="0" applyProtection="0"/>
    <xf numFmtId="0" fontId="14" fillId="24" borderId="149" applyNumberFormat="0" applyAlignment="0" applyProtection="0"/>
    <xf numFmtId="0" fontId="13" fillId="24" borderId="148" applyNumberFormat="0" applyAlignment="0" applyProtection="0"/>
    <xf numFmtId="0" fontId="14" fillId="24" borderId="149" applyNumberFormat="0" applyAlignment="0" applyProtection="0"/>
    <xf numFmtId="0" fontId="13" fillId="24" borderId="148" applyNumberFormat="0" applyAlignment="0" applyProtection="0"/>
    <xf numFmtId="0" fontId="14" fillId="24"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1" fillId="26" borderId="151" applyNumberFormat="0" applyFont="0" applyAlignment="0" applyProtection="0"/>
    <xf numFmtId="0" fontId="9" fillId="26" borderId="151" applyNumberFormat="0" applyFon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1" fillId="26" borderId="151" applyNumberFormat="0" applyFont="0" applyAlignment="0" applyProtection="0"/>
    <xf numFmtId="0" fontId="14" fillId="24" borderId="149" applyNumberFormat="0" applyAlignment="0" applyProtection="0"/>
    <xf numFmtId="0" fontId="16" fillId="0" borderId="150" applyNumberFormat="0" applyFill="0" applyAlignment="0" applyProtection="0"/>
    <xf numFmtId="0" fontId="11" fillId="26" borderId="151" applyNumberFormat="0" applyFont="0" applyAlignment="0" applyProtection="0"/>
    <xf numFmtId="0" fontId="14" fillId="24" borderId="149" applyNumberFormat="0" applyAlignment="0" applyProtection="0"/>
    <xf numFmtId="0" fontId="14" fillId="24" borderId="149" applyNumberFormat="0" applyAlignment="0" applyProtection="0"/>
    <xf numFmtId="0" fontId="15" fillId="11" borderId="149" applyNumberFormat="0" applyAlignment="0" applyProtection="0"/>
    <xf numFmtId="0" fontId="11" fillId="26" borderId="151" applyNumberFormat="0" applyFont="0" applyAlignment="0" applyProtection="0"/>
    <xf numFmtId="0" fontId="14" fillId="24" borderId="149" applyNumberFormat="0" applyAlignment="0" applyProtection="0"/>
    <xf numFmtId="0" fontId="11" fillId="26" borderId="151" applyNumberFormat="0" applyFont="0" applyAlignment="0" applyProtection="0"/>
    <xf numFmtId="0" fontId="16" fillId="0" borderId="150" applyNumberFormat="0" applyFill="0" applyAlignment="0" applyProtection="0"/>
    <xf numFmtId="0" fontId="9" fillId="26" borderId="151" applyNumberFormat="0" applyFont="0" applyAlignment="0" applyProtection="0"/>
    <xf numFmtId="0" fontId="11" fillId="26" borderId="151" applyNumberFormat="0" applyFont="0" applyAlignment="0" applyProtection="0"/>
    <xf numFmtId="0" fontId="15" fillId="11" borderId="149" applyNumberFormat="0" applyAlignment="0" applyProtection="0"/>
    <xf numFmtId="0" fontId="9" fillId="26" borderId="151" applyNumberFormat="0" applyFont="0" applyAlignment="0" applyProtection="0"/>
    <xf numFmtId="0" fontId="14" fillId="24" borderId="149" applyNumberFormat="0" applyAlignment="0" applyProtection="0"/>
    <xf numFmtId="0" fontId="16" fillId="0" borderId="150" applyNumberFormat="0" applyFill="0" applyAlignment="0" applyProtection="0"/>
    <xf numFmtId="0" fontId="13" fillId="24" borderId="148" applyNumberFormat="0" applyAlignment="0" applyProtection="0"/>
    <xf numFmtId="0" fontId="16" fillId="0" borderId="150" applyNumberFormat="0" applyFill="0" applyAlignment="0" applyProtection="0"/>
    <xf numFmtId="0" fontId="13" fillId="24" borderId="148" applyNumberFormat="0" applyAlignment="0" applyProtection="0"/>
    <xf numFmtId="0" fontId="11" fillId="26" borderId="151" applyNumberFormat="0" applyFont="0" applyAlignment="0" applyProtection="0"/>
    <xf numFmtId="0" fontId="14" fillId="24" borderId="149"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16" fillId="0" borderId="150" applyNumberFormat="0" applyFill="0" applyAlignment="0" applyProtection="0"/>
    <xf numFmtId="0" fontId="9" fillId="26" borderId="151" applyNumberFormat="0" applyFont="0" applyAlignment="0" applyProtection="0"/>
    <xf numFmtId="0" fontId="14" fillId="24" borderId="149" applyNumberFormat="0" applyAlignment="0" applyProtection="0"/>
    <xf numFmtId="0" fontId="9" fillId="26" borderId="151" applyNumberFormat="0" applyFont="0" applyAlignment="0" applyProtection="0"/>
    <xf numFmtId="0" fontId="14" fillId="24" borderId="149" applyNumberFormat="0" applyAlignment="0" applyProtection="0"/>
    <xf numFmtId="0" fontId="11" fillId="26" borderId="151" applyNumberFormat="0" applyFont="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9" fillId="26" borderId="151" applyNumberFormat="0" applyFont="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1" fillId="26" borderId="151" applyNumberFormat="0" applyFont="0" applyAlignment="0" applyProtection="0"/>
    <xf numFmtId="0" fontId="15" fillId="11" borderId="149" applyNumberFormat="0" applyAlignment="0" applyProtection="0"/>
    <xf numFmtId="0" fontId="11" fillId="26" borderId="151" applyNumberFormat="0" applyFont="0" applyAlignment="0" applyProtection="0"/>
    <xf numFmtId="0" fontId="9" fillId="26" borderId="151" applyNumberFormat="0" applyFont="0" applyAlignment="0" applyProtection="0"/>
    <xf numFmtId="0" fontId="13" fillId="24" borderId="148" applyNumberFormat="0" applyAlignment="0" applyProtection="0"/>
    <xf numFmtId="0" fontId="9" fillId="26" borderId="151" applyNumberFormat="0" applyFont="0" applyAlignment="0" applyProtection="0"/>
    <xf numFmtId="0" fontId="15" fillId="11" borderId="149" applyNumberFormat="0" applyAlignment="0" applyProtection="0"/>
    <xf numFmtId="0" fontId="15" fillId="11" borderId="149" applyNumberFormat="0" applyAlignment="0" applyProtection="0"/>
    <xf numFmtId="0" fontId="14" fillId="24" borderId="149" applyNumberFormat="0" applyAlignment="0" applyProtection="0"/>
    <xf numFmtId="0" fontId="9" fillId="26" borderId="151" applyNumberFormat="0" applyFont="0" applyAlignment="0" applyProtection="0"/>
    <xf numFmtId="0" fontId="16" fillId="0" borderId="150" applyNumberFormat="0" applyFill="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9" fillId="26" borderId="151" applyNumberFormat="0" applyFont="0" applyAlignment="0" applyProtection="0"/>
    <xf numFmtId="0" fontId="11" fillId="26" borderId="151" applyNumberFormat="0" applyFont="0" applyAlignment="0" applyProtection="0"/>
    <xf numFmtId="0" fontId="16" fillId="0" borderId="150" applyNumberFormat="0" applyFill="0" applyAlignment="0" applyProtection="0"/>
    <xf numFmtId="0" fontId="11" fillId="26" borderId="151" applyNumberFormat="0" applyFont="0" applyAlignment="0" applyProtection="0"/>
    <xf numFmtId="0" fontId="13" fillId="24" borderId="148" applyNumberFormat="0" applyAlignment="0" applyProtection="0"/>
    <xf numFmtId="0" fontId="11" fillId="26" borderId="151" applyNumberFormat="0" applyFont="0" applyAlignment="0" applyProtection="0"/>
    <xf numFmtId="0" fontId="15" fillId="11" borderId="149" applyNumberFormat="0" applyAlignment="0" applyProtection="0"/>
    <xf numFmtId="0" fontId="11" fillId="26" borderId="151" applyNumberFormat="0" applyFont="0" applyAlignment="0" applyProtection="0"/>
    <xf numFmtId="0" fontId="13" fillId="24" borderId="148" applyNumberFormat="0" applyAlignment="0" applyProtection="0"/>
    <xf numFmtId="0" fontId="13" fillId="24" borderId="148"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14" fillId="24" borderId="149"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15" fillId="11" borderId="149" applyNumberFormat="0" applyAlignment="0" applyProtection="0"/>
    <xf numFmtId="0" fontId="9"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3" fillId="24" borderId="148" applyNumberFormat="0" applyAlignment="0" applyProtection="0"/>
    <xf numFmtId="0" fontId="13" fillId="24" borderId="148" applyNumberFormat="0" applyAlignment="0" applyProtection="0"/>
    <xf numFmtId="0" fontId="11" fillId="26" borderId="151" applyNumberFormat="0" applyFont="0" applyAlignment="0" applyProtection="0"/>
    <xf numFmtId="0" fontId="16" fillId="0" borderId="150" applyNumberFormat="0" applyFill="0" applyAlignment="0" applyProtection="0"/>
    <xf numFmtId="0" fontId="11" fillId="26" borderId="151" applyNumberFormat="0" applyFont="0" applyAlignment="0" applyProtection="0"/>
    <xf numFmtId="0" fontId="14" fillId="24" borderId="149" applyNumberFormat="0" applyAlignment="0" applyProtection="0"/>
    <xf numFmtId="0" fontId="9" fillId="26" borderId="151" applyNumberFormat="0" applyFont="0" applyAlignment="0" applyProtection="0"/>
    <xf numFmtId="0" fontId="11" fillId="26" borderId="151" applyNumberFormat="0" applyFont="0" applyAlignment="0" applyProtection="0"/>
    <xf numFmtId="0" fontId="16" fillId="0" borderId="150" applyNumberFormat="0" applyFill="0" applyAlignment="0" applyProtection="0"/>
    <xf numFmtId="0" fontId="16" fillId="0" borderId="150" applyNumberFormat="0" applyFill="0" applyAlignment="0" applyProtection="0"/>
    <xf numFmtId="0" fontId="11" fillId="26" borderId="151" applyNumberFormat="0" applyFont="0" applyAlignment="0" applyProtection="0"/>
    <xf numFmtId="0" fontId="14" fillId="24" borderId="149" applyNumberFormat="0" applyAlignment="0" applyProtection="0"/>
    <xf numFmtId="0" fontId="11" fillId="26" borderId="151" applyNumberFormat="0" applyFont="0" applyAlignment="0" applyProtection="0"/>
    <xf numFmtId="0" fontId="16" fillId="0" borderId="150" applyNumberFormat="0" applyFill="0" applyAlignment="0" applyProtection="0"/>
    <xf numFmtId="0" fontId="9" fillId="26" borderId="151" applyNumberFormat="0" applyFont="0" applyAlignment="0" applyProtection="0"/>
    <xf numFmtId="0" fontId="15" fillId="11" borderId="149" applyNumberFormat="0" applyAlignment="0" applyProtection="0"/>
    <xf numFmtId="0" fontId="11" fillId="26" borderId="151" applyNumberFormat="0" applyFont="0" applyAlignment="0" applyProtection="0"/>
    <xf numFmtId="0" fontId="9" fillId="26" borderId="151" applyNumberFormat="0" applyFont="0" applyAlignment="0" applyProtection="0"/>
    <xf numFmtId="0" fontId="15" fillId="11" borderId="149" applyNumberFormat="0" applyAlignment="0" applyProtection="0"/>
    <xf numFmtId="0" fontId="13" fillId="24" borderId="148" applyNumberFormat="0" applyAlignment="0" applyProtection="0"/>
    <xf numFmtId="0" fontId="14" fillId="24"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72" fillId="11" borderId="149" applyNumberFormat="0" applyAlignment="0" applyProtection="0"/>
    <xf numFmtId="0" fontId="15" fillId="11" borderId="149" applyNumberFormat="0" applyAlignment="0" applyProtection="0"/>
    <xf numFmtId="0" fontId="70" fillId="24" borderId="148" applyNumberFormat="0" applyAlignment="0" applyProtection="0"/>
    <xf numFmtId="0" fontId="71" fillId="24" borderId="149" applyNumberFormat="0" applyAlignment="0" applyProtection="0"/>
    <xf numFmtId="0" fontId="72" fillId="11" borderId="149" applyNumberFormat="0" applyAlignment="0" applyProtection="0"/>
    <xf numFmtId="0" fontId="67" fillId="0" borderId="150" applyNumberFormat="0" applyFill="0" applyAlignment="0" applyProtection="0"/>
    <xf numFmtId="0" fontId="14" fillId="24" borderId="149" applyNumberFormat="0" applyAlignment="0" applyProtection="0"/>
    <xf numFmtId="0" fontId="14" fillId="24" borderId="149" applyNumberFormat="0" applyAlignment="0" applyProtection="0"/>
    <xf numFmtId="0" fontId="13" fillId="24" borderId="148" applyNumberFormat="0" applyAlignment="0" applyProtection="0"/>
    <xf numFmtId="0" fontId="14" fillId="24" borderId="149" applyNumberFormat="0" applyAlignment="0" applyProtection="0"/>
    <xf numFmtId="0" fontId="9" fillId="26" borderId="151" applyNumberFormat="0" applyFont="0" applyAlignment="0" applyProtection="0"/>
    <xf numFmtId="0" fontId="13" fillId="24" borderId="148" applyNumberFormat="0" applyAlignment="0" applyProtection="0"/>
    <xf numFmtId="0" fontId="9" fillId="26" borderId="151" applyNumberFormat="0" applyFont="0" applyAlignment="0" applyProtection="0"/>
    <xf numFmtId="0" fontId="13" fillId="24" borderId="148" applyNumberFormat="0" applyAlignment="0" applyProtection="0"/>
    <xf numFmtId="0" fontId="13" fillId="24" borderId="148" applyNumberFormat="0" applyAlignment="0" applyProtection="0"/>
    <xf numFmtId="0" fontId="15" fillId="11" borderId="149" applyNumberFormat="0" applyAlignment="0" applyProtection="0"/>
    <xf numFmtId="0" fontId="14" fillId="24" borderId="149" applyNumberFormat="0" applyAlignment="0" applyProtection="0"/>
    <xf numFmtId="0" fontId="16" fillId="0" borderId="150" applyNumberFormat="0" applyFill="0" applyAlignment="0" applyProtection="0"/>
    <xf numFmtId="0" fontId="9" fillId="26" borderId="151" applyNumberFormat="0" applyFont="0" applyAlignment="0" applyProtection="0"/>
    <xf numFmtId="0" fontId="15" fillId="11" borderId="149" applyNumberFormat="0" applyAlignment="0" applyProtection="0"/>
    <xf numFmtId="0" fontId="16" fillId="0" borderId="150" applyNumberFormat="0" applyFill="0" applyAlignment="0" applyProtection="0"/>
    <xf numFmtId="0" fontId="11" fillId="26" borderId="151" applyNumberFormat="0" applyFont="0" applyAlignment="0" applyProtection="0"/>
    <xf numFmtId="0" fontId="13" fillId="24" borderId="148" applyNumberFormat="0" applyAlignment="0" applyProtection="0"/>
    <xf numFmtId="0" fontId="14" fillId="24" borderId="149" applyNumberFormat="0" applyAlignment="0" applyProtection="0"/>
    <xf numFmtId="0" fontId="11" fillId="26" borderId="151" applyNumberFormat="0" applyFont="0" applyAlignment="0" applyProtection="0"/>
    <xf numFmtId="0" fontId="70" fillId="24" borderId="148" applyNumberFormat="0" applyAlignment="0" applyProtection="0"/>
    <xf numFmtId="0" fontId="71" fillId="24" borderId="149" applyNumberFormat="0" applyAlignment="0" applyProtection="0"/>
    <xf numFmtId="0" fontId="72" fillId="11" borderId="149" applyNumberFormat="0" applyAlignment="0" applyProtection="0"/>
    <xf numFmtId="0" fontId="67" fillId="0" borderId="150" applyNumberFormat="0" applyFill="0" applyAlignment="0" applyProtection="0"/>
    <xf numFmtId="0" fontId="11" fillId="26" borderId="151" applyNumberFormat="0" applyFont="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7" fillId="0" borderId="150" applyNumberFormat="0" applyFill="0" applyAlignment="0" applyProtection="0"/>
    <xf numFmtId="0" fontId="67"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2" fillId="11" borderId="149" applyNumberFormat="0" applyAlignment="0" applyProtection="0"/>
    <xf numFmtId="0" fontId="72"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1" fillId="24" borderId="149" applyNumberFormat="0" applyAlignment="0" applyProtection="0"/>
    <xf numFmtId="0" fontId="71"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70" fillId="24" borderId="148" applyNumberFormat="0" applyAlignment="0" applyProtection="0"/>
    <xf numFmtId="0" fontId="70"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70" fillId="24" borderId="148" applyNumberFormat="0" applyAlignment="0" applyProtection="0"/>
    <xf numFmtId="0" fontId="71" fillId="24" borderId="149" applyNumberFormat="0" applyAlignment="0" applyProtection="0"/>
    <xf numFmtId="0" fontId="72" fillId="11" borderId="149" applyNumberFormat="0" applyAlignment="0" applyProtection="0"/>
    <xf numFmtId="0" fontId="67" fillId="0" borderId="150" applyNumberFormat="0" applyFill="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70" fillId="24" borderId="148" applyNumberFormat="0" applyAlignment="0" applyProtection="0"/>
    <xf numFmtId="0" fontId="70"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1" fillId="26" borderId="151" applyNumberFormat="0" applyFon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1" fillId="24" borderId="149" applyNumberFormat="0" applyAlignment="0" applyProtection="0"/>
    <xf numFmtId="0" fontId="71"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2" fillId="11" borderId="149" applyNumberFormat="0" applyAlignment="0" applyProtection="0"/>
    <xf numFmtId="0" fontId="72" fillId="11" borderId="149" applyNumberFormat="0" applyAlignment="0" applyProtection="0"/>
    <xf numFmtId="0" fontId="16" fillId="0" borderId="150" applyNumberFormat="0" applyFill="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7" fillId="0" borderId="150" applyNumberFormat="0" applyFill="0" applyAlignment="0" applyProtection="0"/>
    <xf numFmtId="0" fontId="67"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7" fillId="0" borderId="150" applyNumberFormat="0" applyFill="0" applyAlignment="0" applyProtection="0"/>
    <xf numFmtId="0" fontId="67"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2" fillId="11" borderId="149" applyNumberFormat="0" applyAlignment="0" applyProtection="0"/>
    <xf numFmtId="0" fontId="72"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1" fillId="24" borderId="149" applyNumberFormat="0" applyAlignment="0" applyProtection="0"/>
    <xf numFmtId="0" fontId="71"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70" fillId="24" borderId="148" applyNumberFormat="0" applyAlignment="0" applyProtection="0"/>
    <xf numFmtId="0" fontId="70"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70" fillId="24" borderId="148" applyNumberFormat="0" applyAlignment="0" applyProtection="0"/>
    <xf numFmtId="0" fontId="70"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1" fillId="24" borderId="149" applyNumberFormat="0" applyAlignment="0" applyProtection="0"/>
    <xf numFmtId="0" fontId="71"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2" fillId="11" borderId="149" applyNumberFormat="0" applyAlignment="0" applyProtection="0"/>
    <xf numFmtId="0" fontId="72" fillId="11" borderId="149" applyNumberFormat="0" applyAlignment="0" applyProtection="0"/>
    <xf numFmtId="0" fontId="16" fillId="0" borderId="150" applyNumberFormat="0" applyFill="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7" fillId="0" borderId="150" applyNumberFormat="0" applyFill="0" applyAlignment="0" applyProtection="0"/>
    <xf numFmtId="0" fontId="67"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3" fillId="24" borderId="148" applyNumberFormat="0" applyAlignment="0" applyProtection="0"/>
    <xf numFmtId="0" fontId="14" fillId="24"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7" fillId="0" borderId="150" applyNumberFormat="0" applyFill="0" applyAlignment="0" applyProtection="0"/>
    <xf numFmtId="0" fontId="67"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2" fillId="11" borderId="149" applyNumberFormat="0" applyAlignment="0" applyProtection="0"/>
    <xf numFmtId="0" fontId="72"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1" fillId="24" borderId="149" applyNumberFormat="0" applyAlignment="0" applyProtection="0"/>
    <xf numFmtId="0" fontId="71"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0" fillId="24" borderId="148"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1" fillId="24" borderId="149" applyNumberFormat="0" applyAlignment="0" applyProtection="0"/>
    <xf numFmtId="0" fontId="71"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2" fillId="11" borderId="149" applyNumberFormat="0" applyAlignment="0" applyProtection="0"/>
    <xf numFmtId="0" fontId="72" fillId="11" borderId="149" applyNumberFormat="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7" fillId="0" borderId="150" applyNumberFormat="0" applyFill="0" applyAlignment="0" applyProtection="0"/>
    <xf numFmtId="0" fontId="67"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3" fillId="24" borderId="148" applyNumberFormat="0" applyAlignment="0" applyProtection="0"/>
    <xf numFmtId="0" fontId="16" fillId="0" borderId="150" applyNumberFormat="0" applyFill="0" applyAlignment="0" applyProtection="0"/>
    <xf numFmtId="0" fontId="13" fillId="24" borderId="148" applyNumberFormat="0" applyAlignment="0" applyProtection="0"/>
    <xf numFmtId="0" fontId="11" fillId="26" borderId="151" applyNumberFormat="0" applyFont="0" applyAlignment="0" applyProtection="0"/>
    <xf numFmtId="0" fontId="14" fillId="24" borderId="149"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16" fillId="0" borderId="150" applyNumberFormat="0" applyFill="0" applyAlignment="0" applyProtection="0"/>
    <xf numFmtId="0" fontId="9" fillId="26" borderId="151" applyNumberFormat="0" applyFont="0" applyAlignment="0" applyProtection="0"/>
    <xf numFmtId="0" fontId="14" fillId="24" borderId="149" applyNumberFormat="0" applyAlignment="0" applyProtection="0"/>
    <xf numFmtId="0" fontId="9" fillId="26" borderId="151" applyNumberFormat="0" applyFont="0" applyAlignment="0" applyProtection="0"/>
    <xf numFmtId="0" fontId="14" fillId="24" borderId="149" applyNumberFormat="0" applyAlignment="0" applyProtection="0"/>
    <xf numFmtId="0" fontId="11" fillId="26" borderId="151" applyNumberFormat="0" applyFont="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9" fillId="26" borderId="151" applyNumberFormat="0" applyFont="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1" fillId="26" borderId="151" applyNumberFormat="0" applyFont="0" applyAlignment="0" applyProtection="0"/>
    <xf numFmtId="0" fontId="15" fillId="11" borderId="149" applyNumberFormat="0" applyAlignment="0" applyProtection="0"/>
    <xf numFmtId="0" fontId="11" fillId="26" borderId="151" applyNumberFormat="0" applyFont="0" applyAlignment="0" applyProtection="0"/>
    <xf numFmtId="0" fontId="9" fillId="26" borderId="151" applyNumberFormat="0" applyFont="0" applyAlignment="0" applyProtection="0"/>
    <xf numFmtId="0" fontId="13" fillId="24" borderId="148" applyNumberFormat="0" applyAlignment="0" applyProtection="0"/>
    <xf numFmtId="0" fontId="9" fillId="26" borderId="151" applyNumberFormat="0" applyFont="0" applyAlignment="0" applyProtection="0"/>
    <xf numFmtId="0" fontId="15" fillId="11" borderId="149" applyNumberFormat="0" applyAlignment="0" applyProtection="0"/>
    <xf numFmtId="0" fontId="15" fillId="11" borderId="149" applyNumberFormat="0" applyAlignment="0" applyProtection="0"/>
    <xf numFmtId="0" fontId="14" fillId="24" borderId="149" applyNumberFormat="0" applyAlignment="0" applyProtection="0"/>
    <xf numFmtId="0" fontId="9" fillId="26" borderId="151" applyNumberFormat="0" applyFont="0" applyAlignment="0" applyProtection="0"/>
    <xf numFmtId="0" fontId="16" fillId="0" borderId="150" applyNumberFormat="0" applyFill="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9" fillId="26" borderId="151" applyNumberFormat="0" applyFont="0" applyAlignment="0" applyProtection="0"/>
    <xf numFmtId="0" fontId="11" fillId="26" borderId="151" applyNumberFormat="0" applyFont="0" applyAlignment="0" applyProtection="0"/>
    <xf numFmtId="0" fontId="16" fillId="0" borderId="150" applyNumberFormat="0" applyFill="0" applyAlignment="0" applyProtection="0"/>
    <xf numFmtId="0" fontId="11" fillId="26" borderId="151" applyNumberFormat="0" applyFont="0" applyAlignment="0" applyProtection="0"/>
    <xf numFmtId="0" fontId="13" fillId="24" borderId="148" applyNumberFormat="0" applyAlignment="0" applyProtection="0"/>
    <xf numFmtId="0" fontId="11" fillId="26" borderId="151" applyNumberFormat="0" applyFont="0" applyAlignment="0" applyProtection="0"/>
    <xf numFmtId="0" fontId="15" fillId="11" borderId="149" applyNumberFormat="0" applyAlignment="0" applyProtection="0"/>
    <xf numFmtId="0" fontId="11" fillId="26" borderId="151" applyNumberFormat="0" applyFont="0" applyAlignment="0" applyProtection="0"/>
    <xf numFmtId="0" fontId="13" fillId="24" borderId="148" applyNumberFormat="0" applyAlignment="0" applyProtection="0"/>
    <xf numFmtId="0" fontId="13" fillId="24" borderId="148"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14" fillId="24" borderId="149"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15" fillId="11" borderId="149" applyNumberFormat="0" applyAlignment="0" applyProtection="0"/>
    <xf numFmtId="0" fontId="9" fillId="26" borderId="151" applyNumberFormat="0" applyFont="0" applyAlignment="0" applyProtection="0"/>
    <xf numFmtId="0" fontId="15" fillId="11" borderId="149" applyNumberFormat="0" applyAlignment="0" applyProtection="0"/>
    <xf numFmtId="0" fontId="14" fillId="24" borderId="149" applyNumberFormat="0" applyAlignment="0" applyProtection="0"/>
    <xf numFmtId="0" fontId="16" fillId="0" borderId="150" applyNumberFormat="0" applyFill="0" applyAlignment="0" applyProtection="0"/>
    <xf numFmtId="0" fontId="15" fillId="11" borderId="149" applyNumberFormat="0" applyAlignment="0" applyProtection="0"/>
    <xf numFmtId="0" fontId="9" fillId="26" borderId="151" applyNumberFormat="0" applyFont="0" applyAlignment="0" applyProtection="0"/>
    <xf numFmtId="0" fontId="14" fillId="24" borderId="149" applyNumberFormat="0" applyAlignment="0" applyProtection="0"/>
    <xf numFmtId="0" fontId="15" fillId="11" borderId="149" applyNumberFormat="0" applyAlignment="0" applyProtection="0"/>
    <xf numFmtId="0" fontId="14" fillId="24" borderId="149" applyNumberFormat="0" applyAlignment="0" applyProtection="0"/>
    <xf numFmtId="0" fontId="11" fillId="26" borderId="151" applyNumberFormat="0" applyFont="0" applyAlignment="0" applyProtection="0"/>
    <xf numFmtId="0" fontId="13" fillId="24" borderId="148" applyNumberFormat="0" applyAlignment="0" applyProtection="0"/>
    <xf numFmtId="0" fontId="14" fillId="24" borderId="149" applyNumberFormat="0" applyAlignment="0" applyProtection="0"/>
    <xf numFmtId="0" fontId="13" fillId="24" borderId="148" applyNumberFormat="0" applyAlignment="0" applyProtection="0"/>
    <xf numFmtId="0" fontId="14" fillId="24" borderId="149" applyNumberFormat="0" applyAlignment="0" applyProtection="0"/>
    <xf numFmtId="0" fontId="15" fillId="11" borderId="149" applyNumberFormat="0" applyAlignment="0" applyProtection="0"/>
    <xf numFmtId="0" fontId="13" fillId="24" borderId="148" applyNumberFormat="0" applyAlignment="0" applyProtection="0"/>
    <xf numFmtId="0" fontId="14" fillId="24" borderId="149" applyNumberFormat="0" applyAlignment="0" applyProtection="0"/>
    <xf numFmtId="0" fontId="11" fillId="26" borderId="151" applyNumberFormat="0" applyFont="0" applyAlignment="0" applyProtection="0"/>
    <xf numFmtId="0" fontId="15" fillId="11" borderId="149" applyNumberFormat="0" applyAlignment="0" applyProtection="0"/>
    <xf numFmtId="0" fontId="13" fillId="24" borderId="148" applyNumberFormat="0" applyAlignment="0" applyProtection="0"/>
    <xf numFmtId="0" fontId="15" fillId="11" borderId="149" applyNumberFormat="0" applyAlignment="0" applyProtection="0"/>
    <xf numFmtId="0" fontId="11" fillId="26" borderId="151" applyNumberFormat="0" applyFont="0" applyAlignment="0" applyProtection="0"/>
    <xf numFmtId="0" fontId="9" fillId="26" borderId="151" applyNumberFormat="0" applyFont="0" applyAlignment="0" applyProtection="0"/>
    <xf numFmtId="0" fontId="16" fillId="0" borderId="150" applyNumberFormat="0" applyFill="0" applyAlignment="0" applyProtection="0"/>
    <xf numFmtId="0" fontId="16" fillId="0" borderId="150" applyNumberFormat="0" applyFill="0" applyAlignment="0" applyProtection="0"/>
    <xf numFmtId="0" fontId="14" fillId="24"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1" fillId="26" borderId="151" applyNumberFormat="0" applyFont="0" applyAlignment="0" applyProtection="0"/>
    <xf numFmtId="0" fontId="70" fillId="24" borderId="148" applyNumberFormat="0" applyAlignment="0" applyProtection="0"/>
    <xf numFmtId="0" fontId="71" fillId="24" borderId="149" applyNumberFormat="0" applyAlignment="0" applyProtection="0"/>
    <xf numFmtId="0" fontId="72" fillId="11" borderId="149" applyNumberFormat="0" applyAlignment="0" applyProtection="0"/>
    <xf numFmtId="0" fontId="67" fillId="0" borderId="150" applyNumberFormat="0" applyFill="0" applyAlignment="0" applyProtection="0"/>
    <xf numFmtId="0" fontId="71" fillId="24" borderId="149" applyNumberFormat="0" applyAlignment="0" applyProtection="0"/>
    <xf numFmtId="0" fontId="13" fillId="24" borderId="148" applyNumberFormat="0" applyAlignment="0" applyProtection="0"/>
    <xf numFmtId="0" fontId="11" fillId="26" borderId="151" applyNumberFormat="0" applyFont="0" applyAlignment="0" applyProtection="0"/>
    <xf numFmtId="0" fontId="9" fillId="26" borderId="151" applyNumberFormat="0" applyFont="0" applyAlignment="0" applyProtection="0"/>
    <xf numFmtId="0" fontId="15" fillId="11" borderId="149" applyNumberFormat="0" applyAlignment="0" applyProtection="0"/>
    <xf numFmtId="0" fontId="16" fillId="0" borderId="150" applyNumberFormat="0" applyFill="0" applyAlignment="0" applyProtection="0"/>
    <xf numFmtId="0" fontId="13" fillId="24" borderId="148" applyNumberFormat="0" applyAlignment="0" applyProtection="0"/>
    <xf numFmtId="0" fontId="9" fillId="26" borderId="151" applyNumberFormat="0" applyFont="0" applyAlignment="0" applyProtection="0"/>
    <xf numFmtId="0" fontId="13" fillId="24" borderId="148" applyNumberFormat="0" applyAlignment="0" applyProtection="0"/>
    <xf numFmtId="0" fontId="14" fillId="24" borderId="149" applyNumberFormat="0" applyAlignment="0" applyProtection="0"/>
    <xf numFmtId="0" fontId="11" fillId="26" borderId="151" applyNumberFormat="0" applyFont="0" applyAlignment="0" applyProtection="0"/>
    <xf numFmtId="0" fontId="11" fillId="26" borderId="151" applyNumberFormat="0" applyFont="0" applyAlignment="0" applyProtection="0"/>
    <xf numFmtId="0" fontId="16" fillId="0" borderId="150" applyNumberFormat="0" applyFill="0" applyAlignment="0" applyProtection="0"/>
    <xf numFmtId="0" fontId="9" fillId="26" borderId="151" applyNumberFormat="0" applyFont="0" applyAlignment="0" applyProtection="0"/>
    <xf numFmtId="0" fontId="15" fillId="11" borderId="149" applyNumberFormat="0" applyAlignment="0" applyProtection="0"/>
    <xf numFmtId="0" fontId="11" fillId="26" borderId="151" applyNumberFormat="0" applyFont="0" applyAlignment="0" applyProtection="0"/>
    <xf numFmtId="0" fontId="14" fillId="24" borderId="149" applyNumberFormat="0" applyAlignment="0" applyProtection="0"/>
    <xf numFmtId="0" fontId="13" fillId="24" borderId="148" applyNumberFormat="0" applyAlignment="0" applyProtection="0"/>
    <xf numFmtId="0" fontId="14" fillId="24" borderId="149" applyNumberFormat="0" applyAlignment="0" applyProtection="0"/>
    <xf numFmtId="0" fontId="11" fillId="26" borderId="151" applyNumberFormat="0" applyFont="0" applyAlignment="0" applyProtection="0"/>
    <xf numFmtId="0" fontId="70" fillId="24" borderId="148" applyNumberFormat="0" applyAlignment="0" applyProtection="0"/>
    <xf numFmtId="0" fontId="71" fillId="24" borderId="149" applyNumberFormat="0" applyAlignment="0" applyProtection="0"/>
    <xf numFmtId="0" fontId="72" fillId="11" borderId="149" applyNumberFormat="0" applyAlignment="0" applyProtection="0"/>
    <xf numFmtId="0" fontId="67" fillId="0" borderId="150" applyNumberFormat="0" applyFill="0" applyAlignment="0" applyProtection="0"/>
    <xf numFmtId="0" fontId="11" fillId="26" borderId="151" applyNumberFormat="0" applyFont="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7" fillId="0" borderId="150" applyNumberFormat="0" applyFill="0" applyAlignment="0" applyProtection="0"/>
    <xf numFmtId="0" fontId="67"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2" fillId="11" borderId="149" applyNumberFormat="0" applyAlignment="0" applyProtection="0"/>
    <xf numFmtId="0" fontId="72"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1" fillId="24" borderId="149" applyNumberFormat="0" applyAlignment="0" applyProtection="0"/>
    <xf numFmtId="0" fontId="71"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70" fillId="24" borderId="148" applyNumberFormat="0" applyAlignment="0" applyProtection="0"/>
    <xf numFmtId="0" fontId="70"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70" fillId="24" borderId="148" applyNumberFormat="0" applyAlignment="0" applyProtection="0"/>
    <xf numFmtId="0" fontId="71" fillId="24" borderId="149" applyNumberFormat="0" applyAlignment="0" applyProtection="0"/>
    <xf numFmtId="0" fontId="72" fillId="11" borderId="149" applyNumberFormat="0" applyAlignment="0" applyProtection="0"/>
    <xf numFmtId="0" fontId="67" fillId="0" borderId="150" applyNumberFormat="0" applyFill="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70" fillId="24" borderId="148" applyNumberFormat="0" applyAlignment="0" applyProtection="0"/>
    <xf numFmtId="0" fontId="70"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1" fillId="26" borderId="151" applyNumberFormat="0" applyFon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1" fillId="24" borderId="149" applyNumberFormat="0" applyAlignment="0" applyProtection="0"/>
    <xf numFmtId="0" fontId="71"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2" fillId="11" borderId="149" applyNumberFormat="0" applyAlignment="0" applyProtection="0"/>
    <xf numFmtId="0" fontId="72" fillId="11" borderId="149" applyNumberFormat="0" applyAlignment="0" applyProtection="0"/>
    <xf numFmtId="0" fontId="16" fillId="0" borderId="150" applyNumberFormat="0" applyFill="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7" fillId="0" borderId="150" applyNumberFormat="0" applyFill="0" applyAlignment="0" applyProtection="0"/>
    <xf numFmtId="0" fontId="67"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7" fillId="0" borderId="150" applyNumberFormat="0" applyFill="0" applyAlignment="0" applyProtection="0"/>
    <xf numFmtId="0" fontId="67"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2" fillId="11" borderId="149" applyNumberFormat="0" applyAlignment="0" applyProtection="0"/>
    <xf numFmtId="0" fontId="72"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1" fillId="24" borderId="149" applyNumberFormat="0" applyAlignment="0" applyProtection="0"/>
    <xf numFmtId="0" fontId="71"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70" fillId="24" borderId="148" applyNumberFormat="0" applyAlignment="0" applyProtection="0"/>
    <xf numFmtId="0" fontId="70"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70" fillId="24" borderId="148" applyNumberFormat="0" applyAlignment="0" applyProtection="0"/>
    <xf numFmtId="0" fontId="70"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1" fillId="24" borderId="149" applyNumberFormat="0" applyAlignment="0" applyProtection="0"/>
    <xf numFmtId="0" fontId="71"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2" fillId="11" borderId="149" applyNumberFormat="0" applyAlignment="0" applyProtection="0"/>
    <xf numFmtId="0" fontId="72" fillId="11" borderId="149" applyNumberFormat="0" applyAlignment="0" applyProtection="0"/>
    <xf numFmtId="0" fontId="16" fillId="0" borderId="150" applyNumberFormat="0" applyFill="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7" fillId="0" borderId="150" applyNumberFormat="0" applyFill="0" applyAlignment="0" applyProtection="0"/>
    <xf numFmtId="0" fontId="67"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3" fillId="24" borderId="148" applyNumberFormat="0" applyAlignment="0" applyProtection="0"/>
    <xf numFmtId="0" fontId="14" fillId="24"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7" fillId="0" borderId="150" applyNumberFormat="0" applyFill="0" applyAlignment="0" applyProtection="0"/>
    <xf numFmtId="0" fontId="67"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2" fillId="11" borderId="149" applyNumberFormat="0" applyAlignment="0" applyProtection="0"/>
    <xf numFmtId="0" fontId="72"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1" fillId="24" borderId="149" applyNumberFormat="0" applyAlignment="0" applyProtection="0"/>
    <xf numFmtId="0" fontId="71"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0" fillId="24" borderId="148"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1" fillId="24" borderId="149" applyNumberFormat="0" applyAlignment="0" applyProtection="0"/>
    <xf numFmtId="0" fontId="71"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2" fillId="11" borderId="149" applyNumberFormat="0" applyAlignment="0" applyProtection="0"/>
    <xf numFmtId="0" fontId="72" fillId="11" borderId="149" applyNumberFormat="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7" fillId="0" borderId="150" applyNumberFormat="0" applyFill="0" applyAlignment="0" applyProtection="0"/>
    <xf numFmtId="0" fontId="67"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3" fillId="24" borderId="148" applyNumberFormat="0" applyAlignment="0" applyProtection="0"/>
    <xf numFmtId="0" fontId="11" fillId="26" borderId="151" applyNumberFormat="0" applyFont="0" applyAlignment="0" applyProtection="0"/>
    <xf numFmtId="0" fontId="14" fillId="24" borderId="149"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16" fillId="0" borderId="150" applyNumberFormat="0" applyFill="0" applyAlignment="0" applyProtection="0"/>
    <xf numFmtId="0" fontId="9" fillId="26" borderId="151" applyNumberFormat="0" applyFont="0" applyAlignment="0" applyProtection="0"/>
    <xf numFmtId="0" fontId="14" fillId="24" borderId="149" applyNumberFormat="0" applyAlignment="0" applyProtection="0"/>
    <xf numFmtId="0" fontId="9" fillId="26" borderId="151" applyNumberFormat="0" applyFont="0" applyAlignment="0" applyProtection="0"/>
    <xf numFmtId="0" fontId="14" fillId="24" borderId="149" applyNumberFormat="0" applyAlignment="0" applyProtection="0"/>
    <xf numFmtId="0" fontId="11" fillId="26" borderId="151" applyNumberFormat="0" applyFont="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9" fillId="26" borderId="151" applyNumberFormat="0" applyFont="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1" fillId="26" borderId="151" applyNumberFormat="0" applyFont="0" applyAlignment="0" applyProtection="0"/>
    <xf numFmtId="0" fontId="15" fillId="11" borderId="149" applyNumberFormat="0" applyAlignment="0" applyProtection="0"/>
    <xf numFmtId="0" fontId="11" fillId="26" borderId="151" applyNumberFormat="0" applyFont="0" applyAlignment="0" applyProtection="0"/>
    <xf numFmtId="0" fontId="9" fillId="26" borderId="151" applyNumberFormat="0" applyFont="0" applyAlignment="0" applyProtection="0"/>
    <xf numFmtId="0" fontId="13" fillId="24" borderId="148" applyNumberFormat="0" applyAlignment="0" applyProtection="0"/>
    <xf numFmtId="0" fontId="9" fillId="26" borderId="151" applyNumberFormat="0" applyFont="0" applyAlignment="0" applyProtection="0"/>
    <xf numFmtId="0" fontId="15" fillId="11" borderId="149" applyNumberFormat="0" applyAlignment="0" applyProtection="0"/>
    <xf numFmtId="0" fontId="15" fillId="11" borderId="149" applyNumberFormat="0" applyAlignment="0" applyProtection="0"/>
    <xf numFmtId="0" fontId="14" fillId="24" borderId="149" applyNumberFormat="0" applyAlignment="0" applyProtection="0"/>
    <xf numFmtId="0" fontId="9" fillId="26" borderId="151" applyNumberFormat="0" applyFont="0" applyAlignment="0" applyProtection="0"/>
    <xf numFmtId="0" fontId="16" fillId="0" borderId="150" applyNumberFormat="0" applyFill="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9" fillId="26" borderId="151" applyNumberFormat="0" applyFont="0" applyAlignment="0" applyProtection="0"/>
    <xf numFmtId="0" fontId="11" fillId="26" borderId="151" applyNumberFormat="0" applyFont="0" applyAlignment="0" applyProtection="0"/>
    <xf numFmtId="0" fontId="16" fillId="0" borderId="150" applyNumberFormat="0" applyFill="0" applyAlignment="0" applyProtection="0"/>
    <xf numFmtId="0" fontId="11" fillId="26" borderId="151" applyNumberFormat="0" applyFont="0" applyAlignment="0" applyProtection="0"/>
    <xf numFmtId="0" fontId="13" fillId="24" borderId="148" applyNumberFormat="0" applyAlignment="0" applyProtection="0"/>
    <xf numFmtId="0" fontId="11" fillId="26" borderId="151" applyNumberFormat="0" applyFont="0" applyAlignment="0" applyProtection="0"/>
    <xf numFmtId="0" fontId="15" fillId="11" borderId="149" applyNumberFormat="0" applyAlignment="0" applyProtection="0"/>
    <xf numFmtId="0" fontId="11" fillId="26" borderId="151" applyNumberFormat="0" applyFont="0" applyAlignment="0" applyProtection="0"/>
    <xf numFmtId="0" fontId="13" fillId="24" borderId="148" applyNumberFormat="0" applyAlignment="0" applyProtection="0"/>
    <xf numFmtId="0" fontId="13" fillId="24" borderId="148"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14" fillId="24" borderId="149"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15" fillId="11" borderId="149" applyNumberFormat="0" applyAlignment="0" applyProtection="0"/>
    <xf numFmtId="0" fontId="9" fillId="26" borderId="151" applyNumberFormat="0" applyFont="0" applyAlignment="0" applyProtection="0"/>
    <xf numFmtId="0" fontId="11" fillId="26" borderId="151" applyNumberFormat="0" applyFont="0" applyAlignment="0" applyProtection="0"/>
    <xf numFmtId="0" fontId="13" fillId="24" borderId="148" applyNumberFormat="0" applyAlignment="0" applyProtection="0"/>
    <xf numFmtId="0" fontId="14" fillId="24" borderId="149" applyNumberFormat="0" applyAlignment="0" applyProtection="0"/>
    <xf numFmtId="0" fontId="9" fillId="26" borderId="151" applyNumberFormat="0" applyFont="0" applyAlignment="0" applyProtection="0"/>
    <xf numFmtId="0" fontId="14" fillId="24" borderId="149" applyNumberFormat="0" applyAlignment="0" applyProtection="0"/>
    <xf numFmtId="0" fontId="15" fillId="11" borderId="149" applyNumberFormat="0" applyAlignment="0" applyProtection="0"/>
    <xf numFmtId="0" fontId="14" fillId="24" borderId="149" applyNumberFormat="0" applyAlignment="0" applyProtection="0"/>
    <xf numFmtId="0" fontId="11" fillId="26" borderId="151" applyNumberFormat="0" applyFont="0" applyAlignment="0" applyProtection="0"/>
    <xf numFmtId="0" fontId="14" fillId="24" borderId="149" applyNumberFormat="0" applyAlignment="0" applyProtection="0"/>
    <xf numFmtId="0" fontId="11" fillId="26" borderId="151" applyNumberFormat="0" applyFont="0" applyAlignment="0" applyProtection="0"/>
    <xf numFmtId="0" fontId="11" fillId="26" borderId="151" applyNumberFormat="0" applyFont="0" applyAlignment="0" applyProtection="0"/>
    <xf numFmtId="0" fontId="14" fillId="24" borderId="149" applyNumberFormat="0" applyAlignment="0" applyProtection="0"/>
    <xf numFmtId="0" fontId="15" fillId="11" borderId="149" applyNumberFormat="0" applyAlignment="0" applyProtection="0"/>
    <xf numFmtId="0" fontId="13" fillId="24" borderId="148" applyNumberFormat="0" applyAlignment="0" applyProtection="0"/>
    <xf numFmtId="0" fontId="11" fillId="26" borderId="151" applyNumberFormat="0" applyFont="0" applyAlignment="0" applyProtection="0"/>
    <xf numFmtId="0" fontId="16" fillId="0" borderId="150" applyNumberFormat="0" applyFill="0" applyAlignment="0" applyProtection="0"/>
    <xf numFmtId="0" fontId="16" fillId="0" borderId="150" applyNumberFormat="0" applyFill="0" applyAlignment="0" applyProtection="0"/>
    <xf numFmtId="0" fontId="13" fillId="24" borderId="148" applyNumberFormat="0" applyAlignment="0" applyProtection="0"/>
    <xf numFmtId="0" fontId="15" fillId="11" borderId="149" applyNumberFormat="0" applyAlignment="0" applyProtection="0"/>
    <xf numFmtId="0" fontId="11" fillId="26" borderId="151" applyNumberFormat="0" applyFont="0" applyAlignment="0" applyProtection="0"/>
    <xf numFmtId="0" fontId="11" fillId="26" borderId="151" applyNumberFormat="0" applyFont="0" applyAlignment="0" applyProtection="0"/>
    <xf numFmtId="0" fontId="15" fillId="11" borderId="149" applyNumberFormat="0" applyAlignment="0" applyProtection="0"/>
    <xf numFmtId="0" fontId="11"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70" fillId="24" borderId="148" applyNumberFormat="0" applyAlignment="0" applyProtection="0"/>
    <xf numFmtId="0" fontId="71" fillId="24" borderId="149" applyNumberFormat="0" applyAlignment="0" applyProtection="0"/>
    <xf numFmtId="0" fontId="72" fillId="11" borderId="149" applyNumberFormat="0" applyAlignment="0" applyProtection="0"/>
    <xf numFmtId="0" fontId="67" fillId="0" borderId="150" applyNumberFormat="0" applyFill="0" applyAlignment="0" applyProtection="0"/>
    <xf numFmtId="0" fontId="9" fillId="26" borderId="151" applyNumberFormat="0" applyFont="0" applyAlignment="0" applyProtection="0"/>
    <xf numFmtId="0" fontId="9" fillId="26" borderId="151" applyNumberFormat="0" applyFont="0" applyAlignment="0" applyProtection="0"/>
    <xf numFmtId="0" fontId="15" fillId="11" borderId="149" applyNumberFormat="0" applyAlignment="0" applyProtection="0"/>
    <xf numFmtId="0" fontId="13" fillId="24" borderId="148" applyNumberFormat="0" applyAlignment="0" applyProtection="0"/>
    <xf numFmtId="0" fontId="16" fillId="0" borderId="150" applyNumberFormat="0" applyFill="0" applyAlignment="0" applyProtection="0"/>
    <xf numFmtId="0" fontId="14" fillId="24" borderId="149" applyNumberFormat="0" applyAlignment="0" applyProtection="0"/>
    <xf numFmtId="0" fontId="14" fillId="24" borderId="149" applyNumberFormat="0" applyAlignment="0" applyProtection="0"/>
    <xf numFmtId="0" fontId="16" fillId="0" borderId="150" applyNumberFormat="0" applyFill="0" applyAlignment="0" applyProtection="0"/>
    <xf numFmtId="0" fontId="14" fillId="24" borderId="149" applyNumberFormat="0" applyAlignment="0" applyProtection="0"/>
    <xf numFmtId="0" fontId="15" fillId="11" borderId="149" applyNumberFormat="0" applyAlignment="0" applyProtection="0"/>
    <xf numFmtId="0" fontId="72" fillId="11" borderId="149" applyNumberFormat="0" applyAlignment="0" applyProtection="0"/>
    <xf numFmtId="0" fontId="13" fillId="24" borderId="148"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70" fillId="24" borderId="148" applyNumberFormat="0" applyAlignment="0" applyProtection="0"/>
    <xf numFmtId="0" fontId="13" fillId="24" borderId="148" applyNumberFormat="0" applyAlignment="0" applyProtection="0"/>
    <xf numFmtId="0" fontId="15" fillId="11" borderId="149" applyNumberFormat="0" applyAlignment="0" applyProtection="0"/>
    <xf numFmtId="0" fontId="70" fillId="24" borderId="148" applyNumberFormat="0" applyAlignment="0" applyProtection="0"/>
    <xf numFmtId="0" fontId="11" fillId="26" borderId="151" applyNumberFormat="0" applyFont="0" applyAlignment="0" applyProtection="0"/>
    <xf numFmtId="0" fontId="13" fillId="24" borderId="148" applyNumberFormat="0" applyAlignment="0" applyProtection="0"/>
    <xf numFmtId="0" fontId="14" fillId="24" borderId="149" applyNumberFormat="0" applyAlignment="0" applyProtection="0"/>
    <xf numFmtId="0" fontId="11" fillId="26" borderId="151" applyNumberFormat="0" applyFont="0" applyAlignment="0" applyProtection="0"/>
    <xf numFmtId="0" fontId="70" fillId="24" borderId="148" applyNumberFormat="0" applyAlignment="0" applyProtection="0"/>
    <xf numFmtId="0" fontId="71" fillId="24" borderId="149" applyNumberFormat="0" applyAlignment="0" applyProtection="0"/>
    <xf numFmtId="0" fontId="72" fillId="11" borderId="149" applyNumberFormat="0" applyAlignment="0" applyProtection="0"/>
    <xf numFmtId="0" fontId="67" fillId="0" borderId="150" applyNumberFormat="0" applyFill="0" applyAlignment="0" applyProtection="0"/>
    <xf numFmtId="0" fontId="11" fillId="26" borderId="151" applyNumberFormat="0" applyFont="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7" fillId="0" borderId="150" applyNumberFormat="0" applyFill="0" applyAlignment="0" applyProtection="0"/>
    <xf numFmtId="0" fontId="67"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2" fillId="11" borderId="149" applyNumberFormat="0" applyAlignment="0" applyProtection="0"/>
    <xf numFmtId="0" fontId="72"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1" fillId="24" borderId="149" applyNumberFormat="0" applyAlignment="0" applyProtection="0"/>
    <xf numFmtId="0" fontId="71"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70" fillId="24" borderId="148" applyNumberFormat="0" applyAlignment="0" applyProtection="0"/>
    <xf numFmtId="0" fontId="70"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70" fillId="24" borderId="148" applyNumberFormat="0" applyAlignment="0" applyProtection="0"/>
    <xf numFmtId="0" fontId="71" fillId="24" borderId="149" applyNumberFormat="0" applyAlignment="0" applyProtection="0"/>
    <xf numFmtId="0" fontId="72" fillId="11" borderId="149" applyNumberFormat="0" applyAlignment="0" applyProtection="0"/>
    <xf numFmtId="0" fontId="67" fillId="0" borderId="150" applyNumberFormat="0" applyFill="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70" fillId="24" borderId="148" applyNumberFormat="0" applyAlignment="0" applyProtection="0"/>
    <xf numFmtId="0" fontId="70"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1" fillId="26" borderId="151" applyNumberFormat="0" applyFon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1" fillId="24" borderId="149" applyNumberFormat="0" applyAlignment="0" applyProtection="0"/>
    <xf numFmtId="0" fontId="71"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2" fillId="11" borderId="149" applyNumberFormat="0" applyAlignment="0" applyProtection="0"/>
    <xf numFmtId="0" fontId="72" fillId="11" borderId="149" applyNumberFormat="0" applyAlignment="0" applyProtection="0"/>
    <xf numFmtId="0" fontId="16" fillId="0" borderId="150" applyNumberFormat="0" applyFill="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7" fillId="0" borderId="150" applyNumberFormat="0" applyFill="0" applyAlignment="0" applyProtection="0"/>
    <xf numFmtId="0" fontId="67"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7" fillId="0" borderId="150" applyNumberFormat="0" applyFill="0" applyAlignment="0" applyProtection="0"/>
    <xf numFmtId="0" fontId="67"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2" fillId="11" borderId="149" applyNumberFormat="0" applyAlignment="0" applyProtection="0"/>
    <xf numFmtId="0" fontId="72"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1" fillId="24" borderId="149" applyNumberFormat="0" applyAlignment="0" applyProtection="0"/>
    <xf numFmtId="0" fontId="71"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70" fillId="24" borderId="148" applyNumberFormat="0" applyAlignment="0" applyProtection="0"/>
    <xf numFmtId="0" fontId="70"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70" fillId="24" borderId="148" applyNumberFormat="0" applyAlignment="0" applyProtection="0"/>
    <xf numFmtId="0" fontId="70"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1" fillId="24" borderId="149" applyNumberFormat="0" applyAlignment="0" applyProtection="0"/>
    <xf numFmtId="0" fontId="71"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2" fillId="11" borderId="149" applyNumberFormat="0" applyAlignment="0" applyProtection="0"/>
    <xf numFmtId="0" fontId="72" fillId="11" borderId="149" applyNumberFormat="0" applyAlignment="0" applyProtection="0"/>
    <xf numFmtId="0" fontId="16" fillId="0" borderId="150" applyNumberFormat="0" applyFill="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7" fillId="0" borderId="150" applyNumberFormat="0" applyFill="0" applyAlignment="0" applyProtection="0"/>
    <xf numFmtId="0" fontId="67"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3" fillId="24" borderId="148" applyNumberFormat="0" applyAlignment="0" applyProtection="0"/>
    <xf numFmtId="0" fontId="14" fillId="24"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7" fillId="0" borderId="150" applyNumberFormat="0" applyFill="0" applyAlignment="0" applyProtection="0"/>
    <xf numFmtId="0" fontId="67"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2" fillId="11" borderId="149" applyNumberFormat="0" applyAlignment="0" applyProtection="0"/>
    <xf numFmtId="0" fontId="72"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1" fillId="24" borderId="149" applyNumberFormat="0" applyAlignment="0" applyProtection="0"/>
    <xf numFmtId="0" fontId="71"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0" fillId="24" borderId="148"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1" fillId="24" borderId="149" applyNumberFormat="0" applyAlignment="0" applyProtection="0"/>
    <xf numFmtId="0" fontId="71"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2" fillId="11" borderId="149" applyNumberFormat="0" applyAlignment="0" applyProtection="0"/>
    <xf numFmtId="0" fontId="72" fillId="11" borderId="149" applyNumberFormat="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7" fillId="0" borderId="150" applyNumberFormat="0" applyFill="0" applyAlignment="0" applyProtection="0"/>
    <xf numFmtId="0" fontId="67"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3" fillId="24" borderId="148" applyNumberFormat="0" applyAlignment="0" applyProtection="0"/>
    <xf numFmtId="0" fontId="11" fillId="26" borderId="151" applyNumberFormat="0" applyFont="0" applyAlignment="0" applyProtection="0"/>
    <xf numFmtId="0" fontId="14" fillId="24" borderId="149"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16" fillId="0" borderId="150" applyNumberFormat="0" applyFill="0" applyAlignment="0" applyProtection="0"/>
    <xf numFmtId="0" fontId="9" fillId="26" borderId="151" applyNumberFormat="0" applyFont="0" applyAlignment="0" applyProtection="0"/>
    <xf numFmtId="0" fontId="14" fillId="24" borderId="149" applyNumberFormat="0" applyAlignment="0" applyProtection="0"/>
    <xf numFmtId="0" fontId="9" fillId="26" borderId="151" applyNumberFormat="0" applyFont="0" applyAlignment="0" applyProtection="0"/>
    <xf numFmtId="0" fontId="14" fillId="24" borderId="149" applyNumberFormat="0" applyAlignment="0" applyProtection="0"/>
    <xf numFmtId="0" fontId="11" fillId="26" borderId="151" applyNumberFormat="0" applyFont="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9" fillId="26" borderId="151" applyNumberFormat="0" applyFont="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1" fillId="26" borderId="151" applyNumberFormat="0" applyFont="0" applyAlignment="0" applyProtection="0"/>
    <xf numFmtId="0" fontId="15" fillId="11" borderId="149" applyNumberFormat="0" applyAlignment="0" applyProtection="0"/>
    <xf numFmtId="0" fontId="11" fillId="26" borderId="151" applyNumberFormat="0" applyFont="0" applyAlignment="0" applyProtection="0"/>
    <xf numFmtId="0" fontId="9" fillId="26" borderId="151" applyNumberFormat="0" applyFont="0" applyAlignment="0" applyProtection="0"/>
    <xf numFmtId="0" fontId="13" fillId="24" borderId="148" applyNumberFormat="0" applyAlignment="0" applyProtection="0"/>
    <xf numFmtId="0" fontId="9" fillId="26" borderId="151" applyNumberFormat="0" applyFont="0" applyAlignment="0" applyProtection="0"/>
    <xf numFmtId="0" fontId="15" fillId="11" borderId="149" applyNumberFormat="0" applyAlignment="0" applyProtection="0"/>
    <xf numFmtId="0" fontId="15" fillId="11" borderId="149" applyNumberFormat="0" applyAlignment="0" applyProtection="0"/>
    <xf numFmtId="0" fontId="14" fillId="24" borderId="149" applyNumberFormat="0" applyAlignment="0" applyProtection="0"/>
    <xf numFmtId="0" fontId="9" fillId="26" borderId="151" applyNumberFormat="0" applyFont="0" applyAlignment="0" applyProtection="0"/>
    <xf numFmtId="0" fontId="16" fillId="0" borderId="150" applyNumberFormat="0" applyFill="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9" fillId="26" borderId="151" applyNumberFormat="0" applyFont="0" applyAlignment="0" applyProtection="0"/>
    <xf numFmtId="0" fontId="11" fillId="26" borderId="151" applyNumberFormat="0" applyFont="0" applyAlignment="0" applyProtection="0"/>
    <xf numFmtId="0" fontId="16" fillId="0" borderId="150" applyNumberFormat="0" applyFill="0" applyAlignment="0" applyProtection="0"/>
    <xf numFmtId="0" fontId="11" fillId="26" borderId="151" applyNumberFormat="0" applyFont="0" applyAlignment="0" applyProtection="0"/>
    <xf numFmtId="0" fontId="13" fillId="24" borderId="148" applyNumberFormat="0" applyAlignment="0" applyProtection="0"/>
    <xf numFmtId="0" fontId="11" fillId="26" borderId="151" applyNumberFormat="0" applyFont="0" applyAlignment="0" applyProtection="0"/>
    <xf numFmtId="0" fontId="15" fillId="11" borderId="149" applyNumberFormat="0" applyAlignment="0" applyProtection="0"/>
    <xf numFmtId="0" fontId="11" fillId="26" borderId="151" applyNumberFormat="0" applyFont="0" applyAlignment="0" applyProtection="0"/>
    <xf numFmtId="0" fontId="13" fillId="24" borderId="148" applyNumberFormat="0" applyAlignment="0" applyProtection="0"/>
    <xf numFmtId="0" fontId="13" fillId="24" borderId="148"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14" fillId="24" borderId="149"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15" fillId="11" borderId="149" applyNumberFormat="0" applyAlignment="0" applyProtection="0"/>
    <xf numFmtId="0" fontId="9" fillId="26" borderId="151" applyNumberFormat="0" applyFont="0" applyAlignment="0" applyProtection="0"/>
    <xf numFmtId="0" fontId="13" fillId="24" borderId="148" applyNumberFormat="0" applyAlignment="0" applyProtection="0"/>
    <xf numFmtId="0" fontId="13" fillId="24" borderId="148" applyNumberFormat="0" applyAlignment="0" applyProtection="0"/>
    <xf numFmtId="0" fontId="16" fillId="0" borderId="150" applyNumberFormat="0" applyFill="0" applyAlignment="0" applyProtection="0"/>
    <xf numFmtId="0" fontId="11" fillId="26" borderId="151" applyNumberFormat="0" applyFont="0" applyAlignment="0" applyProtection="0"/>
    <xf numFmtId="0" fontId="11" fillId="26" borderId="151" applyNumberFormat="0" applyFont="0" applyAlignment="0" applyProtection="0"/>
    <xf numFmtId="0" fontId="16" fillId="0" borderId="150" applyNumberFormat="0" applyFill="0" applyAlignment="0" applyProtection="0"/>
    <xf numFmtId="0" fontId="11" fillId="26" borderId="151" applyNumberFormat="0" applyFont="0" applyAlignment="0" applyProtection="0"/>
    <xf numFmtId="0" fontId="14" fillId="24" borderId="149" applyNumberFormat="0" applyAlignment="0" applyProtection="0"/>
    <xf numFmtId="0" fontId="9" fillId="26" borderId="151" applyNumberFormat="0" applyFont="0" applyAlignment="0" applyProtection="0"/>
    <xf numFmtId="0" fontId="11" fillId="26" borderId="151" applyNumberFormat="0" applyFont="0" applyAlignment="0" applyProtection="0"/>
    <xf numFmtId="0" fontId="16" fillId="0" borderId="150" applyNumberFormat="0" applyFill="0" applyAlignment="0" applyProtection="0"/>
    <xf numFmtId="0" fontId="14" fillId="24" borderId="149" applyNumberFormat="0" applyAlignment="0" applyProtection="0"/>
    <xf numFmtId="0" fontId="14" fillId="24" borderId="149" applyNumberFormat="0" applyAlignment="0" applyProtection="0"/>
    <xf numFmtId="0" fontId="15" fillId="11" borderId="149" applyNumberFormat="0" applyAlignment="0" applyProtection="0"/>
    <xf numFmtId="0" fontId="14" fillId="24" borderId="149" applyNumberFormat="0" applyAlignment="0" applyProtection="0"/>
    <xf numFmtId="0" fontId="11" fillId="26" borderId="151" applyNumberFormat="0" applyFont="0" applyAlignment="0" applyProtection="0"/>
    <xf numFmtId="0" fontId="16" fillId="0" borderId="150" applyNumberFormat="0" applyFill="0" applyAlignment="0" applyProtection="0"/>
    <xf numFmtId="0" fontId="15" fillId="11" borderId="149" applyNumberFormat="0" applyAlignment="0" applyProtection="0"/>
    <xf numFmtId="0" fontId="11" fillId="26" borderId="151" applyNumberFormat="0" applyFont="0" applyAlignment="0" applyProtection="0"/>
    <xf numFmtId="0" fontId="9" fillId="26" borderId="151" applyNumberFormat="0" applyFont="0" applyAlignment="0" applyProtection="0"/>
    <xf numFmtId="0" fontId="11" fillId="26" borderId="151" applyNumberFormat="0" applyFont="0" applyAlignment="0" applyProtection="0"/>
    <xf numFmtId="0" fontId="14" fillId="24"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4" fillId="24" borderId="149" applyNumberFormat="0" applyAlignment="0" applyProtection="0"/>
    <xf numFmtId="0" fontId="67" fillId="0" borderId="150" applyNumberFormat="0" applyFill="0" applyAlignment="0" applyProtection="0"/>
    <xf numFmtId="0" fontId="70" fillId="24" borderId="148" applyNumberFormat="0" applyAlignment="0" applyProtection="0"/>
    <xf numFmtId="0" fontId="71" fillId="24" borderId="149" applyNumberFormat="0" applyAlignment="0" applyProtection="0"/>
    <xf numFmtId="0" fontId="72" fillId="11" borderId="149" applyNumberFormat="0" applyAlignment="0" applyProtection="0"/>
    <xf numFmtId="0" fontId="67" fillId="0" borderId="150" applyNumberFormat="0" applyFill="0" applyAlignment="0" applyProtection="0"/>
    <xf numFmtId="0" fontId="11" fillId="26" borderId="151" applyNumberFormat="0" applyFont="0" applyAlignment="0" applyProtection="0"/>
    <xf numFmtId="0" fontId="9" fillId="26" borderId="151" applyNumberFormat="0" applyFont="0" applyAlignment="0" applyProtection="0"/>
    <xf numFmtId="0" fontId="67" fillId="0" borderId="150" applyNumberFormat="0" applyFill="0" applyAlignment="0" applyProtection="0"/>
    <xf numFmtId="0" fontId="14" fillId="24" borderId="149" applyNumberFormat="0" applyAlignment="0" applyProtection="0"/>
    <xf numFmtId="0" fontId="15" fillId="11" borderId="149" applyNumberFormat="0" applyAlignment="0" applyProtection="0"/>
    <xf numFmtId="0" fontId="14" fillId="24" borderId="149" applyNumberFormat="0" applyAlignment="0" applyProtection="0"/>
    <xf numFmtId="0" fontId="13" fillId="24" borderId="148" applyNumberFormat="0" applyAlignment="0" applyProtection="0"/>
    <xf numFmtId="0" fontId="9" fillId="26" borderId="151" applyNumberFormat="0" applyFont="0" applyAlignment="0" applyProtection="0"/>
    <xf numFmtId="0" fontId="13" fillId="24" borderId="148" applyNumberFormat="0" applyAlignment="0" applyProtection="0"/>
    <xf numFmtId="0" fontId="9" fillId="26" borderId="151" applyNumberFormat="0" applyFont="0" applyAlignment="0" applyProtection="0"/>
    <xf numFmtId="0" fontId="14" fillId="24" borderId="149" applyNumberFormat="0" applyAlignment="0" applyProtection="0"/>
    <xf numFmtId="0" fontId="16" fillId="0" borderId="150" applyNumberFormat="0" applyFill="0" applyAlignment="0" applyProtection="0"/>
    <xf numFmtId="0" fontId="15" fillId="11" borderId="149" applyNumberFormat="0" applyAlignment="0" applyProtection="0"/>
    <xf numFmtId="0" fontId="16" fillId="0" borderId="150" applyNumberFormat="0" applyFill="0" applyAlignment="0" applyProtection="0"/>
    <xf numFmtId="0" fontId="15" fillId="11" borderId="149" applyNumberFormat="0" applyAlignment="0" applyProtection="0"/>
    <xf numFmtId="0" fontId="9"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3" fillId="24" borderId="148" applyNumberFormat="0" applyAlignment="0" applyProtection="0"/>
    <xf numFmtId="0" fontId="14" fillId="24" borderId="149" applyNumberFormat="0" applyAlignment="0" applyProtection="0"/>
    <xf numFmtId="0" fontId="70" fillId="24" borderId="148" applyNumberFormat="0" applyAlignment="0" applyProtection="0"/>
    <xf numFmtId="0" fontId="70" fillId="24" borderId="148" applyNumberFormat="0" applyAlignment="0" applyProtection="0"/>
    <xf numFmtId="0" fontId="71" fillId="24" borderId="149" applyNumberFormat="0" applyAlignment="0" applyProtection="0"/>
    <xf numFmtId="0" fontId="72" fillId="11" borderId="149" applyNumberFormat="0" applyAlignment="0" applyProtection="0"/>
    <xf numFmtId="0" fontId="67" fillId="0" borderId="150" applyNumberFormat="0" applyFill="0" applyAlignment="0" applyProtection="0"/>
    <xf numFmtId="0" fontId="11" fillId="26" borderId="151" applyNumberFormat="0" applyFont="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7" fillId="0" borderId="150" applyNumberFormat="0" applyFill="0" applyAlignment="0" applyProtection="0"/>
    <xf numFmtId="0" fontId="67"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2" fillId="11" borderId="149" applyNumberFormat="0" applyAlignment="0" applyProtection="0"/>
    <xf numFmtId="0" fontId="72"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1" fillId="24" borderId="149" applyNumberFormat="0" applyAlignment="0" applyProtection="0"/>
    <xf numFmtId="0" fontId="71"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70" fillId="24" borderId="148" applyNumberFormat="0" applyAlignment="0" applyProtection="0"/>
    <xf numFmtId="0" fontId="70"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70" fillId="24" borderId="148" applyNumberFormat="0" applyAlignment="0" applyProtection="0"/>
    <xf numFmtId="0" fontId="71" fillId="24" borderId="149" applyNumberFormat="0" applyAlignment="0" applyProtection="0"/>
    <xf numFmtId="0" fontId="72" fillId="11" borderId="149" applyNumberFormat="0" applyAlignment="0" applyProtection="0"/>
    <xf numFmtId="0" fontId="67" fillId="0" borderId="150" applyNumberFormat="0" applyFill="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70" fillId="24" borderId="148" applyNumberFormat="0" applyAlignment="0" applyProtection="0"/>
    <xf numFmtId="0" fontId="70"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1" fillId="26" borderId="151" applyNumberFormat="0" applyFon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1" fillId="24" borderId="149" applyNumberFormat="0" applyAlignment="0" applyProtection="0"/>
    <xf numFmtId="0" fontId="71"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2" fillId="11" borderId="149" applyNumberFormat="0" applyAlignment="0" applyProtection="0"/>
    <xf numFmtId="0" fontId="72" fillId="11" borderId="149" applyNumberFormat="0" applyAlignment="0" applyProtection="0"/>
    <xf numFmtId="0" fontId="16" fillId="0" borderId="150" applyNumberFormat="0" applyFill="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7" fillId="0" borderId="150" applyNumberFormat="0" applyFill="0" applyAlignment="0" applyProtection="0"/>
    <xf numFmtId="0" fontId="67"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7" fillId="0" borderId="150" applyNumberFormat="0" applyFill="0" applyAlignment="0" applyProtection="0"/>
    <xf numFmtId="0" fontId="67"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2" fillId="11" borderId="149" applyNumberFormat="0" applyAlignment="0" applyProtection="0"/>
    <xf numFmtId="0" fontId="72"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1" fillId="24" borderId="149" applyNumberFormat="0" applyAlignment="0" applyProtection="0"/>
    <xf numFmtId="0" fontId="71"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70" fillId="24" borderId="148" applyNumberFormat="0" applyAlignment="0" applyProtection="0"/>
    <xf numFmtId="0" fontId="70"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70" fillId="24" borderId="148" applyNumberFormat="0" applyAlignment="0" applyProtection="0"/>
    <xf numFmtId="0" fontId="70"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1" fillId="24" borderId="149" applyNumberFormat="0" applyAlignment="0" applyProtection="0"/>
    <xf numFmtId="0" fontId="71"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2" fillId="11" borderId="149" applyNumberFormat="0" applyAlignment="0" applyProtection="0"/>
    <xf numFmtId="0" fontId="72" fillId="11" borderId="149" applyNumberFormat="0" applyAlignment="0" applyProtection="0"/>
    <xf numFmtId="0" fontId="16" fillId="0" borderId="150" applyNumberFormat="0" applyFill="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7" fillId="0" borderId="150" applyNumberFormat="0" applyFill="0" applyAlignment="0" applyProtection="0"/>
    <xf numFmtId="0" fontId="67"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3" fillId="24" borderId="148" applyNumberFormat="0" applyAlignment="0" applyProtection="0"/>
    <xf numFmtId="0" fontId="14" fillId="24"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7" fillId="0" borderId="150" applyNumberFormat="0" applyFill="0" applyAlignment="0" applyProtection="0"/>
    <xf numFmtId="0" fontId="67"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2" fillId="11" borderId="149" applyNumberFormat="0" applyAlignment="0" applyProtection="0"/>
    <xf numFmtId="0" fontId="72"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1" fillId="24" borderId="149" applyNumberFormat="0" applyAlignment="0" applyProtection="0"/>
    <xf numFmtId="0" fontId="71"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0" fillId="24" borderId="148"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1" fillId="24" borderId="149" applyNumberFormat="0" applyAlignment="0" applyProtection="0"/>
    <xf numFmtId="0" fontId="71"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2" fillId="11" borderId="149" applyNumberFormat="0" applyAlignment="0" applyProtection="0"/>
    <xf numFmtId="0" fontId="72" fillId="11" borderId="149" applyNumberFormat="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7" fillId="0" borderId="150" applyNumberFormat="0" applyFill="0" applyAlignment="0" applyProtection="0"/>
    <xf numFmtId="0" fontId="67"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3" fillId="24" borderId="148" applyNumberFormat="0" applyAlignment="0" applyProtection="0"/>
    <xf numFmtId="0" fontId="16" fillId="0" borderId="150" applyNumberFormat="0" applyFill="0" applyAlignment="0" applyProtection="0"/>
    <xf numFmtId="0" fontId="13" fillId="24" borderId="148" applyNumberFormat="0" applyAlignment="0" applyProtection="0"/>
    <xf numFmtId="0" fontId="11" fillId="26" borderId="151" applyNumberFormat="0" applyFont="0" applyAlignment="0" applyProtection="0"/>
    <xf numFmtId="0" fontId="14" fillId="24" borderId="149"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16" fillId="0" borderId="150" applyNumberFormat="0" applyFill="0" applyAlignment="0" applyProtection="0"/>
    <xf numFmtId="0" fontId="9" fillId="26" borderId="151" applyNumberFormat="0" applyFont="0" applyAlignment="0" applyProtection="0"/>
    <xf numFmtId="0" fontId="14" fillId="24" borderId="149" applyNumberFormat="0" applyAlignment="0" applyProtection="0"/>
    <xf numFmtId="0" fontId="9" fillId="26" borderId="151" applyNumberFormat="0" applyFont="0" applyAlignment="0" applyProtection="0"/>
    <xf numFmtId="0" fontId="14" fillId="24" borderId="149" applyNumberFormat="0" applyAlignment="0" applyProtection="0"/>
    <xf numFmtId="0" fontId="11" fillId="26" borderId="151" applyNumberFormat="0" applyFont="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9" fillId="26" borderId="151" applyNumberFormat="0" applyFont="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1" fillId="26" borderId="151" applyNumberFormat="0" applyFont="0" applyAlignment="0" applyProtection="0"/>
    <xf numFmtId="0" fontId="15" fillId="11" borderId="149" applyNumberFormat="0" applyAlignment="0" applyProtection="0"/>
    <xf numFmtId="0" fontId="11" fillId="26" borderId="151" applyNumberFormat="0" applyFont="0" applyAlignment="0" applyProtection="0"/>
    <xf numFmtId="0" fontId="9" fillId="26" borderId="151" applyNumberFormat="0" applyFont="0" applyAlignment="0" applyProtection="0"/>
    <xf numFmtId="0" fontId="13" fillId="24" borderId="148" applyNumberFormat="0" applyAlignment="0" applyProtection="0"/>
    <xf numFmtId="0" fontId="9" fillId="26" borderId="151" applyNumberFormat="0" applyFont="0" applyAlignment="0" applyProtection="0"/>
    <xf numFmtId="0" fontId="15" fillId="11" borderId="149" applyNumberFormat="0" applyAlignment="0" applyProtection="0"/>
    <xf numFmtId="0" fontId="15" fillId="11" borderId="149" applyNumberFormat="0" applyAlignment="0" applyProtection="0"/>
    <xf numFmtId="0" fontId="14" fillId="24" borderId="149" applyNumberFormat="0" applyAlignment="0" applyProtection="0"/>
    <xf numFmtId="0" fontId="9" fillId="26" borderId="151" applyNumberFormat="0" applyFont="0" applyAlignment="0" applyProtection="0"/>
    <xf numFmtId="0" fontId="16" fillId="0" borderId="150" applyNumberFormat="0" applyFill="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9" fillId="26" borderId="151" applyNumberFormat="0" applyFont="0" applyAlignment="0" applyProtection="0"/>
    <xf numFmtId="0" fontId="11" fillId="26" borderId="151" applyNumberFormat="0" applyFont="0" applyAlignment="0" applyProtection="0"/>
    <xf numFmtId="0" fontId="16" fillId="0" borderId="150" applyNumberFormat="0" applyFill="0" applyAlignment="0" applyProtection="0"/>
    <xf numFmtId="0" fontId="11" fillId="26" borderId="151" applyNumberFormat="0" applyFont="0" applyAlignment="0" applyProtection="0"/>
    <xf numFmtId="0" fontId="13" fillId="24" borderId="148" applyNumberFormat="0" applyAlignment="0" applyProtection="0"/>
    <xf numFmtId="0" fontId="11" fillId="26" borderId="151" applyNumberFormat="0" applyFont="0" applyAlignment="0" applyProtection="0"/>
    <xf numFmtId="0" fontId="15" fillId="11" borderId="149" applyNumberFormat="0" applyAlignment="0" applyProtection="0"/>
    <xf numFmtId="0" fontId="11" fillId="26" borderId="151" applyNumberFormat="0" applyFont="0" applyAlignment="0" applyProtection="0"/>
    <xf numFmtId="0" fontId="13" fillId="24" borderId="148" applyNumberFormat="0" applyAlignment="0" applyProtection="0"/>
    <xf numFmtId="0" fontId="13" fillId="24" borderId="148"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14" fillId="24" borderId="149"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15" fillId="11" borderId="149" applyNumberFormat="0" applyAlignment="0" applyProtection="0"/>
    <xf numFmtId="0" fontId="9" fillId="26" borderId="151" applyNumberFormat="0" applyFont="0" applyAlignment="0" applyProtection="0"/>
    <xf numFmtId="0" fontId="15" fillId="11" borderId="149"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4" fillId="24" borderId="149" applyNumberFormat="0" applyAlignment="0" applyProtection="0"/>
    <xf numFmtId="0" fontId="15" fillId="11" borderId="149" applyNumberFormat="0" applyAlignment="0" applyProtection="0"/>
    <xf numFmtId="0" fontId="14" fillId="24" borderId="149" applyNumberFormat="0" applyAlignment="0" applyProtection="0"/>
    <xf numFmtId="0" fontId="11" fillId="26" borderId="151" applyNumberFormat="0" applyFont="0" applyAlignment="0" applyProtection="0"/>
    <xf numFmtId="0" fontId="11" fillId="26" borderId="151" applyNumberFormat="0" applyFont="0" applyAlignment="0" applyProtection="0"/>
    <xf numFmtId="0" fontId="14" fillId="24" borderId="149" applyNumberFormat="0" applyAlignment="0" applyProtection="0"/>
    <xf numFmtId="0" fontId="9" fillId="26" borderId="151" applyNumberFormat="0" applyFont="0" applyAlignment="0" applyProtection="0"/>
    <xf numFmtId="0" fontId="15" fillId="11"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3" fillId="24" borderId="148" applyNumberFormat="0" applyAlignment="0" applyProtection="0"/>
    <xf numFmtId="0" fontId="11" fillId="26" borderId="151" applyNumberFormat="0" applyFont="0" applyAlignment="0" applyProtection="0"/>
    <xf numFmtId="0" fontId="67" fillId="0" borderId="150" applyNumberFormat="0" applyFill="0" applyAlignment="0" applyProtection="0"/>
    <xf numFmtId="0" fontId="15" fillId="11" borderId="149" applyNumberFormat="0" applyAlignment="0" applyProtection="0"/>
    <xf numFmtId="0" fontId="14" fillId="24" borderId="149" applyNumberFormat="0" applyAlignment="0" applyProtection="0"/>
    <xf numFmtId="0" fontId="70" fillId="24" borderId="148" applyNumberFormat="0" applyAlignment="0" applyProtection="0"/>
    <xf numFmtId="0" fontId="13" fillId="24" borderId="148" applyNumberFormat="0" applyAlignment="0" applyProtection="0"/>
    <xf numFmtId="0" fontId="16" fillId="0" borderId="150" applyNumberFormat="0" applyFill="0" applyAlignment="0" applyProtection="0"/>
    <xf numFmtId="0" fontId="15" fillId="11" borderId="149" applyNumberFormat="0" applyAlignment="0" applyProtection="0"/>
    <xf numFmtId="0" fontId="14" fillId="24" borderId="149" applyNumberFormat="0" applyAlignment="0" applyProtection="0"/>
    <xf numFmtId="0" fontId="13" fillId="24" borderId="148" applyNumberFormat="0" applyAlignment="0" applyProtection="0"/>
    <xf numFmtId="0" fontId="13" fillId="24" borderId="148" applyNumberFormat="0" applyAlignment="0" applyProtection="0"/>
    <xf numFmtId="0" fontId="9" fillId="26" borderId="151" applyNumberFormat="0" applyFont="0" applyAlignment="0" applyProtection="0"/>
    <xf numFmtId="0" fontId="70" fillId="24" borderId="148" applyNumberFormat="0" applyAlignment="0" applyProtection="0"/>
    <xf numFmtId="0" fontId="71" fillId="24" borderId="149" applyNumberFormat="0" applyAlignment="0" applyProtection="0"/>
    <xf numFmtId="0" fontId="72" fillId="11" borderId="149" applyNumberFormat="0" applyAlignment="0" applyProtection="0"/>
    <xf numFmtId="0" fontId="67" fillId="0" borderId="150" applyNumberFormat="0" applyFill="0" applyAlignment="0" applyProtection="0"/>
    <xf numFmtId="0" fontId="11" fillId="26" borderId="151" applyNumberFormat="0" applyFont="0" applyAlignment="0" applyProtection="0"/>
    <xf numFmtId="0" fontId="15" fillId="11" borderId="149" applyNumberFormat="0" applyAlignment="0" applyProtection="0"/>
    <xf numFmtId="0" fontId="9" fillId="26" borderId="151" applyNumberFormat="0" applyFont="0" applyAlignment="0" applyProtection="0"/>
    <xf numFmtId="0" fontId="16" fillId="0" borderId="150" applyNumberFormat="0" applyFill="0" applyAlignment="0" applyProtection="0"/>
    <xf numFmtId="0" fontId="15" fillId="11" borderId="149" applyNumberFormat="0" applyAlignment="0" applyProtection="0"/>
    <xf numFmtId="0" fontId="71" fillId="24" borderId="149" applyNumberFormat="0" applyAlignment="0" applyProtection="0"/>
    <xf numFmtId="0" fontId="13" fillId="24" borderId="148" applyNumberFormat="0" applyAlignment="0" applyProtection="0"/>
    <xf numFmtId="0" fontId="13" fillId="24" borderId="148" applyNumberFormat="0" applyAlignment="0" applyProtection="0"/>
    <xf numFmtId="0" fontId="14" fillId="24" borderId="149" applyNumberFormat="0" applyAlignment="0" applyProtection="0"/>
    <xf numFmtId="0" fontId="13" fillId="24" borderId="148" applyNumberFormat="0" applyAlignment="0" applyProtection="0"/>
    <xf numFmtId="0" fontId="16" fillId="0" borderId="150" applyNumberFormat="0" applyFill="0" applyAlignment="0" applyProtection="0"/>
    <xf numFmtId="0" fontId="11" fillId="26" borderId="151" applyNumberFormat="0" applyFont="0" applyAlignment="0" applyProtection="0"/>
    <xf numFmtId="0" fontId="15" fillId="11" borderId="149" applyNumberFormat="0" applyAlignment="0" applyProtection="0"/>
    <xf numFmtId="0" fontId="15" fillId="11" borderId="149" applyNumberFormat="0" applyAlignment="0" applyProtection="0"/>
    <xf numFmtId="0" fontId="13" fillId="24" borderId="148" applyNumberFormat="0" applyAlignment="0" applyProtection="0"/>
    <xf numFmtId="0" fontId="14" fillId="24" borderId="149" applyNumberFormat="0" applyAlignment="0" applyProtection="0"/>
    <xf numFmtId="0" fontId="70" fillId="24" borderId="148" applyNumberFormat="0" applyAlignment="0" applyProtection="0"/>
    <xf numFmtId="0" fontId="71" fillId="24" borderId="149" applyNumberFormat="0" applyAlignment="0" applyProtection="0"/>
    <xf numFmtId="0" fontId="72" fillId="11" borderId="149" applyNumberFormat="0" applyAlignment="0" applyProtection="0"/>
    <xf numFmtId="0" fontId="67" fillId="0" borderId="150" applyNumberFormat="0" applyFill="0" applyAlignment="0" applyProtection="0"/>
    <xf numFmtId="0" fontId="11" fillId="26" borderId="151" applyNumberFormat="0" applyFont="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7" fillId="0" borderId="150" applyNumberFormat="0" applyFill="0" applyAlignment="0" applyProtection="0"/>
    <xf numFmtId="0" fontId="67"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2" fillId="11" borderId="149" applyNumberFormat="0" applyAlignment="0" applyProtection="0"/>
    <xf numFmtId="0" fontId="72"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1" fillId="24" borderId="149" applyNumberFormat="0" applyAlignment="0" applyProtection="0"/>
    <xf numFmtId="0" fontId="71"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70" fillId="24" borderId="148" applyNumberFormat="0" applyAlignment="0" applyProtection="0"/>
    <xf numFmtId="0" fontId="70"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70" fillId="24" borderId="148" applyNumberFormat="0" applyAlignment="0" applyProtection="0"/>
    <xf numFmtId="0" fontId="71" fillId="24" borderId="149" applyNumberFormat="0" applyAlignment="0" applyProtection="0"/>
    <xf numFmtId="0" fontId="72" fillId="11" borderId="149" applyNumberFormat="0" applyAlignment="0" applyProtection="0"/>
    <xf numFmtId="0" fontId="67" fillId="0" borderId="150" applyNumberFormat="0" applyFill="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70" fillId="24" borderId="148" applyNumberFormat="0" applyAlignment="0" applyProtection="0"/>
    <xf numFmtId="0" fontId="70"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1" fillId="26" borderId="151" applyNumberFormat="0" applyFon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1" fillId="24" borderId="149" applyNumberFormat="0" applyAlignment="0" applyProtection="0"/>
    <xf numFmtId="0" fontId="71"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2" fillId="11" borderId="149" applyNumberFormat="0" applyAlignment="0" applyProtection="0"/>
    <xf numFmtId="0" fontId="72" fillId="11" borderId="149" applyNumberFormat="0" applyAlignment="0" applyProtection="0"/>
    <xf numFmtId="0" fontId="16" fillId="0" borderId="150" applyNumberFormat="0" applyFill="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7" fillId="0" borderId="150" applyNumberFormat="0" applyFill="0" applyAlignment="0" applyProtection="0"/>
    <xf numFmtId="0" fontId="67"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7" fillId="0" borderId="150" applyNumberFormat="0" applyFill="0" applyAlignment="0" applyProtection="0"/>
    <xf numFmtId="0" fontId="67"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2" fillId="11" borderId="149" applyNumberFormat="0" applyAlignment="0" applyProtection="0"/>
    <xf numFmtId="0" fontId="72"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1" fillId="24" borderId="149" applyNumberFormat="0" applyAlignment="0" applyProtection="0"/>
    <xf numFmtId="0" fontId="71"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70" fillId="24" borderId="148" applyNumberFormat="0" applyAlignment="0" applyProtection="0"/>
    <xf numFmtId="0" fontId="70"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70" fillId="24" borderId="148" applyNumberFormat="0" applyAlignment="0" applyProtection="0"/>
    <xf numFmtId="0" fontId="70"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1" fillId="24" borderId="149" applyNumberFormat="0" applyAlignment="0" applyProtection="0"/>
    <xf numFmtId="0" fontId="71"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2" fillId="11" borderId="149" applyNumberFormat="0" applyAlignment="0" applyProtection="0"/>
    <xf numFmtId="0" fontId="72" fillId="11" borderId="149" applyNumberFormat="0" applyAlignment="0" applyProtection="0"/>
    <xf numFmtId="0" fontId="16" fillId="0" borderId="150" applyNumberFormat="0" applyFill="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7" fillId="0" borderId="150" applyNumberFormat="0" applyFill="0" applyAlignment="0" applyProtection="0"/>
    <xf numFmtId="0" fontId="67"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3" fillId="24" borderId="148" applyNumberFormat="0" applyAlignment="0" applyProtection="0"/>
    <xf numFmtId="0" fontId="14" fillId="24"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7" fillId="0" borderId="150" applyNumberFormat="0" applyFill="0" applyAlignment="0" applyProtection="0"/>
    <xf numFmtId="0" fontId="67"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2" fillId="11" borderId="149" applyNumberFormat="0" applyAlignment="0" applyProtection="0"/>
    <xf numFmtId="0" fontId="72"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1" fillId="24" borderId="149" applyNumberFormat="0" applyAlignment="0" applyProtection="0"/>
    <xf numFmtId="0" fontId="71"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0" fillId="24" borderId="148"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1" fillId="24" borderId="149" applyNumberFormat="0" applyAlignment="0" applyProtection="0"/>
    <xf numFmtId="0" fontId="71"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2" fillId="11" borderId="149" applyNumberFormat="0" applyAlignment="0" applyProtection="0"/>
    <xf numFmtId="0" fontId="72" fillId="11" borderId="149" applyNumberFormat="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7" fillId="0" borderId="150" applyNumberFormat="0" applyFill="0" applyAlignment="0" applyProtection="0"/>
    <xf numFmtId="0" fontId="67"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3" fillId="24" borderId="148" applyNumberFormat="0" applyAlignment="0" applyProtection="0"/>
    <xf numFmtId="0" fontId="11" fillId="26" borderId="151" applyNumberFormat="0" applyFont="0" applyAlignment="0" applyProtection="0"/>
    <xf numFmtId="0" fontId="14" fillId="24" borderId="149"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16" fillId="0" borderId="150" applyNumberFormat="0" applyFill="0" applyAlignment="0" applyProtection="0"/>
    <xf numFmtId="0" fontId="9" fillId="26" borderId="151" applyNumberFormat="0" applyFont="0" applyAlignment="0" applyProtection="0"/>
    <xf numFmtId="0" fontId="14" fillId="24" borderId="149" applyNumberFormat="0" applyAlignment="0" applyProtection="0"/>
    <xf numFmtId="0" fontId="9" fillId="26" borderId="151" applyNumberFormat="0" applyFont="0" applyAlignment="0" applyProtection="0"/>
    <xf numFmtId="0" fontId="14" fillId="24" borderId="149" applyNumberFormat="0" applyAlignment="0" applyProtection="0"/>
    <xf numFmtId="0" fontId="11" fillId="26" borderId="151" applyNumberFormat="0" applyFont="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9" fillId="26" borderId="151" applyNumberFormat="0" applyFont="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1" fillId="26" borderId="151" applyNumberFormat="0" applyFont="0" applyAlignment="0" applyProtection="0"/>
    <xf numFmtId="0" fontId="15" fillId="11" borderId="149" applyNumberFormat="0" applyAlignment="0" applyProtection="0"/>
    <xf numFmtId="0" fontId="11" fillId="26" borderId="151" applyNumberFormat="0" applyFont="0" applyAlignment="0" applyProtection="0"/>
    <xf numFmtId="0" fontId="9" fillId="26" borderId="151" applyNumberFormat="0" applyFont="0" applyAlignment="0" applyProtection="0"/>
    <xf numFmtId="0" fontId="13" fillId="24" borderId="148" applyNumberFormat="0" applyAlignment="0" applyProtection="0"/>
    <xf numFmtId="0" fontId="9" fillId="26" borderId="151" applyNumberFormat="0" applyFont="0" applyAlignment="0" applyProtection="0"/>
    <xf numFmtId="0" fontId="15" fillId="11" borderId="149" applyNumberFormat="0" applyAlignment="0" applyProtection="0"/>
    <xf numFmtId="0" fontId="15" fillId="11" borderId="149" applyNumberFormat="0" applyAlignment="0" applyProtection="0"/>
    <xf numFmtId="0" fontId="14" fillId="24" borderId="149" applyNumberFormat="0" applyAlignment="0" applyProtection="0"/>
    <xf numFmtId="0" fontId="9" fillId="26" borderId="151" applyNumberFormat="0" applyFont="0" applyAlignment="0" applyProtection="0"/>
    <xf numFmtId="0" fontId="16" fillId="0" borderId="150" applyNumberFormat="0" applyFill="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9" fillId="26" borderId="151" applyNumberFormat="0" applyFont="0" applyAlignment="0" applyProtection="0"/>
    <xf numFmtId="0" fontId="11" fillId="26" borderId="151" applyNumberFormat="0" applyFont="0" applyAlignment="0" applyProtection="0"/>
    <xf numFmtId="0" fontId="16" fillId="0" borderId="150" applyNumberFormat="0" applyFill="0" applyAlignment="0" applyProtection="0"/>
    <xf numFmtId="0" fontId="11" fillId="26" borderId="151" applyNumberFormat="0" applyFont="0" applyAlignment="0" applyProtection="0"/>
    <xf numFmtId="0" fontId="13" fillId="24" borderId="148" applyNumberFormat="0" applyAlignment="0" applyProtection="0"/>
    <xf numFmtId="0" fontId="11" fillId="26" borderId="151" applyNumberFormat="0" applyFont="0" applyAlignment="0" applyProtection="0"/>
    <xf numFmtId="0" fontId="15" fillId="11" borderId="149" applyNumberFormat="0" applyAlignment="0" applyProtection="0"/>
    <xf numFmtId="0" fontId="11" fillId="26" borderId="151" applyNumberFormat="0" applyFont="0" applyAlignment="0" applyProtection="0"/>
    <xf numFmtId="0" fontId="13" fillId="24" borderId="148" applyNumberFormat="0" applyAlignment="0" applyProtection="0"/>
    <xf numFmtId="0" fontId="13" fillId="24" borderId="148"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14" fillId="24" borderId="149"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15" fillId="11" borderId="149" applyNumberFormat="0" applyAlignment="0" applyProtection="0"/>
    <xf numFmtId="0" fontId="9" fillId="26" borderId="151" applyNumberFormat="0" applyFont="0" applyAlignment="0" applyProtection="0"/>
    <xf numFmtId="0" fontId="72" fillId="11" borderId="149" applyNumberFormat="0" applyAlignment="0" applyProtection="0"/>
    <xf numFmtId="0" fontId="13" fillId="24" borderId="148" applyNumberFormat="0" applyAlignment="0" applyProtection="0"/>
    <xf numFmtId="0" fontId="13" fillId="24" borderId="148"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5" fillId="11"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3" fillId="24" borderId="148" applyNumberFormat="0" applyAlignment="0" applyProtection="0"/>
    <xf numFmtId="0" fontId="15" fillId="11" borderId="149" applyNumberFormat="0" applyAlignment="0" applyProtection="0"/>
    <xf numFmtId="0" fontId="16" fillId="0" borderId="150" applyNumberFormat="0" applyFill="0" applyAlignment="0" applyProtection="0"/>
    <xf numFmtId="0" fontId="70" fillId="24" borderId="148" applyNumberFormat="0" applyAlignment="0" applyProtection="0"/>
    <xf numFmtId="0" fontId="71" fillId="24" borderId="149" applyNumberFormat="0" applyAlignment="0" applyProtection="0"/>
    <xf numFmtId="0" fontId="72" fillId="11" borderId="149" applyNumberFormat="0" applyAlignment="0" applyProtection="0"/>
    <xf numFmtId="0" fontId="67" fillId="0" borderId="150" applyNumberFormat="0" applyFill="0" applyAlignment="0" applyProtection="0"/>
    <xf numFmtId="0" fontId="11" fillId="26" borderId="151" applyNumberFormat="0" applyFont="0" applyAlignment="0" applyProtection="0"/>
    <xf numFmtId="0" fontId="13" fillId="24" borderId="148" applyNumberFormat="0" applyAlignment="0" applyProtection="0"/>
    <xf numFmtId="0" fontId="14" fillId="24" borderId="149" applyNumberFormat="0" applyAlignment="0" applyProtection="0"/>
    <xf numFmtId="0" fontId="16" fillId="0" borderId="150" applyNumberFormat="0" applyFill="0" applyAlignment="0" applyProtection="0"/>
    <xf numFmtId="0" fontId="14" fillId="24" borderId="149" applyNumberFormat="0" applyAlignment="0" applyProtection="0"/>
    <xf numFmtId="0" fontId="16" fillId="0" borderId="150" applyNumberFormat="0" applyFill="0" applyAlignment="0" applyProtection="0"/>
    <xf numFmtId="0" fontId="15" fillId="11" borderId="149" applyNumberFormat="0" applyAlignment="0" applyProtection="0"/>
    <xf numFmtId="0" fontId="13" fillId="24" borderId="148" applyNumberFormat="0" applyAlignment="0" applyProtection="0"/>
    <xf numFmtId="0" fontId="14" fillId="24" borderId="149" applyNumberFormat="0" applyAlignment="0" applyProtection="0"/>
    <xf numFmtId="0" fontId="13" fillId="24" borderId="148" applyNumberFormat="0" applyAlignment="0" applyProtection="0"/>
    <xf numFmtId="0" fontId="11" fillId="26" borderId="151" applyNumberFormat="0" applyFont="0" applyAlignment="0" applyProtection="0"/>
    <xf numFmtId="0" fontId="9" fillId="26" borderId="151" applyNumberFormat="0" applyFont="0" applyAlignment="0" applyProtection="0"/>
    <xf numFmtId="0" fontId="16" fillId="0" borderId="150" applyNumberFormat="0" applyFill="0" applyAlignment="0" applyProtection="0"/>
    <xf numFmtId="0" fontId="15" fillId="11" borderId="149" applyNumberFormat="0" applyAlignment="0" applyProtection="0"/>
    <xf numFmtId="0" fontId="14" fillId="24" borderId="149" applyNumberFormat="0" applyAlignment="0" applyProtection="0"/>
    <xf numFmtId="0" fontId="16" fillId="0" borderId="150" applyNumberFormat="0" applyFill="0" applyAlignment="0" applyProtection="0"/>
    <xf numFmtId="0" fontId="11" fillId="26" borderId="151" applyNumberFormat="0" applyFont="0" applyAlignment="0" applyProtection="0"/>
    <xf numFmtId="0" fontId="9" fillId="26" borderId="151" applyNumberFormat="0" applyFont="0" applyAlignment="0" applyProtection="0"/>
    <xf numFmtId="0" fontId="13" fillId="24" borderId="148" applyNumberFormat="0" applyAlignment="0" applyProtection="0"/>
    <xf numFmtId="0" fontId="11" fillId="26" borderId="151" applyNumberFormat="0" applyFont="0" applyAlignment="0" applyProtection="0"/>
    <xf numFmtId="0" fontId="11" fillId="26" borderId="151" applyNumberFormat="0" applyFont="0" applyAlignment="0" applyProtection="0"/>
    <xf numFmtId="0" fontId="15" fillId="11" borderId="149" applyNumberFormat="0" applyAlignment="0" applyProtection="0"/>
    <xf numFmtId="0" fontId="9" fillId="26" borderId="151" applyNumberFormat="0" applyFont="0" applyAlignment="0" applyProtection="0"/>
    <xf numFmtId="0" fontId="13" fillId="24" borderId="148" applyNumberFormat="0" applyAlignment="0" applyProtection="0"/>
    <xf numFmtId="0" fontId="16" fillId="0" borderId="150" applyNumberFormat="0" applyFill="0" applyAlignment="0" applyProtection="0"/>
    <xf numFmtId="0" fontId="9" fillId="26" borderId="151" applyNumberFormat="0" applyFont="0" applyAlignment="0" applyProtection="0"/>
    <xf numFmtId="0" fontId="13" fillId="24" borderId="148" applyNumberFormat="0" applyAlignment="0" applyProtection="0"/>
    <xf numFmtId="0" fontId="13" fillId="24" borderId="148"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4" fillId="24" borderId="149" applyNumberFormat="0" applyAlignment="0" applyProtection="0"/>
    <xf numFmtId="0" fontId="14" fillId="24" borderId="149" applyNumberFormat="0" applyAlignment="0" applyProtection="0"/>
    <xf numFmtId="0" fontId="15" fillId="11" borderId="149" applyNumberFormat="0" applyAlignment="0" applyProtection="0"/>
    <xf numFmtId="0" fontId="11" fillId="26" borderId="151" applyNumberFormat="0" applyFont="0" applyAlignment="0" applyProtection="0"/>
    <xf numFmtId="0" fontId="9" fillId="26" borderId="151" applyNumberFormat="0" applyFont="0" applyAlignment="0" applyProtection="0"/>
    <xf numFmtId="0" fontId="13" fillId="24" borderId="148" applyNumberFormat="0" applyAlignment="0" applyProtection="0"/>
    <xf numFmtId="0" fontId="9" fillId="26" borderId="151" applyNumberFormat="0" applyFont="0" applyAlignment="0" applyProtection="0"/>
    <xf numFmtId="0" fontId="13" fillId="24" borderId="148" applyNumberFormat="0" applyAlignment="0" applyProtection="0"/>
    <xf numFmtId="0" fontId="13" fillId="24" borderId="148" applyNumberFormat="0" applyAlignment="0" applyProtection="0"/>
    <xf numFmtId="0" fontId="15" fillId="11" borderId="149" applyNumberFormat="0" applyAlignment="0" applyProtection="0"/>
    <xf numFmtId="0" fontId="11" fillId="26" borderId="151" applyNumberFormat="0" applyFont="0" applyAlignment="0" applyProtection="0"/>
    <xf numFmtId="0" fontId="15" fillId="11" borderId="149" applyNumberFormat="0" applyAlignment="0" applyProtection="0"/>
    <xf numFmtId="0" fontId="15" fillId="11" borderId="149" applyNumberFormat="0" applyAlignment="0" applyProtection="0"/>
    <xf numFmtId="0" fontId="14" fillId="24" borderId="149" applyNumberFormat="0" applyAlignment="0" applyProtection="0"/>
    <xf numFmtId="0" fontId="13" fillId="24" borderId="148" applyNumberFormat="0" applyAlignment="0" applyProtection="0"/>
    <xf numFmtId="0" fontId="11" fillId="26" borderId="151" applyNumberFormat="0" applyFont="0" applyAlignment="0" applyProtection="0"/>
    <xf numFmtId="0" fontId="14" fillId="24" borderId="149" applyNumberFormat="0" applyAlignment="0" applyProtection="0"/>
    <xf numFmtId="0" fontId="11" fillId="26" borderId="151" applyNumberFormat="0" applyFont="0" applyAlignment="0" applyProtection="0"/>
    <xf numFmtId="0" fontId="11" fillId="26" borderId="151" applyNumberFormat="0" applyFont="0" applyAlignment="0" applyProtection="0"/>
    <xf numFmtId="0" fontId="9" fillId="26" borderId="151" applyNumberFormat="0" applyFont="0" applyAlignment="0" applyProtection="0"/>
    <xf numFmtId="0" fontId="15" fillId="11" borderId="149" applyNumberFormat="0" applyAlignment="0" applyProtection="0"/>
    <xf numFmtId="0" fontId="14" fillId="24" borderId="149" applyNumberFormat="0" applyAlignment="0" applyProtection="0"/>
    <xf numFmtId="0" fontId="16" fillId="0" borderId="150" applyNumberFormat="0" applyFill="0" applyAlignment="0" applyProtection="0"/>
    <xf numFmtId="0" fontId="14" fillId="24" borderId="149" applyNumberFormat="0" applyAlignment="0" applyProtection="0"/>
    <xf numFmtId="0" fontId="16" fillId="0" borderId="150" applyNumberFormat="0" applyFill="0" applyAlignment="0" applyProtection="0"/>
    <xf numFmtId="0" fontId="14" fillId="24" borderId="149" applyNumberFormat="0" applyAlignment="0" applyProtection="0"/>
    <xf numFmtId="0" fontId="14" fillId="24" borderId="149" applyNumberFormat="0" applyAlignment="0" applyProtection="0"/>
    <xf numFmtId="0" fontId="16" fillId="0" borderId="150" applyNumberFormat="0" applyFill="0" applyAlignment="0" applyProtection="0"/>
    <xf numFmtId="0" fontId="15" fillId="11" borderId="149" applyNumberFormat="0" applyAlignment="0" applyProtection="0"/>
    <xf numFmtId="0" fontId="16" fillId="0" borderId="150" applyNumberFormat="0" applyFill="0" applyAlignment="0" applyProtection="0"/>
    <xf numFmtId="0" fontId="15" fillId="11" borderId="149" applyNumberFormat="0" applyAlignment="0" applyProtection="0"/>
    <xf numFmtId="0" fontId="13" fillId="24" borderId="148" applyNumberFormat="0" applyAlignment="0" applyProtection="0"/>
    <xf numFmtId="0" fontId="13" fillId="24" borderId="148" applyNumberFormat="0" applyAlignment="0" applyProtection="0"/>
    <xf numFmtId="0" fontId="11" fillId="26" borderId="151" applyNumberFormat="0" applyFont="0" applyAlignment="0" applyProtection="0"/>
    <xf numFmtId="0" fontId="11" fillId="26" borderId="151" applyNumberFormat="0" applyFont="0" applyAlignment="0" applyProtection="0"/>
    <xf numFmtId="0" fontId="13" fillId="24" borderId="148" applyNumberFormat="0" applyAlignment="0" applyProtection="0"/>
    <xf numFmtId="0" fontId="15" fillId="11" borderId="149" applyNumberFormat="0" applyAlignment="0" applyProtection="0"/>
    <xf numFmtId="0" fontId="14" fillId="24" borderId="149" applyNumberFormat="0" applyAlignment="0" applyProtection="0"/>
    <xf numFmtId="0" fontId="16" fillId="0" borderId="150" applyNumberFormat="0" applyFill="0" applyAlignment="0" applyProtection="0"/>
    <xf numFmtId="0" fontId="11" fillId="26" borderId="151" applyNumberFormat="0" applyFont="0" applyAlignment="0" applyProtection="0"/>
    <xf numFmtId="0" fontId="11" fillId="26" borderId="151" applyNumberFormat="0" applyFont="0" applyAlignment="0" applyProtection="0"/>
    <xf numFmtId="0" fontId="13" fillId="24" borderId="148" applyNumberFormat="0" applyAlignment="0" applyProtection="0"/>
    <xf numFmtId="0" fontId="11" fillId="26" borderId="151" applyNumberFormat="0" applyFont="0" applyAlignment="0" applyProtection="0"/>
    <xf numFmtId="0" fontId="13" fillId="24" borderId="148"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15" fillId="11" borderId="149" applyNumberFormat="0" applyAlignment="0" applyProtection="0"/>
    <xf numFmtId="0" fontId="11" fillId="26" borderId="151" applyNumberFormat="0" applyFont="0" applyAlignment="0" applyProtection="0"/>
    <xf numFmtId="0" fontId="16" fillId="0" borderId="150" applyNumberFormat="0" applyFill="0" applyAlignment="0" applyProtection="0"/>
    <xf numFmtId="0" fontId="11" fillId="26" borderId="151" applyNumberFormat="0" applyFont="0" applyAlignment="0" applyProtection="0"/>
    <xf numFmtId="0" fontId="9" fillId="26" borderId="151" applyNumberFormat="0" applyFont="0" applyAlignment="0" applyProtection="0"/>
    <xf numFmtId="0" fontId="16" fillId="0" borderId="150" applyNumberFormat="0" applyFill="0" applyAlignment="0" applyProtection="0"/>
    <xf numFmtId="0" fontId="71" fillId="24" borderId="149" applyNumberFormat="0" applyAlignment="0" applyProtection="0"/>
    <xf numFmtId="0" fontId="67" fillId="0" borderId="150" applyNumberFormat="0" applyFill="0" applyAlignment="0" applyProtection="0"/>
    <xf numFmtId="0" fontId="70" fillId="24" borderId="148" applyNumberFormat="0" applyAlignment="0" applyProtection="0"/>
    <xf numFmtId="0" fontId="71" fillId="24" borderId="149" applyNumberFormat="0" applyAlignment="0" applyProtection="0"/>
    <xf numFmtId="0" fontId="72" fillId="11" borderId="149" applyNumberFormat="0" applyAlignment="0" applyProtection="0"/>
    <xf numFmtId="0" fontId="67" fillId="0" borderId="150" applyNumberFormat="0" applyFill="0" applyAlignment="0" applyProtection="0"/>
    <xf numFmtId="0" fontId="72" fillId="11" borderId="149" applyNumberFormat="0" applyAlignment="0" applyProtection="0"/>
    <xf numFmtId="0" fontId="70" fillId="24" borderId="148" applyNumberFormat="0" applyAlignment="0" applyProtection="0"/>
    <xf numFmtId="0" fontId="9" fillId="26" borderId="151" applyNumberFormat="0" applyFont="0" applyAlignment="0" applyProtection="0"/>
    <xf numFmtId="0" fontId="13" fillId="24" borderId="148" applyNumberFormat="0" applyAlignment="0" applyProtection="0"/>
    <xf numFmtId="0" fontId="11" fillId="26" borderId="151" applyNumberFormat="0" applyFont="0" applyAlignment="0" applyProtection="0"/>
    <xf numFmtId="0" fontId="14" fillId="24" borderId="149" applyNumberFormat="0" applyAlignment="0" applyProtection="0"/>
    <xf numFmtId="0" fontId="14" fillId="24" borderId="149" applyNumberFormat="0" applyAlignment="0" applyProtection="0"/>
    <xf numFmtId="0" fontId="16" fillId="0" borderId="150" applyNumberFormat="0" applyFill="0" applyAlignment="0" applyProtection="0"/>
    <xf numFmtId="0" fontId="11"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4" fillId="24" borderId="149" applyNumberFormat="0" applyAlignment="0" applyProtection="0"/>
    <xf numFmtId="0" fontId="9" fillId="26" borderId="151" applyNumberFormat="0" applyFont="0" applyAlignment="0" applyProtection="0"/>
    <xf numFmtId="0" fontId="13" fillId="24" borderId="148" applyNumberFormat="0" applyAlignment="0" applyProtection="0"/>
    <xf numFmtId="0" fontId="15" fillId="11" borderId="149" applyNumberFormat="0" applyAlignment="0" applyProtection="0"/>
    <xf numFmtId="0" fontId="11" fillId="26" borderId="151" applyNumberFormat="0" applyFont="0" applyAlignment="0" applyProtection="0"/>
    <xf numFmtId="0" fontId="9" fillId="26" borderId="151" applyNumberFormat="0" applyFont="0" applyAlignment="0" applyProtection="0"/>
    <xf numFmtId="0" fontId="11" fillId="26" borderId="151" applyNumberFormat="0" applyFont="0" applyAlignment="0" applyProtection="0"/>
    <xf numFmtId="0" fontId="9" fillId="26" borderId="151" applyNumberFormat="0" applyFont="0" applyAlignment="0" applyProtection="0"/>
    <xf numFmtId="0" fontId="15" fillId="11" borderId="149"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15" fillId="11" borderId="149" applyNumberFormat="0" applyAlignment="0" applyProtection="0"/>
    <xf numFmtId="0" fontId="13" fillId="24" borderId="148" applyNumberFormat="0" applyAlignment="0" applyProtection="0"/>
    <xf numFmtId="0" fontId="16" fillId="0" borderId="150" applyNumberFormat="0" applyFill="0" applyAlignment="0" applyProtection="0"/>
    <xf numFmtId="0" fontId="13" fillId="24" borderId="148" applyNumberFormat="0" applyAlignment="0" applyProtection="0"/>
    <xf numFmtId="0" fontId="16" fillId="0" borderId="150" applyNumberFormat="0" applyFill="0" applyAlignment="0" applyProtection="0"/>
    <xf numFmtId="0" fontId="9" fillId="26" borderId="151" applyNumberFormat="0" applyFont="0" applyAlignment="0" applyProtection="0"/>
    <xf numFmtId="0" fontId="16" fillId="0" borderId="150" applyNumberFormat="0" applyFill="0" applyAlignment="0" applyProtection="0"/>
    <xf numFmtId="0" fontId="11"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1" fillId="26" borderId="151" applyNumberFormat="0" applyFont="0" applyAlignment="0" applyProtection="0"/>
    <xf numFmtId="0" fontId="9" fillId="26" borderId="151" applyNumberFormat="0" applyFont="0" applyAlignment="0" applyProtection="0"/>
    <xf numFmtId="0" fontId="15" fillId="11" borderId="149" applyNumberFormat="0" applyAlignment="0" applyProtection="0"/>
    <xf numFmtId="0" fontId="11"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5" fillId="11" borderId="149" applyNumberFormat="0" applyAlignment="0" applyProtection="0"/>
    <xf numFmtId="0" fontId="14" fillId="24"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1" fillId="26" borderId="151" applyNumberFormat="0" applyFont="0" applyAlignment="0" applyProtection="0"/>
    <xf numFmtId="0" fontId="16" fillId="0" borderId="150" applyNumberFormat="0" applyFill="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5" fillId="11" borderId="149" applyNumberFormat="0" applyAlignment="0" applyProtection="0"/>
    <xf numFmtId="0" fontId="11" fillId="26" borderId="151" applyNumberFormat="0" applyFont="0" applyAlignment="0" applyProtection="0"/>
    <xf numFmtId="0" fontId="14" fillId="24" borderId="149" applyNumberFormat="0" applyAlignment="0" applyProtection="0"/>
    <xf numFmtId="0" fontId="13" fillId="24" borderId="148" applyNumberFormat="0" applyAlignment="0" applyProtection="0"/>
    <xf numFmtId="0" fontId="11" fillId="26" borderId="151" applyNumberFormat="0" applyFont="0" applyAlignment="0" applyProtection="0"/>
    <xf numFmtId="0" fontId="15" fillId="11" borderId="149" applyNumberFormat="0" applyAlignment="0" applyProtection="0"/>
    <xf numFmtId="0" fontId="9" fillId="26" borderId="151" applyNumberFormat="0" applyFont="0" applyAlignment="0" applyProtection="0"/>
    <xf numFmtId="0" fontId="16" fillId="0" borderId="150" applyNumberFormat="0" applyFill="0" applyAlignment="0" applyProtection="0"/>
    <xf numFmtId="0" fontId="11" fillId="26" borderId="151" applyNumberFormat="0" applyFont="0" applyAlignment="0" applyProtection="0"/>
    <xf numFmtId="0" fontId="15" fillId="11" borderId="149" applyNumberFormat="0" applyAlignment="0" applyProtection="0"/>
    <xf numFmtId="0" fontId="14" fillId="24" borderId="149" applyNumberFormat="0" applyAlignment="0" applyProtection="0"/>
    <xf numFmtId="0" fontId="13" fillId="24" borderId="148" applyNumberFormat="0" applyAlignment="0" applyProtection="0"/>
    <xf numFmtId="0" fontId="11" fillId="26" borderId="151" applyNumberFormat="0" applyFont="0" applyAlignment="0" applyProtection="0"/>
    <xf numFmtId="0" fontId="16" fillId="0" borderId="150" applyNumberFormat="0" applyFill="0" applyAlignment="0" applyProtection="0"/>
    <xf numFmtId="0" fontId="16" fillId="0" borderId="150" applyNumberFormat="0" applyFill="0" applyAlignment="0" applyProtection="0"/>
    <xf numFmtId="0" fontId="9" fillId="26" borderId="151" applyNumberFormat="0" applyFont="0" applyAlignment="0" applyProtection="0"/>
    <xf numFmtId="0" fontId="13" fillId="24" borderId="148" applyNumberFormat="0" applyAlignment="0" applyProtection="0"/>
    <xf numFmtId="0" fontId="13" fillId="24" borderId="148" applyNumberFormat="0" applyAlignment="0" applyProtection="0"/>
    <xf numFmtId="0" fontId="14" fillId="24"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5" fillId="11" borderId="149" applyNumberFormat="0" applyAlignment="0" applyProtection="0"/>
    <xf numFmtId="0" fontId="11" fillId="26" borderId="151" applyNumberFormat="0" applyFont="0" applyAlignment="0" applyProtection="0"/>
    <xf numFmtId="0" fontId="13" fillId="24" borderId="148" applyNumberFormat="0" applyAlignment="0" applyProtection="0"/>
    <xf numFmtId="0" fontId="9" fillId="26" borderId="151" applyNumberFormat="0" applyFont="0" applyAlignment="0" applyProtection="0"/>
    <xf numFmtId="0" fontId="15" fillId="11" borderId="149" applyNumberFormat="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7" fillId="0" borderId="150" applyNumberFormat="0" applyFill="0" applyAlignment="0" applyProtection="0"/>
    <xf numFmtId="0" fontId="67"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2" fillId="11" borderId="149" applyNumberFormat="0" applyAlignment="0" applyProtection="0"/>
    <xf numFmtId="0" fontId="72"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1" fillId="24" borderId="149" applyNumberFormat="0" applyAlignment="0" applyProtection="0"/>
    <xf numFmtId="0" fontId="71"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70" fillId="24" borderId="148" applyNumberFormat="0" applyAlignment="0" applyProtection="0"/>
    <xf numFmtId="0" fontId="70"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70" fillId="24" borderId="148" applyNumberFormat="0" applyAlignment="0" applyProtection="0"/>
    <xf numFmtId="0" fontId="70"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1" fillId="24" borderId="149" applyNumberFormat="0" applyAlignment="0" applyProtection="0"/>
    <xf numFmtId="0" fontId="71"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2" fillId="11" borderId="149" applyNumberFormat="0" applyAlignment="0" applyProtection="0"/>
    <xf numFmtId="0" fontId="72" fillId="11" borderId="149" applyNumberFormat="0" applyAlignment="0" applyProtection="0"/>
    <xf numFmtId="0" fontId="16" fillId="0" borderId="150" applyNumberFormat="0" applyFill="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7" fillId="0" borderId="150" applyNumberFormat="0" applyFill="0" applyAlignment="0" applyProtection="0"/>
    <xf numFmtId="0" fontId="67"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3" fillId="24" borderId="148" applyNumberFormat="0" applyAlignment="0" applyProtection="0"/>
    <xf numFmtId="0" fontId="14" fillId="24"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7" fillId="0" borderId="150" applyNumberFormat="0" applyFill="0" applyAlignment="0" applyProtection="0"/>
    <xf numFmtId="0" fontId="67"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2" fillId="11" borderId="149" applyNumberFormat="0" applyAlignment="0" applyProtection="0"/>
    <xf numFmtId="0" fontId="72"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1" fillId="24" borderId="149" applyNumberFormat="0" applyAlignment="0" applyProtection="0"/>
    <xf numFmtId="0" fontId="71"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0" fillId="24" borderId="148"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1" fillId="24" borderId="149" applyNumberFormat="0" applyAlignment="0" applyProtection="0"/>
    <xf numFmtId="0" fontId="71"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2" fillId="11" borderId="149" applyNumberFormat="0" applyAlignment="0" applyProtection="0"/>
    <xf numFmtId="0" fontId="72" fillId="11" borderId="149" applyNumberFormat="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7" fillId="0" borderId="150" applyNumberFormat="0" applyFill="0" applyAlignment="0" applyProtection="0"/>
    <xf numFmtId="0" fontId="67"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70" fillId="24" borderId="148" applyNumberFormat="0" applyAlignment="0" applyProtection="0"/>
    <xf numFmtId="0" fontId="70"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1" fillId="26" borderId="151" applyNumberFormat="0" applyFon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1" fillId="24" borderId="149" applyNumberFormat="0" applyAlignment="0" applyProtection="0"/>
    <xf numFmtId="0" fontId="71"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2" fillId="11" borderId="149" applyNumberFormat="0" applyAlignment="0" applyProtection="0"/>
    <xf numFmtId="0" fontId="72" fillId="11" borderId="149" applyNumberFormat="0" applyAlignment="0" applyProtection="0"/>
    <xf numFmtId="0" fontId="16" fillId="0" borderId="150" applyNumberFormat="0" applyFill="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7" fillId="0" borderId="150" applyNumberFormat="0" applyFill="0" applyAlignment="0" applyProtection="0"/>
    <xf numFmtId="0" fontId="67"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7" fillId="0" borderId="150" applyNumberFormat="0" applyFill="0" applyAlignment="0" applyProtection="0"/>
    <xf numFmtId="0" fontId="67"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2" fillId="11" borderId="149" applyNumberFormat="0" applyAlignment="0" applyProtection="0"/>
    <xf numFmtId="0" fontId="72"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1" fillId="24" borderId="149" applyNumberFormat="0" applyAlignment="0" applyProtection="0"/>
    <xf numFmtId="0" fontId="71"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70" fillId="24" borderId="148" applyNumberFormat="0" applyAlignment="0" applyProtection="0"/>
    <xf numFmtId="0" fontId="70"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70" fillId="24" borderId="148" applyNumberFormat="0" applyAlignment="0" applyProtection="0"/>
    <xf numFmtId="0" fontId="70"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1" fillId="24" borderId="149" applyNumberFormat="0" applyAlignment="0" applyProtection="0"/>
    <xf numFmtId="0" fontId="71"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2" fillId="11" borderId="149" applyNumberFormat="0" applyAlignment="0" applyProtection="0"/>
    <xf numFmtId="0" fontId="72" fillId="11" borderId="149" applyNumberFormat="0" applyAlignment="0" applyProtection="0"/>
    <xf numFmtId="0" fontId="16" fillId="0" borderId="150" applyNumberFormat="0" applyFill="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7" fillId="0" borderId="150" applyNumberFormat="0" applyFill="0" applyAlignment="0" applyProtection="0"/>
    <xf numFmtId="0" fontId="67"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3" fillId="24" borderId="148" applyNumberFormat="0" applyAlignment="0" applyProtection="0"/>
    <xf numFmtId="0" fontId="14" fillId="24"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7" fillId="0" borderId="150" applyNumberFormat="0" applyFill="0" applyAlignment="0" applyProtection="0"/>
    <xf numFmtId="0" fontId="67"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2" fillId="11" borderId="149" applyNumberFormat="0" applyAlignment="0" applyProtection="0"/>
    <xf numFmtId="0" fontId="72"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1" fillId="24" borderId="149" applyNumberFormat="0" applyAlignment="0" applyProtection="0"/>
    <xf numFmtId="0" fontId="71"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0" fillId="24" borderId="148"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1" fillId="24" borderId="149" applyNumberFormat="0" applyAlignment="0" applyProtection="0"/>
    <xf numFmtId="0" fontId="71"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2" fillId="11" borderId="149" applyNumberFormat="0" applyAlignment="0" applyProtection="0"/>
    <xf numFmtId="0" fontId="72" fillId="11" borderId="149" applyNumberFormat="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7" fillId="0" borderId="150" applyNumberFormat="0" applyFill="0" applyAlignment="0" applyProtection="0"/>
    <xf numFmtId="0" fontId="67"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3" fillId="24" borderId="148" applyNumberFormat="0" applyAlignment="0" applyProtection="0"/>
    <xf numFmtId="0" fontId="16" fillId="0" borderId="150" applyNumberFormat="0" applyFill="0" applyAlignment="0" applyProtection="0"/>
    <xf numFmtId="0" fontId="13" fillId="24" borderId="148" applyNumberFormat="0" applyAlignment="0" applyProtection="0"/>
    <xf numFmtId="0" fontId="11" fillId="26" borderId="151" applyNumberFormat="0" applyFont="0" applyAlignment="0" applyProtection="0"/>
    <xf numFmtId="0" fontId="14" fillId="24" borderId="149"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16" fillId="0" borderId="150" applyNumberFormat="0" applyFill="0" applyAlignment="0" applyProtection="0"/>
    <xf numFmtId="0" fontId="9" fillId="26" borderId="151" applyNumberFormat="0" applyFont="0" applyAlignment="0" applyProtection="0"/>
    <xf numFmtId="0" fontId="14" fillId="24" borderId="149" applyNumberFormat="0" applyAlignment="0" applyProtection="0"/>
    <xf numFmtId="0" fontId="9" fillId="26" borderId="151" applyNumberFormat="0" applyFont="0" applyAlignment="0" applyProtection="0"/>
    <xf numFmtId="0" fontId="14" fillId="24" borderId="149" applyNumberFormat="0" applyAlignment="0" applyProtection="0"/>
    <xf numFmtId="0" fontId="11" fillId="26" borderId="151" applyNumberFormat="0" applyFont="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9" fillId="26" borderId="151" applyNumberFormat="0" applyFont="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1" fillId="26" borderId="151" applyNumberFormat="0" applyFont="0" applyAlignment="0" applyProtection="0"/>
    <xf numFmtId="0" fontId="15" fillId="11" borderId="149" applyNumberFormat="0" applyAlignment="0" applyProtection="0"/>
    <xf numFmtId="0" fontId="11" fillId="26" borderId="151" applyNumberFormat="0" applyFont="0" applyAlignment="0" applyProtection="0"/>
    <xf numFmtId="0" fontId="9" fillId="26" borderId="151" applyNumberFormat="0" applyFont="0" applyAlignment="0" applyProtection="0"/>
    <xf numFmtId="0" fontId="13" fillId="24" borderId="148" applyNumberFormat="0" applyAlignment="0" applyProtection="0"/>
    <xf numFmtId="0" fontId="9" fillId="26" borderId="151" applyNumberFormat="0" applyFont="0" applyAlignment="0" applyProtection="0"/>
    <xf numFmtId="0" fontId="15" fillId="11" borderId="149" applyNumberFormat="0" applyAlignment="0" applyProtection="0"/>
    <xf numFmtId="0" fontId="15" fillId="11" borderId="149" applyNumberFormat="0" applyAlignment="0" applyProtection="0"/>
    <xf numFmtId="0" fontId="14" fillId="24" borderId="149" applyNumberFormat="0" applyAlignment="0" applyProtection="0"/>
    <xf numFmtId="0" fontId="9" fillId="26" borderId="151" applyNumberFormat="0" applyFont="0" applyAlignment="0" applyProtection="0"/>
    <xf numFmtId="0" fontId="16" fillId="0" borderId="150" applyNumberFormat="0" applyFill="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9" fillId="26" borderId="151" applyNumberFormat="0" applyFont="0" applyAlignment="0" applyProtection="0"/>
    <xf numFmtId="0" fontId="11" fillId="26" borderId="151" applyNumberFormat="0" applyFont="0" applyAlignment="0" applyProtection="0"/>
    <xf numFmtId="0" fontId="16" fillId="0" borderId="150" applyNumberFormat="0" applyFill="0" applyAlignment="0" applyProtection="0"/>
    <xf numFmtId="0" fontId="11" fillId="26" borderId="151" applyNumberFormat="0" applyFont="0" applyAlignment="0" applyProtection="0"/>
    <xf numFmtId="0" fontId="13" fillId="24" borderId="148" applyNumberFormat="0" applyAlignment="0" applyProtection="0"/>
    <xf numFmtId="0" fontId="11" fillId="26" borderId="151" applyNumberFormat="0" applyFont="0" applyAlignment="0" applyProtection="0"/>
    <xf numFmtId="0" fontId="15" fillId="11" borderId="149" applyNumberFormat="0" applyAlignment="0" applyProtection="0"/>
    <xf numFmtId="0" fontId="11" fillId="26" borderId="151" applyNumberFormat="0" applyFont="0" applyAlignment="0" applyProtection="0"/>
    <xf numFmtId="0" fontId="13" fillId="24" borderId="148" applyNumberFormat="0" applyAlignment="0" applyProtection="0"/>
    <xf numFmtId="0" fontId="13" fillId="24" borderId="148"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14" fillId="24" borderId="149"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15" fillId="11" borderId="149" applyNumberFormat="0" applyAlignment="0" applyProtection="0"/>
    <xf numFmtId="0" fontId="9" fillId="26" borderId="151" applyNumberFormat="0" applyFont="0" applyAlignment="0" applyProtection="0"/>
    <xf numFmtId="0" fontId="13" fillId="24" borderId="148" applyNumberFormat="0" applyAlignment="0" applyProtection="0"/>
    <xf numFmtId="0" fontId="14" fillId="24" borderId="149" applyNumberFormat="0" applyAlignment="0" applyProtection="0"/>
    <xf numFmtId="0" fontId="13" fillId="24" borderId="148" applyNumberFormat="0" applyAlignment="0" applyProtection="0"/>
    <xf numFmtId="0" fontId="15" fillId="11" borderId="149" applyNumberFormat="0" applyAlignment="0" applyProtection="0"/>
    <xf numFmtId="0" fontId="14" fillId="24" borderId="149" applyNumberFormat="0" applyAlignment="0" applyProtection="0"/>
    <xf numFmtId="0" fontId="70" fillId="24" borderId="148" applyNumberFormat="0" applyAlignment="0" applyProtection="0"/>
    <xf numFmtId="0" fontId="71" fillId="24" borderId="149" applyNumberFormat="0" applyAlignment="0" applyProtection="0"/>
    <xf numFmtId="0" fontId="72" fillId="11" borderId="149" applyNumberFormat="0" applyAlignment="0" applyProtection="0"/>
    <xf numFmtId="0" fontId="67" fillId="0" borderId="150" applyNumberFormat="0" applyFill="0" applyAlignment="0" applyProtection="0"/>
    <xf numFmtId="0" fontId="13" fillId="24" borderId="148" applyNumberFormat="0" applyAlignment="0" applyProtection="0"/>
    <xf numFmtId="0" fontId="16" fillId="0" borderId="150" applyNumberFormat="0" applyFill="0" applyAlignment="0" applyProtection="0"/>
    <xf numFmtId="0" fontId="15" fillId="11" borderId="149" applyNumberFormat="0" applyAlignment="0" applyProtection="0"/>
    <xf numFmtId="0" fontId="13" fillId="24" borderId="148" applyNumberFormat="0" applyAlignment="0" applyProtection="0"/>
    <xf numFmtId="0" fontId="13" fillId="24" borderId="148" applyNumberFormat="0" applyAlignment="0" applyProtection="0"/>
    <xf numFmtId="0" fontId="14" fillId="24" borderId="149" applyNumberFormat="0" applyAlignment="0" applyProtection="0"/>
    <xf numFmtId="0" fontId="70" fillId="24" borderId="148" applyNumberFormat="0" applyAlignment="0" applyProtection="0"/>
    <xf numFmtId="0" fontId="70" fillId="24" borderId="148" applyNumberFormat="0" applyAlignment="0" applyProtection="0"/>
    <xf numFmtId="0" fontId="71" fillId="24" borderId="149" applyNumberFormat="0" applyAlignment="0" applyProtection="0"/>
    <xf numFmtId="0" fontId="72" fillId="11" borderId="149" applyNumberFormat="0" applyAlignment="0" applyProtection="0"/>
    <xf numFmtId="0" fontId="67" fillId="0" borderId="150" applyNumberFormat="0" applyFill="0" applyAlignment="0" applyProtection="0"/>
    <xf numFmtId="0" fontId="11" fillId="26" borderId="151" applyNumberFormat="0" applyFont="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7" fillId="0" borderId="150" applyNumberFormat="0" applyFill="0" applyAlignment="0" applyProtection="0"/>
    <xf numFmtId="0" fontId="67"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2" fillId="11" borderId="149" applyNumberFormat="0" applyAlignment="0" applyProtection="0"/>
    <xf numFmtId="0" fontId="72"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1" fillId="24" borderId="149" applyNumberFormat="0" applyAlignment="0" applyProtection="0"/>
    <xf numFmtId="0" fontId="71"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70" fillId="24" borderId="148" applyNumberFormat="0" applyAlignment="0" applyProtection="0"/>
    <xf numFmtId="0" fontId="70"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70" fillId="24" borderId="148" applyNumberFormat="0" applyAlignment="0" applyProtection="0"/>
    <xf numFmtId="0" fontId="71" fillId="24" borderId="149" applyNumberFormat="0" applyAlignment="0" applyProtection="0"/>
    <xf numFmtId="0" fontId="72" fillId="11" borderId="149" applyNumberFormat="0" applyAlignment="0" applyProtection="0"/>
    <xf numFmtId="0" fontId="67" fillId="0" borderId="150" applyNumberFormat="0" applyFill="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70" fillId="24" borderId="148" applyNumberFormat="0" applyAlignment="0" applyProtection="0"/>
    <xf numFmtId="0" fontId="70"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1" fillId="26" borderId="151" applyNumberFormat="0" applyFon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1" fillId="24" borderId="149" applyNumberFormat="0" applyAlignment="0" applyProtection="0"/>
    <xf numFmtId="0" fontId="71"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2" fillId="11" borderId="149" applyNumberFormat="0" applyAlignment="0" applyProtection="0"/>
    <xf numFmtId="0" fontId="72" fillId="11" borderId="149" applyNumberFormat="0" applyAlignment="0" applyProtection="0"/>
    <xf numFmtId="0" fontId="16" fillId="0" borderId="150" applyNumberFormat="0" applyFill="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7" fillId="0" borderId="150" applyNumberFormat="0" applyFill="0" applyAlignment="0" applyProtection="0"/>
    <xf numFmtId="0" fontId="67"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7" fillId="0" borderId="150" applyNumberFormat="0" applyFill="0" applyAlignment="0" applyProtection="0"/>
    <xf numFmtId="0" fontId="67"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2" fillId="11" borderId="149" applyNumberFormat="0" applyAlignment="0" applyProtection="0"/>
    <xf numFmtId="0" fontId="72"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1" fillId="24" borderId="149" applyNumberFormat="0" applyAlignment="0" applyProtection="0"/>
    <xf numFmtId="0" fontId="71"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70" fillId="24" borderId="148" applyNumberFormat="0" applyAlignment="0" applyProtection="0"/>
    <xf numFmtId="0" fontId="70"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70" fillId="24" borderId="148" applyNumberFormat="0" applyAlignment="0" applyProtection="0"/>
    <xf numFmtId="0" fontId="70"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1" fillId="24" borderId="149" applyNumberFormat="0" applyAlignment="0" applyProtection="0"/>
    <xf numFmtId="0" fontId="71"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2" fillId="11" borderId="149" applyNumberFormat="0" applyAlignment="0" applyProtection="0"/>
    <xf numFmtId="0" fontId="72" fillId="11" borderId="149" applyNumberFormat="0" applyAlignment="0" applyProtection="0"/>
    <xf numFmtId="0" fontId="16" fillId="0" borderId="150" applyNumberFormat="0" applyFill="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7" fillId="0" borderId="150" applyNumberFormat="0" applyFill="0" applyAlignment="0" applyProtection="0"/>
    <xf numFmtId="0" fontId="67"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3" fillId="24" borderId="148" applyNumberFormat="0" applyAlignment="0" applyProtection="0"/>
    <xf numFmtId="0" fontId="14" fillId="24"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7" fillId="0" borderId="150" applyNumberFormat="0" applyFill="0" applyAlignment="0" applyProtection="0"/>
    <xf numFmtId="0" fontId="67"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2" fillId="11" borderId="149" applyNumberFormat="0" applyAlignment="0" applyProtection="0"/>
    <xf numFmtId="0" fontId="72"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1" fillId="24" borderId="149" applyNumberFormat="0" applyAlignment="0" applyProtection="0"/>
    <xf numFmtId="0" fontId="71"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0" fillId="24" borderId="148"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71" fillId="24" borderId="149" applyNumberFormat="0" applyAlignment="0" applyProtection="0"/>
    <xf numFmtId="0" fontId="71"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72" fillId="11" borderId="149" applyNumberFormat="0" applyAlignment="0" applyProtection="0"/>
    <xf numFmtId="0" fontId="72" fillId="11" borderId="149" applyNumberFormat="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67" fillId="0" borderId="150" applyNumberFormat="0" applyFill="0" applyAlignment="0" applyProtection="0"/>
    <xf numFmtId="0" fontId="67"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11" fillId="26" borderId="151" applyNumberFormat="0" applyFont="0" applyAlignment="0" applyProtection="0"/>
    <xf numFmtId="0" fontId="14" fillId="24" borderId="149" applyNumberFormat="0" applyAlignment="0" applyProtection="0"/>
    <xf numFmtId="0" fontId="16" fillId="0" borderId="150" applyNumberFormat="0" applyFill="0" applyAlignment="0" applyProtection="0"/>
    <xf numFmtId="0" fontId="72" fillId="11" borderId="149" applyNumberFormat="0" applyAlignment="0" applyProtection="0"/>
    <xf numFmtId="0" fontId="13" fillId="24" borderId="148" applyNumberFormat="0" applyAlignment="0" applyProtection="0"/>
    <xf numFmtId="0" fontId="11" fillId="26" borderId="151" applyNumberFormat="0" applyFont="0" applyAlignment="0" applyProtection="0"/>
    <xf numFmtId="0" fontId="13" fillId="24" borderId="148" applyNumberFormat="0" applyAlignment="0" applyProtection="0"/>
    <xf numFmtId="0" fontId="70" fillId="24" borderId="148" applyNumberFormat="0" applyAlignment="0" applyProtection="0"/>
    <xf numFmtId="0" fontId="11" fillId="26" borderId="151" applyNumberFormat="0" applyFon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9" fillId="26" borderId="151" applyNumberFormat="0" applyFon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70"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1" fillId="26" borderId="151" applyNumberFormat="0" applyFont="0" applyAlignment="0" applyProtection="0"/>
    <xf numFmtId="0" fontId="14" fillId="24" borderId="149" applyNumberFormat="0" applyAlignment="0" applyProtection="0"/>
    <xf numFmtId="0" fontId="13" fillId="24" borderId="148" applyNumberFormat="0" applyAlignment="0" applyProtection="0"/>
    <xf numFmtId="0" fontId="11" fillId="26" borderId="151" applyNumberFormat="0" applyFont="0" applyAlignment="0" applyProtection="0"/>
    <xf numFmtId="0" fontId="14" fillId="24" borderId="149" applyNumberFormat="0" applyAlignment="0" applyProtection="0"/>
    <xf numFmtId="0" fontId="11" fillId="26" borderId="151" applyNumberFormat="0" applyFont="0" applyAlignment="0" applyProtection="0"/>
    <xf numFmtId="0" fontId="11" fillId="26" borderId="151" applyNumberFormat="0" applyFont="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13" fillId="24" borderId="148" applyNumberFormat="0" applyAlignment="0" applyProtection="0"/>
    <xf numFmtId="0" fontId="13" fillId="24" borderId="148" applyNumberFormat="0" applyAlignment="0" applyProtection="0"/>
    <xf numFmtId="0" fontId="70" fillId="24" borderId="148" applyNumberFormat="0" applyAlignment="0" applyProtection="0"/>
    <xf numFmtId="0" fontId="71" fillId="24" borderId="149" applyNumberFormat="0" applyAlignment="0" applyProtection="0"/>
    <xf numFmtId="0" fontId="15" fillId="11" borderId="149" applyNumberFormat="0" applyAlignment="0" applyProtection="0"/>
    <xf numFmtId="0" fontId="9"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4" fillId="24" borderId="149" applyNumberFormat="0" applyAlignment="0" applyProtection="0"/>
    <xf numFmtId="0" fontId="14" fillId="24" borderId="149" applyNumberFormat="0" applyAlignment="0" applyProtection="0"/>
    <xf numFmtId="0" fontId="13" fillId="24" borderId="148" applyNumberFormat="0" applyAlignment="0" applyProtection="0"/>
    <xf numFmtId="0" fontId="70"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70" fillId="24" borderId="148" applyNumberFormat="0" applyAlignment="0" applyProtection="0"/>
    <xf numFmtId="0" fontId="13" fillId="24" borderId="148" applyNumberFormat="0" applyAlignment="0" applyProtection="0"/>
    <xf numFmtId="0" fontId="15" fillId="11"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5" fillId="11" borderId="149"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16" fillId="0" borderId="150" applyNumberFormat="0" applyFill="0" applyAlignment="0" applyProtection="0"/>
    <xf numFmtId="0" fontId="16" fillId="0" borderId="150" applyNumberFormat="0" applyFill="0" applyAlignment="0" applyProtection="0"/>
    <xf numFmtId="0" fontId="11" fillId="26" borderId="151" applyNumberFormat="0" applyFont="0" applyAlignment="0" applyProtection="0"/>
    <xf numFmtId="0" fontId="11"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1" fillId="26" borderId="151" applyNumberFormat="0" applyFon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1" fillId="26" borderId="151" applyNumberFormat="0" applyFont="0" applyAlignment="0" applyProtection="0"/>
    <xf numFmtId="0" fontId="15" fillId="11" borderId="149" applyNumberFormat="0" applyAlignment="0" applyProtection="0"/>
    <xf numFmtId="0" fontId="13" fillId="24" borderId="148" applyNumberFormat="0" applyAlignment="0" applyProtection="0"/>
    <xf numFmtId="0" fontId="13" fillId="24" borderId="148" applyNumberFormat="0" applyAlignment="0" applyProtection="0"/>
    <xf numFmtId="0" fontId="70" fillId="24" borderId="148" applyNumberFormat="0" applyAlignment="0" applyProtection="0"/>
    <xf numFmtId="0" fontId="13" fillId="24" borderId="148" applyNumberFormat="0" applyAlignment="0" applyProtection="0"/>
    <xf numFmtId="0" fontId="16" fillId="0" borderId="150" applyNumberFormat="0" applyFill="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6" fillId="0" borderId="150" applyNumberFormat="0" applyFill="0" applyAlignment="0" applyProtection="0"/>
    <xf numFmtId="0" fontId="16" fillId="0" borderId="150" applyNumberFormat="0" applyFill="0" applyAlignment="0" applyProtection="0"/>
    <xf numFmtId="0" fontId="9" fillId="26" borderId="151" applyNumberFormat="0" applyFont="0" applyAlignment="0" applyProtection="0"/>
    <xf numFmtId="0" fontId="16" fillId="0" borderId="150" applyNumberFormat="0" applyFill="0" applyAlignment="0" applyProtection="0"/>
    <xf numFmtId="0" fontId="15" fillId="11" borderId="149"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5" fillId="11" borderId="149"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4" fillId="24" borderId="149" applyNumberFormat="0" applyAlignment="0" applyProtection="0"/>
    <xf numFmtId="0" fontId="14" fillId="24" borderId="149" applyNumberFormat="0" applyAlignment="0" applyProtection="0"/>
    <xf numFmtId="0" fontId="14" fillId="24" borderId="149" applyNumberFormat="0" applyAlignment="0" applyProtection="0"/>
    <xf numFmtId="0" fontId="15" fillId="11" borderId="149" applyNumberFormat="0" applyAlignment="0" applyProtection="0"/>
    <xf numFmtId="0" fontId="16" fillId="0" borderId="150" applyNumberFormat="0" applyFill="0" applyAlignment="0" applyProtection="0"/>
    <xf numFmtId="0" fontId="11"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6" fillId="0" borderId="150" applyNumberFormat="0" applyFill="0" applyAlignment="0" applyProtection="0"/>
    <xf numFmtId="0" fontId="13" fillId="24" borderId="148" applyNumberFormat="0" applyAlignment="0" applyProtection="0"/>
    <xf numFmtId="0" fontId="9"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6" fillId="0" borderId="150" applyNumberFormat="0" applyFill="0" applyAlignment="0" applyProtection="0"/>
    <xf numFmtId="0" fontId="67" fillId="0" borderId="150" applyNumberFormat="0" applyFill="0" applyAlignment="0" applyProtection="0"/>
    <xf numFmtId="0" fontId="15" fillId="11" borderId="149" applyNumberFormat="0" applyAlignment="0" applyProtection="0"/>
    <xf numFmtId="0" fontId="13" fillId="24" borderId="148" applyNumberFormat="0" applyAlignment="0" applyProtection="0"/>
    <xf numFmtId="0" fontId="15" fillId="11" borderId="149"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4" fillId="24" borderId="149" applyNumberFormat="0" applyAlignment="0" applyProtection="0"/>
    <xf numFmtId="0" fontId="14" fillId="24" borderId="149"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72" fillId="11" borderId="149" applyNumberFormat="0" applyAlignment="0" applyProtection="0"/>
    <xf numFmtId="0" fontId="14" fillId="24" borderId="149" applyNumberFormat="0" applyAlignment="0" applyProtection="0"/>
    <xf numFmtId="0" fontId="71" fillId="24" borderId="149" applyNumberFormat="0" applyAlignment="0" applyProtection="0"/>
    <xf numFmtId="0" fontId="14" fillId="24" borderId="149" applyNumberFormat="0" applyAlignment="0" applyProtection="0"/>
    <xf numFmtId="0" fontId="15" fillId="11" borderId="149"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16" fillId="0" borderId="150" applyNumberFormat="0" applyFill="0" applyAlignment="0" applyProtection="0"/>
    <xf numFmtId="0" fontId="16" fillId="0" borderId="150" applyNumberFormat="0" applyFill="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1" fillId="26" borderId="151" applyNumberFormat="0" applyFon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70" fillId="24" borderId="148" applyNumberFormat="0" applyAlignment="0" applyProtection="0"/>
    <xf numFmtId="0" fontId="13" fillId="24" borderId="148" applyNumberFormat="0" applyAlignment="0" applyProtection="0"/>
    <xf numFmtId="0" fontId="67" fillId="0" borderId="150" applyNumberFormat="0" applyFill="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6" fillId="0" borderId="150" applyNumberFormat="0" applyFill="0" applyAlignment="0" applyProtection="0"/>
    <xf numFmtId="0" fontId="15" fillId="11" borderId="149" applyNumberFormat="0" applyAlignment="0" applyProtection="0"/>
    <xf numFmtId="0" fontId="9" fillId="26" borderId="151" applyNumberFormat="0" applyFont="0" applyAlignment="0" applyProtection="0"/>
    <xf numFmtId="0" fontId="72" fillId="11" borderId="149" applyNumberFormat="0" applyAlignment="0" applyProtection="0"/>
    <xf numFmtId="0" fontId="15" fillId="11" borderId="149" applyNumberFormat="0" applyAlignment="0" applyProtection="0"/>
    <xf numFmtId="0" fontId="14" fillId="24" borderId="149" applyNumberFormat="0" applyAlignment="0" applyProtection="0"/>
    <xf numFmtId="0" fontId="14" fillId="24" borderId="149" applyNumberFormat="0" applyAlignment="0" applyProtection="0"/>
    <xf numFmtId="0" fontId="13" fillId="24" borderId="148" applyNumberFormat="0" applyAlignment="0" applyProtection="0"/>
    <xf numFmtId="0" fontId="16" fillId="0" borderId="150" applyNumberFormat="0" applyFill="0" applyAlignment="0" applyProtection="0"/>
    <xf numFmtId="0" fontId="13" fillId="24" borderId="148" applyNumberFormat="0" applyAlignment="0" applyProtection="0"/>
    <xf numFmtId="0" fontId="13" fillId="24" borderId="148" applyNumberFormat="0" applyAlignment="0" applyProtection="0"/>
    <xf numFmtId="0" fontId="70"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4" fillId="24" borderId="149" applyNumberFormat="0" applyAlignment="0" applyProtection="0"/>
    <xf numFmtId="0" fontId="71" fillId="24" borderId="149" applyNumberFormat="0" applyAlignment="0" applyProtection="0"/>
    <xf numFmtId="0" fontId="14" fillId="24" borderId="149" applyNumberFormat="0" applyAlignment="0" applyProtection="0"/>
    <xf numFmtId="0" fontId="15" fillId="11" borderId="149" applyNumberFormat="0" applyAlignment="0" applyProtection="0"/>
    <xf numFmtId="0" fontId="15" fillId="11" borderId="149" applyNumberFormat="0" applyAlignment="0" applyProtection="0"/>
    <xf numFmtId="0" fontId="11" fillId="26" borderId="151" applyNumberFormat="0" applyFont="0" applyAlignment="0" applyProtection="0"/>
    <xf numFmtId="0" fontId="9" fillId="26" borderId="151" applyNumberFormat="0" applyFont="0" applyAlignment="0" applyProtection="0"/>
    <xf numFmtId="0" fontId="15" fillId="11" borderId="149" applyNumberFormat="0" applyAlignment="0" applyProtection="0"/>
    <xf numFmtId="0" fontId="67" fillId="0" borderId="150" applyNumberFormat="0" applyFill="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4" fillId="24" borderId="149" applyNumberFormat="0" applyAlignment="0" applyProtection="0"/>
    <xf numFmtId="0" fontId="16" fillId="0" borderId="150" applyNumberFormat="0" applyFill="0" applyAlignment="0" applyProtection="0"/>
    <xf numFmtId="0" fontId="16" fillId="0" borderId="150" applyNumberFormat="0" applyFill="0" applyAlignment="0" applyProtection="0"/>
    <xf numFmtId="0" fontId="13" fillId="24" borderId="148" applyNumberFormat="0" applyAlignment="0" applyProtection="0"/>
    <xf numFmtId="0" fontId="11" fillId="26" borderId="151" applyNumberFormat="0" applyFont="0" applyAlignment="0" applyProtection="0"/>
    <xf numFmtId="0" fontId="11" fillId="26" borderId="151" applyNumberFormat="0" applyFont="0" applyAlignment="0" applyProtection="0"/>
    <xf numFmtId="0" fontId="16" fillId="0" borderId="150" applyNumberFormat="0" applyFill="0" applyAlignment="0" applyProtection="0"/>
    <xf numFmtId="0" fontId="67" fillId="0" borderId="150" applyNumberFormat="0" applyFill="0" applyAlignment="0" applyProtection="0"/>
    <xf numFmtId="0" fontId="15" fillId="11" borderId="149" applyNumberFormat="0" applyAlignment="0" applyProtection="0"/>
    <xf numFmtId="0" fontId="70" fillId="24" borderId="148" applyNumberFormat="0" applyAlignment="0" applyProtection="0"/>
    <xf numFmtId="0" fontId="15" fillId="11" borderId="149"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6" fillId="0" borderId="150" applyNumberFormat="0" applyFill="0" applyAlignment="0" applyProtection="0"/>
    <xf numFmtId="0" fontId="16" fillId="0" borderId="150" applyNumberFormat="0" applyFill="0" applyAlignment="0" applyProtection="0"/>
    <xf numFmtId="0" fontId="15" fillId="11" borderId="149" applyNumberFormat="0" applyAlignment="0" applyProtection="0"/>
    <xf numFmtId="0" fontId="15" fillId="11" borderId="149" applyNumberFormat="0" applyAlignment="0" applyProtection="0"/>
    <xf numFmtId="0" fontId="14" fillId="24" borderId="149" applyNumberFormat="0" applyAlignment="0" applyProtection="0"/>
    <xf numFmtId="0" fontId="14" fillId="24" borderId="149" applyNumberFormat="0" applyAlignment="0" applyProtection="0"/>
    <xf numFmtId="0" fontId="13" fillId="24" borderId="148" applyNumberFormat="0" applyAlignment="0" applyProtection="0"/>
    <xf numFmtId="0" fontId="70"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72" fillId="11" borderId="149" applyNumberFormat="0" applyAlignment="0" applyProtection="0"/>
    <xf numFmtId="0" fontId="14" fillId="24" borderId="149" applyNumberFormat="0" applyAlignment="0" applyProtection="0"/>
    <xf numFmtId="0" fontId="71" fillId="24" borderId="149" applyNumberFormat="0" applyAlignment="0" applyProtection="0"/>
    <xf numFmtId="0" fontId="14" fillId="24" borderId="149" applyNumberFormat="0" applyAlignment="0" applyProtection="0"/>
    <xf numFmtId="0" fontId="15" fillId="11" borderId="149" applyNumberFormat="0" applyAlignment="0" applyProtection="0"/>
    <xf numFmtId="0" fontId="9" fillId="26" borderId="151" applyNumberFormat="0" applyFont="0" applyAlignment="0" applyProtection="0"/>
    <xf numFmtId="0" fontId="9" fillId="26" borderId="151" applyNumberFormat="0" applyFont="0" applyAlignment="0" applyProtection="0"/>
    <xf numFmtId="0" fontId="16" fillId="0" borderId="150" applyNumberFormat="0" applyFill="0" applyAlignment="0" applyProtection="0"/>
    <xf numFmtId="0" fontId="16" fillId="0" borderId="150" applyNumberFormat="0" applyFill="0" applyAlignment="0" applyProtection="0"/>
    <xf numFmtId="0" fontId="11" fillId="26" borderId="151" applyNumberFormat="0" applyFont="0" applyAlignment="0" applyProtection="0"/>
    <xf numFmtId="0" fontId="11"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1" fillId="26" borderId="151" applyNumberFormat="0" applyFont="0" applyAlignment="0" applyProtection="0"/>
    <xf numFmtId="0" fontId="67" fillId="0" borderId="150" applyNumberFormat="0" applyFill="0" applyAlignment="0" applyProtection="0"/>
    <xf numFmtId="0" fontId="9"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1" fillId="26" borderId="151" applyNumberFormat="0" applyFont="0" applyAlignment="0" applyProtection="0"/>
    <xf numFmtId="0" fontId="16" fillId="0" borderId="150" applyNumberFormat="0" applyFill="0" applyAlignment="0" applyProtection="0"/>
    <xf numFmtId="0" fontId="15" fillId="11" borderId="149" applyNumberFormat="0" applyAlignment="0" applyProtection="0"/>
    <xf numFmtId="0" fontId="9" fillId="26" borderId="151" applyNumberFormat="0" applyFont="0" applyAlignment="0" applyProtection="0"/>
    <xf numFmtId="0" fontId="72" fillId="11" borderId="149" applyNumberFormat="0" applyAlignment="0" applyProtection="0"/>
    <xf numFmtId="0" fontId="15" fillId="11" borderId="149" applyNumberFormat="0" applyAlignment="0" applyProtection="0"/>
    <xf numFmtId="0" fontId="14" fillId="24" borderId="149" applyNumberFormat="0" applyAlignment="0" applyProtection="0"/>
    <xf numFmtId="0" fontId="14" fillId="24" borderId="149" applyNumberFormat="0" applyAlignment="0" applyProtection="0"/>
    <xf numFmtId="0" fontId="13" fillId="24" borderId="148" applyNumberFormat="0" applyAlignment="0" applyProtection="0"/>
    <xf numFmtId="0" fontId="16" fillId="0" borderId="150" applyNumberFormat="0" applyFill="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14" fillId="24" borderId="149" applyNumberFormat="0" applyAlignment="0" applyProtection="0"/>
    <xf numFmtId="0" fontId="71" fillId="24" borderId="149" applyNumberFormat="0" applyAlignment="0" applyProtection="0"/>
    <xf numFmtId="0" fontId="14" fillId="24" borderId="149" applyNumberFormat="0" applyAlignment="0" applyProtection="0"/>
    <xf numFmtId="0" fontId="15" fillId="11" borderId="149" applyNumberFormat="0" applyAlignment="0" applyProtection="0"/>
    <xf numFmtId="0" fontId="11" fillId="26" borderId="151" applyNumberFormat="0" applyFont="0" applyAlignment="0" applyProtection="0"/>
    <xf numFmtId="0" fontId="9" fillId="26" borderId="151" applyNumberFormat="0" applyFont="0" applyAlignment="0" applyProtection="0"/>
    <xf numFmtId="0" fontId="9" fillId="26" borderId="151" applyNumberFormat="0" applyFont="0" applyAlignment="0" applyProtection="0"/>
    <xf numFmtId="0" fontId="11" fillId="26" borderId="151" applyNumberFormat="0" applyFont="0" applyAlignment="0" applyProtection="0"/>
    <xf numFmtId="0" fontId="13" fillId="24" borderId="148" applyNumberFormat="0" applyAlignment="0" applyProtection="0"/>
    <xf numFmtId="0" fontId="13" fillId="24" borderId="148" applyNumberFormat="0" applyAlignment="0" applyProtection="0"/>
    <xf numFmtId="0" fontId="13" fillId="24" borderId="148" applyNumberFormat="0" applyAlignment="0" applyProtection="0"/>
    <xf numFmtId="0" fontId="70" fillId="24" borderId="148" applyNumberFormat="0" applyAlignment="0" applyProtection="0"/>
    <xf numFmtId="0" fontId="82" fillId="0" borderId="0"/>
  </cellStyleXfs>
  <cellXfs count="927">
    <xf numFmtId="0" fontId="0" fillId="0" borderId="0" xfId="0"/>
    <xf numFmtId="0" fontId="0" fillId="4" borderId="0" xfId="0" applyFill="1"/>
    <xf numFmtId="0" fontId="0" fillId="4" borderId="0" xfId="0" applyFill="1" applyBorder="1"/>
    <xf numFmtId="0" fontId="0" fillId="4" borderId="0" xfId="0" applyFill="1" applyAlignment="1">
      <alignment vertical="top"/>
    </xf>
    <xf numFmtId="0" fontId="0" fillId="4" borderId="0" xfId="0" applyFont="1" applyFill="1" applyBorder="1" applyAlignment="1">
      <alignment vertical="top"/>
    </xf>
    <xf numFmtId="0" fontId="0" fillId="4" borderId="7" xfId="0" applyFill="1" applyBorder="1"/>
    <xf numFmtId="0" fontId="0" fillId="0" borderId="0" xfId="0" applyBorder="1"/>
    <xf numFmtId="0" fontId="2" fillId="3" borderId="14" xfId="0" applyFont="1" applyFill="1" applyBorder="1"/>
    <xf numFmtId="0" fontId="0" fillId="0" borderId="0" xfId="0" applyFill="1"/>
    <xf numFmtId="0" fontId="2" fillId="0" borderId="0" xfId="0" applyFont="1" applyFill="1" applyBorder="1" applyAlignment="1">
      <alignment wrapText="1"/>
    </xf>
    <xf numFmtId="9" fontId="2" fillId="0" borderId="0" xfId="2" applyFont="1" applyFill="1" applyBorder="1"/>
    <xf numFmtId="0" fontId="9" fillId="0" borderId="0" xfId="0" applyFont="1" applyBorder="1" applyAlignment="1">
      <alignment horizontal="left" wrapText="1"/>
    </xf>
    <xf numFmtId="0" fontId="33" fillId="0" borderId="0" xfId="0" applyFont="1"/>
    <xf numFmtId="0" fontId="33" fillId="0" borderId="0" xfId="0" applyFont="1" applyAlignment="1"/>
    <xf numFmtId="0" fontId="0" fillId="0" borderId="0" xfId="0"/>
    <xf numFmtId="0" fontId="33" fillId="0" borderId="0" xfId="0" applyFont="1" applyBorder="1"/>
    <xf numFmtId="0" fontId="37" fillId="0" borderId="13" xfId="0" applyFont="1" applyBorder="1" applyAlignment="1">
      <alignment horizontal="center" vertical="top"/>
    </xf>
    <xf numFmtId="0" fontId="37" fillId="0" borderId="9" xfId="0" applyFont="1" applyBorder="1" applyAlignment="1">
      <alignment horizontal="center" vertical="top" wrapText="1"/>
    </xf>
    <xf numFmtId="0" fontId="37" fillId="0" borderId="9" xfId="0" applyFont="1" applyBorder="1" applyAlignment="1">
      <alignment horizontal="center" vertical="top"/>
    </xf>
    <xf numFmtId="164" fontId="33" fillId="0" borderId="0" xfId="0" applyNumberFormat="1" applyFont="1" applyBorder="1"/>
    <xf numFmtId="164" fontId="33" fillId="0" borderId="0" xfId="0" applyNumberFormat="1" applyFont="1"/>
    <xf numFmtId="164" fontId="37" fillId="0" borderId="0" xfId="0" applyNumberFormat="1" applyFont="1"/>
    <xf numFmtId="0" fontId="33" fillId="0" borderId="7" xfId="0" applyFont="1" applyBorder="1"/>
    <xf numFmtId="164" fontId="33" fillId="0" borderId="0" xfId="0" applyNumberFormat="1" applyFont="1" applyFill="1" applyBorder="1"/>
    <xf numFmtId="0" fontId="33" fillId="0" borderId="0" xfId="0" applyFont="1" applyFill="1" applyBorder="1"/>
    <xf numFmtId="164" fontId="37" fillId="0" borderId="0" xfId="0" applyNumberFormat="1" applyFont="1" applyFill="1" applyBorder="1"/>
    <xf numFmtId="0" fontId="0" fillId="0" borderId="12" xfId="0" applyFill="1" applyBorder="1"/>
    <xf numFmtId="0" fontId="2" fillId="0" borderId="16" xfId="0" applyFont="1" applyFill="1" applyBorder="1" applyAlignment="1">
      <alignment horizontal="center" vertical="top"/>
    </xf>
    <xf numFmtId="0" fontId="2" fillId="0" borderId="17" xfId="0" applyFont="1" applyFill="1" applyBorder="1" applyAlignment="1">
      <alignment horizontal="center" wrapText="1"/>
    </xf>
    <xf numFmtId="0" fontId="7" fillId="0" borderId="7" xfId="0" applyFont="1" applyFill="1" applyBorder="1" applyAlignment="1">
      <alignment horizontal="left" vertical="top" wrapText="1"/>
    </xf>
    <xf numFmtId="0" fontId="0" fillId="0" borderId="7" xfId="0" applyBorder="1"/>
    <xf numFmtId="0" fontId="0" fillId="0" borderId="4" xfId="0" applyFill="1" applyBorder="1" applyAlignment="1">
      <alignment wrapText="1"/>
    </xf>
    <xf numFmtId="0" fontId="2" fillId="3" borderId="13" xfId="0" applyFont="1" applyFill="1" applyBorder="1" applyAlignment="1">
      <alignment wrapText="1"/>
    </xf>
    <xf numFmtId="0" fontId="2" fillId="0" borderId="28" xfId="0" applyFont="1" applyFill="1" applyBorder="1" applyAlignment="1">
      <alignment horizontal="center" wrapText="1"/>
    </xf>
    <xf numFmtId="3" fontId="0" fillId="0" borderId="0" xfId="0" applyNumberFormat="1" applyFont="1" applyFill="1" applyBorder="1"/>
    <xf numFmtId="9" fontId="3" fillId="0" borderId="7" xfId="2" applyFont="1" applyFill="1" applyBorder="1"/>
    <xf numFmtId="0" fontId="2" fillId="0" borderId="18" xfId="0" applyFont="1" applyFill="1" applyBorder="1" applyAlignment="1">
      <alignment horizontal="center" vertical="top"/>
    </xf>
    <xf numFmtId="0" fontId="2" fillId="3" borderId="14" xfId="0" applyFont="1" applyFill="1" applyBorder="1" applyAlignment="1">
      <alignment wrapText="1"/>
    </xf>
    <xf numFmtId="0" fontId="0" fillId="0" borderId="15" xfId="0" applyFill="1" applyBorder="1" applyAlignment="1">
      <alignment horizontal="left"/>
    </xf>
    <xf numFmtId="3" fontId="0" fillId="0" borderId="4" xfId="0" applyNumberFormat="1" applyFont="1" applyFill="1" applyBorder="1"/>
    <xf numFmtId="9" fontId="3" fillId="0" borderId="6" xfId="2" applyFont="1" applyFill="1" applyBorder="1"/>
    <xf numFmtId="164" fontId="0" fillId="0" borderId="4" xfId="0" applyNumberFormat="1" applyFont="1" applyFill="1" applyBorder="1"/>
    <xf numFmtId="164" fontId="0" fillId="0" borderId="0" xfId="0" applyNumberFormat="1" applyFont="1" applyFill="1" applyBorder="1"/>
    <xf numFmtId="0" fontId="2" fillId="0" borderId="6" xfId="0" applyFont="1" applyFill="1" applyBorder="1" applyAlignment="1">
      <alignment wrapText="1"/>
    </xf>
    <xf numFmtId="0" fontId="0" fillId="0" borderId="1" xfId="0" applyFont="1" applyFill="1" applyBorder="1" applyAlignment="1">
      <alignment wrapText="1"/>
    </xf>
    <xf numFmtId="0" fontId="0" fillId="0" borderId="4" xfId="0" applyFont="1" applyFill="1" applyBorder="1" applyAlignment="1">
      <alignment wrapText="1"/>
    </xf>
    <xf numFmtId="0" fontId="0" fillId="0" borderId="6" xfId="0" applyFont="1" applyFill="1" applyBorder="1" applyAlignment="1">
      <alignment wrapText="1"/>
    </xf>
    <xf numFmtId="0" fontId="2" fillId="5" borderId="13" xfId="0" applyFont="1" applyFill="1" applyBorder="1"/>
    <xf numFmtId="3" fontId="0" fillId="0" borderId="0" xfId="0" applyNumberFormat="1" applyFont="1" applyFill="1" applyBorder="1" applyAlignment="1"/>
    <xf numFmtId="3" fontId="0" fillId="0" borderId="4" xfId="0" applyNumberFormat="1" applyFont="1" applyFill="1" applyBorder="1" applyAlignment="1"/>
    <xf numFmtId="3" fontId="2" fillId="3" borderId="13" xfId="0" applyNumberFormat="1" applyFont="1" applyFill="1" applyBorder="1"/>
    <xf numFmtId="0" fontId="0" fillId="0" borderId="4" xfId="0" applyBorder="1"/>
    <xf numFmtId="0" fontId="37" fillId="0" borderId="0" xfId="0" applyFont="1" applyFill="1" applyBorder="1" applyAlignment="1">
      <alignment horizontal="center" wrapText="1"/>
    </xf>
    <xf numFmtId="14" fontId="0" fillId="0" borderId="7" xfId="0" applyNumberFormat="1" applyBorder="1" applyAlignment="1">
      <alignment horizontal="left"/>
    </xf>
    <xf numFmtId="0" fontId="30" fillId="2" borderId="12" xfId="41" applyFont="1" applyFill="1" applyBorder="1" applyAlignment="1">
      <alignment horizontal="left" vertical="center"/>
    </xf>
    <xf numFmtId="0" fontId="8" fillId="0" borderId="0" xfId="0" applyFont="1" applyBorder="1" applyAlignment="1">
      <alignment horizontal="left"/>
    </xf>
    <xf numFmtId="0" fontId="4" fillId="0" borderId="7" xfId="0" applyFont="1" applyFill="1" applyBorder="1" applyAlignment="1">
      <alignment horizontal="left" vertical="top" wrapText="1"/>
    </xf>
    <xf numFmtId="0" fontId="2" fillId="0" borderId="9" xfId="0" applyFont="1" applyFill="1" applyBorder="1" applyAlignment="1">
      <alignment horizontal="center" vertical="top" wrapText="1"/>
    </xf>
    <xf numFmtId="0" fontId="2" fillId="0" borderId="10" xfId="0" applyFont="1" applyFill="1" applyBorder="1" applyAlignment="1">
      <alignment horizontal="center" vertical="top" wrapText="1"/>
    </xf>
    <xf numFmtId="0" fontId="2" fillId="0" borderId="13" xfId="0" applyFont="1" applyFill="1" applyBorder="1" applyAlignment="1">
      <alignment horizontal="center" vertical="top" wrapText="1"/>
    </xf>
    <xf numFmtId="164" fontId="0" fillId="0" borderId="0" xfId="0" applyNumberFormat="1" applyFill="1"/>
    <xf numFmtId="0" fontId="0" fillId="0" borderId="7" xfId="0" applyFill="1" applyBorder="1"/>
    <xf numFmtId="14" fontId="33" fillId="0" borderId="7" xfId="0" applyNumberFormat="1" applyFont="1" applyBorder="1" applyAlignment="1">
      <alignment horizontal="left"/>
    </xf>
    <xf numFmtId="14" fontId="33" fillId="0" borderId="0" xfId="0" applyNumberFormat="1" applyFont="1" applyBorder="1" applyAlignment="1">
      <alignment horizontal="left"/>
    </xf>
    <xf numFmtId="1" fontId="16" fillId="2" borderId="0" xfId="0" applyNumberFormat="1" applyFont="1" applyFill="1" applyBorder="1" applyAlignment="1">
      <alignment vertical="center"/>
    </xf>
    <xf numFmtId="0" fontId="33" fillId="4" borderId="0" xfId="0" applyFont="1" applyFill="1"/>
    <xf numFmtId="0" fontId="9" fillId="2" borderId="1" xfId="41" applyFont="1" applyFill="1" applyBorder="1" applyAlignment="1">
      <alignment horizontal="left" vertical="center"/>
    </xf>
    <xf numFmtId="0" fontId="9" fillId="2" borderId="4" xfId="41" applyFont="1" applyFill="1" applyBorder="1" applyAlignment="1">
      <alignment horizontal="left" vertical="center"/>
    </xf>
    <xf numFmtId="0" fontId="9" fillId="2" borderId="6" xfId="41" applyFont="1" applyFill="1" applyBorder="1" applyAlignment="1">
      <alignment horizontal="left" vertical="center"/>
    </xf>
    <xf numFmtId="1" fontId="16" fillId="2" borderId="7" xfId="0" applyNumberFormat="1" applyFont="1" applyFill="1" applyBorder="1" applyAlignment="1">
      <alignment vertical="center"/>
    </xf>
    <xf numFmtId="14" fontId="9" fillId="0" borderId="7" xfId="0" applyNumberFormat="1" applyFont="1" applyBorder="1" applyAlignment="1">
      <alignment horizontal="left" wrapText="1"/>
    </xf>
    <xf numFmtId="0" fontId="9" fillId="0" borderId="7" xfId="0" applyFont="1" applyBorder="1" applyAlignment="1">
      <alignment horizontal="left" wrapText="1"/>
    </xf>
    <xf numFmtId="0" fontId="34" fillId="3" borderId="14" xfId="0" applyFont="1" applyFill="1" applyBorder="1" applyAlignment="1">
      <alignment vertical="center"/>
    </xf>
    <xf numFmtId="0" fontId="0" fillId="0" borderId="0" xfId="0" applyFill="1" applyBorder="1"/>
    <xf numFmtId="0" fontId="0" fillId="0" borderId="0" xfId="0" applyFont="1" applyBorder="1"/>
    <xf numFmtId="0" fontId="42" fillId="2" borderId="0" xfId="0" applyFont="1" applyFill="1" applyBorder="1" applyAlignment="1">
      <alignment vertical="center"/>
    </xf>
    <xf numFmtId="3" fontId="31" fillId="28" borderId="14" xfId="0" applyNumberFormat="1" applyFont="1" applyFill="1" applyBorder="1" applyAlignment="1">
      <alignment vertical="center"/>
    </xf>
    <xf numFmtId="0" fontId="8" fillId="4" borderId="0" xfId="0" applyFont="1" applyFill="1" applyAlignment="1">
      <alignment vertical="top"/>
    </xf>
    <xf numFmtId="0" fontId="0" fillId="4" borderId="0" xfId="0" applyFill="1" applyBorder="1" applyAlignment="1">
      <alignment vertical="top"/>
    </xf>
    <xf numFmtId="0" fontId="0" fillId="4" borderId="0" xfId="0" applyFont="1" applyFill="1" applyBorder="1" applyAlignment="1">
      <alignment horizontal="left" vertical="top"/>
    </xf>
    <xf numFmtId="0" fontId="0" fillId="4" borderId="0" xfId="0" applyFill="1" applyBorder="1" applyAlignment="1">
      <alignment horizontal="left" vertical="top" wrapText="1"/>
    </xf>
    <xf numFmtId="0" fontId="2" fillId="4" borderId="0" xfId="0" applyFont="1" applyFill="1" applyBorder="1" applyAlignment="1">
      <alignment vertical="top" wrapText="1"/>
    </xf>
    <xf numFmtId="0" fontId="0" fillId="4" borderId="4" xfId="0" applyFill="1" applyBorder="1" applyAlignment="1">
      <alignment horizontal="left" vertical="top"/>
    </xf>
    <xf numFmtId="0" fontId="0" fillId="4" borderId="5" xfId="0" applyFont="1" applyFill="1" applyBorder="1" applyAlignment="1">
      <alignment vertical="top"/>
    </xf>
    <xf numFmtId="0" fontId="0" fillId="4" borderId="4" xfId="0" applyFont="1" applyFill="1" applyBorder="1" applyAlignment="1">
      <alignment horizontal="left" vertical="top"/>
    </xf>
    <xf numFmtId="0" fontId="0" fillId="4" borderId="5" xfId="0" applyFill="1" applyBorder="1"/>
    <xf numFmtId="0" fontId="0" fillId="4" borderId="6" xfId="0" applyFont="1" applyFill="1" applyBorder="1" applyAlignment="1">
      <alignment horizontal="left" vertical="top"/>
    </xf>
    <xf numFmtId="0" fontId="0" fillId="4" borderId="8" xfId="0" applyFill="1" applyBorder="1"/>
    <xf numFmtId="0" fontId="0" fillId="4" borderId="4" xfId="0" applyFill="1" applyBorder="1"/>
    <xf numFmtId="0" fontId="2" fillId="4" borderId="5" xfId="0" applyFont="1" applyFill="1" applyBorder="1" applyAlignment="1">
      <alignment vertical="top" wrapText="1"/>
    </xf>
    <xf numFmtId="0" fontId="0" fillId="4" borderId="4" xfId="0" applyFill="1" applyBorder="1" applyAlignment="1">
      <alignment vertical="top" wrapText="1"/>
    </xf>
    <xf numFmtId="0" fontId="0" fillId="4" borderId="4" xfId="0" applyFont="1" applyFill="1" applyBorder="1" applyAlignment="1">
      <alignment vertical="top" wrapText="1"/>
    </xf>
    <xf numFmtId="0" fontId="0" fillId="4" borderId="5" xfId="0" applyFill="1" applyBorder="1" applyAlignment="1">
      <alignment horizontal="left" vertical="top" wrapText="1"/>
    </xf>
    <xf numFmtId="0" fontId="39" fillId="0" borderId="0" xfId="0" applyFont="1" applyFill="1" applyBorder="1" applyAlignment="1"/>
    <xf numFmtId="0" fontId="33" fillId="0" borderId="0" xfId="0" applyFont="1" applyAlignment="1">
      <alignment wrapText="1"/>
    </xf>
    <xf numFmtId="0" fontId="44" fillId="4" borderId="0" xfId="0" applyFont="1" applyFill="1" applyBorder="1"/>
    <xf numFmtId="0" fontId="0" fillId="0" borderId="12" xfId="0" applyFill="1" applyBorder="1" applyAlignment="1">
      <alignment horizontal="left"/>
    </xf>
    <xf numFmtId="0" fontId="0" fillId="0" borderId="12" xfId="0" applyFill="1" applyBorder="1" applyAlignment="1">
      <alignment horizontal="left" wrapText="1"/>
    </xf>
    <xf numFmtId="164" fontId="0" fillId="0" borderId="4" xfId="0" applyNumberFormat="1" applyFont="1" applyFill="1" applyBorder="1" applyAlignment="1">
      <alignment horizontal="right"/>
    </xf>
    <xf numFmtId="9" fontId="0" fillId="0" borderId="0" xfId="2" applyFont="1" applyFill="1" applyBorder="1" applyAlignment="1">
      <alignment horizontal="right" vertical="top"/>
    </xf>
    <xf numFmtId="9" fontId="3" fillId="0" borderId="0" xfId="2" applyFont="1" applyFill="1" applyBorder="1"/>
    <xf numFmtId="0" fontId="9" fillId="2" borderId="0" xfId="41" applyFont="1" applyFill="1" applyBorder="1" applyAlignment="1">
      <alignment horizontal="left" vertical="center"/>
    </xf>
    <xf numFmtId="0" fontId="3" fillId="4" borderId="0" xfId="0" applyFont="1" applyFill="1" applyAlignment="1">
      <alignment vertical="top"/>
    </xf>
    <xf numFmtId="3" fontId="2" fillId="3" borderId="15" xfId="0" applyNumberFormat="1" applyFont="1" applyFill="1" applyBorder="1" applyAlignment="1"/>
    <xf numFmtId="0" fontId="2" fillId="3" borderId="2" xfId="0" applyFont="1" applyFill="1" applyBorder="1" applyAlignment="1">
      <alignment vertical="top"/>
    </xf>
    <xf numFmtId="0" fontId="2" fillId="3" borderId="3" xfId="0" applyFont="1" applyFill="1" applyBorder="1" applyAlignment="1">
      <alignment vertical="top"/>
    </xf>
    <xf numFmtId="3" fontId="2" fillId="3" borderId="1" xfId="0" applyNumberFormat="1" applyFont="1" applyFill="1" applyBorder="1" applyAlignment="1"/>
    <xf numFmtId="3" fontId="2" fillId="3" borderId="2" xfId="0" applyNumberFormat="1" applyFont="1" applyFill="1" applyBorder="1" applyAlignment="1"/>
    <xf numFmtId="3" fontId="2" fillId="3" borderId="3" xfId="0" applyNumberFormat="1" applyFont="1" applyFill="1" applyBorder="1" applyAlignment="1"/>
    <xf numFmtId="9" fontId="0" fillId="0" borderId="13" xfId="2" applyFont="1" applyFill="1" applyBorder="1" applyAlignment="1">
      <alignment horizontal="right" vertical="top"/>
    </xf>
    <xf numFmtId="9" fontId="3" fillId="0" borderId="9" xfId="2" applyFont="1" applyFill="1" applyBorder="1" applyAlignment="1"/>
    <xf numFmtId="0" fontId="45" fillId="0" borderId="7" xfId="0" applyFont="1" applyFill="1" applyBorder="1" applyAlignment="1">
      <alignment horizontal="left" vertical="top" wrapText="1"/>
    </xf>
    <xf numFmtId="0" fontId="2" fillId="3" borderId="1" xfId="0" applyFont="1" applyFill="1" applyBorder="1" applyAlignment="1">
      <alignment horizontal="right" vertical="top"/>
    </xf>
    <xf numFmtId="0" fontId="2" fillId="3" borderId="2" xfId="0" applyFont="1" applyFill="1" applyBorder="1" applyAlignment="1">
      <alignment horizontal="right" vertical="top"/>
    </xf>
    <xf numFmtId="3" fontId="0" fillId="0" borderId="2" xfId="0" applyNumberFormat="1" applyFont="1" applyFill="1" applyBorder="1"/>
    <xf numFmtId="3" fontId="2" fillId="3" borderId="1" xfId="0" applyNumberFormat="1" applyFont="1" applyFill="1" applyBorder="1"/>
    <xf numFmtId="3" fontId="2" fillId="3" borderId="2" xfId="0" applyNumberFormat="1" applyFont="1" applyFill="1" applyBorder="1"/>
    <xf numFmtId="9" fontId="3" fillId="0" borderId="9" xfId="2" applyFont="1" applyFill="1" applyBorder="1"/>
    <xf numFmtId="3" fontId="0" fillId="0" borderId="1" xfId="0" applyNumberFormat="1" applyFont="1" applyFill="1" applyBorder="1"/>
    <xf numFmtId="0" fontId="2" fillId="4" borderId="1" xfId="0" applyFont="1" applyFill="1" applyBorder="1" applyAlignment="1">
      <alignment wrapText="1"/>
    </xf>
    <xf numFmtId="0" fontId="0" fillId="4" borderId="4" xfId="0" applyFont="1" applyFill="1" applyBorder="1" applyAlignment="1">
      <alignment horizontal="left" wrapText="1" indent="1"/>
    </xf>
    <xf numFmtId="0" fontId="0" fillId="4" borderId="6" xfId="0" applyFont="1" applyFill="1" applyBorder="1" applyAlignment="1">
      <alignment horizontal="left" wrapText="1" indent="1"/>
    </xf>
    <xf numFmtId="0" fontId="2" fillId="3" borderId="3" xfId="0" applyFont="1" applyFill="1" applyBorder="1" applyAlignment="1">
      <alignment horizontal="right" vertical="top"/>
    </xf>
    <xf numFmtId="164" fontId="0" fillId="0" borderId="1" xfId="0" applyNumberFormat="1" applyFont="1" applyFill="1" applyBorder="1"/>
    <xf numFmtId="164" fontId="0" fillId="0" borderId="2" xfId="0" applyNumberFormat="1" applyFont="1" applyFill="1" applyBorder="1"/>
    <xf numFmtId="0" fontId="2" fillId="0" borderId="13" xfId="0" applyFont="1" applyFill="1" applyBorder="1" applyAlignment="1">
      <alignment horizontal="center" vertical="top"/>
    </xf>
    <xf numFmtId="3" fontId="2" fillId="3" borderId="9" xfId="0" applyNumberFormat="1" applyFont="1" applyFill="1" applyBorder="1"/>
    <xf numFmtId="3" fontId="2" fillId="3" borderId="10" xfId="0" applyNumberFormat="1" applyFont="1" applyFill="1" applyBorder="1" applyAlignment="1"/>
    <xf numFmtId="164" fontId="0" fillId="0" borderId="4" xfId="0" applyNumberFormat="1" applyFont="1" applyFill="1" applyBorder="1" applyAlignment="1"/>
    <xf numFmtId="9" fontId="3" fillId="0" borderId="13" xfId="2" applyFont="1" applyFill="1" applyBorder="1" applyAlignment="1"/>
    <xf numFmtId="0" fontId="39" fillId="0" borderId="0" xfId="0" applyFont="1" applyBorder="1" applyAlignment="1">
      <alignment horizontal="left" indent="1"/>
    </xf>
    <xf numFmtId="0" fontId="25" fillId="0" borderId="0" xfId="47" applyBorder="1"/>
    <xf numFmtId="0" fontId="33" fillId="0" borderId="1" xfId="0" applyFont="1" applyBorder="1"/>
    <xf numFmtId="3" fontId="0" fillId="0" borderId="7" xfId="0" applyNumberFormat="1" applyFont="1" applyFill="1" applyBorder="1" applyAlignment="1"/>
    <xf numFmtId="3" fontId="0" fillId="0" borderId="5" xfId="0" applyNumberFormat="1" applyFill="1" applyBorder="1"/>
    <xf numFmtId="0" fontId="33" fillId="4" borderId="6" xfId="0" applyFont="1" applyFill="1" applyBorder="1"/>
    <xf numFmtId="0" fontId="37" fillId="0" borderId="1" xfId="0" applyFont="1" applyBorder="1" applyAlignment="1">
      <alignment horizontal="center" vertical="top"/>
    </xf>
    <xf numFmtId="3" fontId="37" fillId="0" borderId="5" xfId="0" applyNumberFormat="1" applyFont="1" applyBorder="1"/>
    <xf numFmtId="0" fontId="37" fillId="0" borderId="2" xfId="0" applyFont="1" applyBorder="1" applyAlignment="1">
      <alignment horizontal="center" vertical="top"/>
    </xf>
    <xf numFmtId="3" fontId="2" fillId="3" borderId="10" xfId="0" applyNumberFormat="1" applyFont="1" applyFill="1" applyBorder="1" applyAlignment="1">
      <alignment wrapText="1"/>
    </xf>
    <xf numFmtId="3" fontId="0" fillId="0" borderId="6" xfId="0" applyNumberFormat="1" applyFont="1" applyFill="1" applyBorder="1" applyAlignment="1"/>
    <xf numFmtId="0" fontId="37" fillId="0" borderId="2" xfId="0" applyFont="1" applyBorder="1" applyAlignment="1">
      <alignment horizontal="center" vertical="top" wrapText="1"/>
    </xf>
    <xf numFmtId="3" fontId="0" fillId="0" borderId="8" xfId="0" applyNumberFormat="1" applyFill="1" applyBorder="1"/>
    <xf numFmtId="0" fontId="33" fillId="0" borderId="4" xfId="0" applyFont="1" applyBorder="1"/>
    <xf numFmtId="3" fontId="46" fillId="0" borderId="0" xfId="0" applyNumberFormat="1" applyFont="1" applyFill="1" applyBorder="1" applyAlignment="1">
      <alignment horizontal="right" vertical="center" wrapText="1"/>
    </xf>
    <xf numFmtId="9" fontId="3" fillId="0" borderId="10" xfId="2" applyFont="1" applyFill="1" applyBorder="1" applyAlignment="1"/>
    <xf numFmtId="3" fontId="0" fillId="0" borderId="1" xfId="0" applyNumberFormat="1" applyFont="1" applyFill="1" applyBorder="1" applyAlignment="1"/>
    <xf numFmtId="3" fontId="0" fillId="0" borderId="2" xfId="0" applyNumberFormat="1" applyFont="1" applyFill="1" applyBorder="1" applyAlignment="1"/>
    <xf numFmtId="3" fontId="0" fillId="0" borderId="0" xfId="0" applyNumberFormat="1" applyFont="1" applyFill="1" applyBorder="1" applyAlignment="1"/>
    <xf numFmtId="3" fontId="0" fillId="0" borderId="4" xfId="0" applyNumberFormat="1" applyFont="1" applyFill="1" applyBorder="1" applyAlignment="1"/>
    <xf numFmtId="3" fontId="2" fillId="3" borderId="13" xfId="0" applyNumberFormat="1" applyFont="1" applyFill="1" applyBorder="1" applyAlignment="1"/>
    <xf numFmtId="3" fontId="2" fillId="3" borderId="9" xfId="0" applyNumberFormat="1" applyFont="1" applyFill="1" applyBorder="1" applyAlignment="1"/>
    <xf numFmtId="3" fontId="2" fillId="3" borderId="10" xfId="0" applyNumberFormat="1" applyFont="1" applyFill="1" applyBorder="1" applyAlignment="1"/>
    <xf numFmtId="3" fontId="0" fillId="0" borderId="3" xfId="0" applyNumberFormat="1" applyFont="1" applyFill="1" applyBorder="1" applyAlignment="1"/>
    <xf numFmtId="3" fontId="0" fillId="0" borderId="5" xfId="0" applyNumberFormat="1" applyFont="1" applyFill="1" applyBorder="1" applyAlignment="1"/>
    <xf numFmtId="3" fontId="0" fillId="0" borderId="8" xfId="0" applyNumberFormat="1" applyFont="1" applyFill="1" applyBorder="1" applyAlignment="1"/>
    <xf numFmtId="9" fontId="3" fillId="0" borderId="10" xfId="2" applyFont="1" applyFill="1" applyBorder="1"/>
    <xf numFmtId="0" fontId="0" fillId="0" borderId="0" xfId="0"/>
    <xf numFmtId="0" fontId="2" fillId="5" borderId="13" xfId="0" applyFont="1" applyFill="1" applyBorder="1"/>
    <xf numFmtId="0" fontId="45" fillId="0" borderId="7" xfId="0" applyFont="1" applyFill="1" applyBorder="1" applyAlignment="1">
      <alignment horizontal="left" vertical="top" wrapText="1"/>
    </xf>
    <xf numFmtId="3" fontId="0" fillId="0" borderId="2" xfId="0" applyNumberFormat="1" applyFont="1" applyFill="1" applyBorder="1"/>
    <xf numFmtId="3" fontId="0" fillId="0" borderId="0" xfId="0" applyNumberFormat="1" applyFont="1" applyFill="1" applyBorder="1"/>
    <xf numFmtId="3" fontId="0" fillId="0" borderId="7" xfId="0" applyNumberFormat="1" applyFont="1" applyFill="1" applyBorder="1"/>
    <xf numFmtId="0" fontId="0" fillId="0" borderId="0" xfId="0"/>
    <xf numFmtId="0" fontId="7" fillId="0" borderId="7" xfId="0" applyFont="1" applyFill="1" applyBorder="1" applyAlignment="1">
      <alignment horizontal="left" vertical="top" wrapText="1"/>
    </xf>
    <xf numFmtId="3" fontId="0" fillId="0" borderId="4" xfId="0" applyNumberFormat="1" applyFont="1" applyFill="1" applyBorder="1"/>
    <xf numFmtId="164" fontId="0" fillId="0" borderId="0" xfId="0" applyNumberFormat="1" applyFont="1" applyFill="1" applyBorder="1"/>
    <xf numFmtId="0" fontId="0" fillId="0" borderId="1" xfId="0" applyFont="1" applyFill="1" applyBorder="1" applyAlignment="1">
      <alignment wrapText="1"/>
    </xf>
    <xf numFmtId="0" fontId="2" fillId="5" borderId="13" xfId="0" applyFont="1" applyFill="1" applyBorder="1"/>
    <xf numFmtId="0" fontId="2" fillId="3" borderId="3" xfId="0" applyFont="1" applyFill="1" applyBorder="1" applyAlignment="1">
      <alignment vertical="top"/>
    </xf>
    <xf numFmtId="0" fontId="2" fillId="3" borderId="1" xfId="0" applyFont="1" applyFill="1" applyBorder="1" applyAlignment="1">
      <alignment horizontal="right" vertical="top"/>
    </xf>
    <xf numFmtId="0" fontId="2" fillId="3" borderId="2" xfId="0" applyFont="1" applyFill="1" applyBorder="1" applyAlignment="1">
      <alignment horizontal="right" vertical="top"/>
    </xf>
    <xf numFmtId="3" fontId="0" fillId="0" borderId="2" xfId="0" applyNumberFormat="1" applyFont="1" applyFill="1" applyBorder="1"/>
    <xf numFmtId="0" fontId="2" fillId="3" borderId="13" xfId="0" applyFont="1" applyFill="1" applyBorder="1" applyAlignment="1">
      <alignment wrapText="1"/>
    </xf>
    <xf numFmtId="3" fontId="0" fillId="0" borderId="0" xfId="0" applyNumberFormat="1" applyFont="1" applyFill="1" applyBorder="1"/>
    <xf numFmtId="3" fontId="0" fillId="0" borderId="7" xfId="0" applyNumberFormat="1" applyFont="1" applyFill="1" applyBorder="1"/>
    <xf numFmtId="3" fontId="0" fillId="0" borderId="1" xfId="0" applyNumberFormat="1" applyFont="1" applyFill="1" applyBorder="1" applyAlignment="1">
      <alignment vertical="center"/>
    </xf>
    <xf numFmtId="3" fontId="0" fillId="0" borderId="4" xfId="0" applyNumberFormat="1" applyFont="1" applyFill="1" applyBorder="1" applyAlignment="1">
      <alignment vertical="center"/>
    </xf>
    <xf numFmtId="3" fontId="0" fillId="0" borderId="3" xfId="0" applyNumberFormat="1" applyFont="1" applyFill="1" applyBorder="1" applyAlignment="1"/>
    <xf numFmtId="3" fontId="0" fillId="0" borderId="5" xfId="0" applyNumberFormat="1" applyFont="1" applyFill="1" applyBorder="1" applyAlignment="1"/>
    <xf numFmtId="167" fontId="0" fillId="0" borderId="5" xfId="0" applyNumberFormat="1" applyFill="1" applyBorder="1"/>
    <xf numFmtId="3" fontId="0" fillId="0" borderId="8" xfId="0" applyNumberFormat="1" applyFont="1" applyFill="1" applyBorder="1" applyAlignment="1"/>
    <xf numFmtId="0" fontId="0" fillId="0" borderId="0" xfId="0"/>
    <xf numFmtId="3" fontId="2" fillId="3" borderId="9" xfId="0" applyNumberFormat="1" applyFont="1" applyFill="1" applyBorder="1"/>
    <xf numFmtId="0" fontId="7" fillId="0" borderId="7" xfId="0" applyFont="1" applyFill="1" applyBorder="1" applyAlignment="1">
      <alignment horizontal="left" vertical="top" wrapText="1"/>
    </xf>
    <xf numFmtId="3" fontId="0" fillId="0" borderId="4" xfId="0" applyNumberFormat="1" applyFont="1" applyFill="1" applyBorder="1"/>
    <xf numFmtId="164" fontId="0" fillId="0" borderId="0" xfId="0" applyNumberFormat="1" applyFont="1" applyFill="1" applyBorder="1"/>
    <xf numFmtId="0" fontId="2" fillId="5" borderId="13" xfId="0" applyFont="1" applyFill="1" applyBorder="1"/>
    <xf numFmtId="3" fontId="2" fillId="3" borderId="13" xfId="0" applyNumberFormat="1" applyFont="1" applyFill="1" applyBorder="1"/>
    <xf numFmtId="0" fontId="2" fillId="3" borderId="3" xfId="0" applyFont="1" applyFill="1" applyBorder="1" applyAlignment="1">
      <alignment vertical="top"/>
    </xf>
    <xf numFmtId="0" fontId="2" fillId="3" borderId="1" xfId="0" applyFont="1" applyFill="1" applyBorder="1" applyAlignment="1">
      <alignment horizontal="right" vertical="top"/>
    </xf>
    <xf numFmtId="0" fontId="2" fillId="3" borderId="2" xfId="0" applyFont="1" applyFill="1" applyBorder="1" applyAlignment="1">
      <alignment horizontal="right" vertical="top"/>
    </xf>
    <xf numFmtId="3" fontId="0" fillId="0" borderId="2" xfId="0" applyNumberFormat="1" applyFont="1" applyFill="1" applyBorder="1"/>
    <xf numFmtId="0" fontId="2" fillId="3" borderId="13" xfId="0" applyFont="1" applyFill="1" applyBorder="1" applyAlignment="1">
      <alignment wrapText="1"/>
    </xf>
    <xf numFmtId="3" fontId="0" fillId="0" borderId="0" xfId="0" applyNumberFormat="1" applyFont="1" applyFill="1" applyBorder="1"/>
    <xf numFmtId="3" fontId="0" fillId="0" borderId="6" xfId="0" applyNumberFormat="1" applyFont="1" applyFill="1" applyBorder="1"/>
    <xf numFmtId="3" fontId="0" fillId="0" borderId="7" xfId="0" applyNumberFormat="1" applyFont="1" applyFill="1" applyBorder="1"/>
    <xf numFmtId="3" fontId="2" fillId="3" borderId="10" xfId="0" applyNumberFormat="1" applyFont="1" applyFill="1" applyBorder="1" applyAlignment="1"/>
    <xf numFmtId="3" fontId="0" fillId="0" borderId="3" xfId="0" applyNumberFormat="1" applyFill="1" applyBorder="1"/>
    <xf numFmtId="0" fontId="0" fillId="0" borderId="0" xfId="0"/>
    <xf numFmtId="0" fontId="7" fillId="0" borderId="7" xfId="0" applyFont="1" applyFill="1" applyBorder="1" applyAlignment="1">
      <alignment horizontal="left" vertical="top" wrapText="1"/>
    </xf>
    <xf numFmtId="0" fontId="4" fillId="0" borderId="7" xfId="0" applyFont="1" applyFill="1" applyBorder="1" applyAlignment="1">
      <alignment horizontal="left" vertical="top" wrapText="1"/>
    </xf>
    <xf numFmtId="0" fontId="2" fillId="3" borderId="3" xfId="0" applyFont="1" applyFill="1" applyBorder="1" applyAlignment="1">
      <alignment vertical="top"/>
    </xf>
    <xf numFmtId="0" fontId="2" fillId="3" borderId="1" xfId="0" applyFont="1" applyFill="1" applyBorder="1" applyAlignment="1">
      <alignment horizontal="right" vertical="top"/>
    </xf>
    <xf numFmtId="0" fontId="2" fillId="3" borderId="2" xfId="0" applyFont="1" applyFill="1" applyBorder="1" applyAlignment="1">
      <alignment horizontal="right" vertical="top"/>
    </xf>
    <xf numFmtId="0" fontId="2" fillId="3" borderId="13" xfId="0" applyFont="1" applyFill="1" applyBorder="1" applyAlignment="1">
      <alignment wrapText="1"/>
    </xf>
    <xf numFmtId="3" fontId="2" fillId="3" borderId="13" xfId="0" applyNumberFormat="1" applyFont="1" applyFill="1" applyBorder="1" applyAlignment="1">
      <alignment wrapText="1"/>
    </xf>
    <xf numFmtId="3" fontId="2" fillId="3" borderId="9" xfId="0" applyNumberFormat="1" applyFont="1" applyFill="1" applyBorder="1" applyAlignment="1">
      <alignment wrapText="1"/>
    </xf>
    <xf numFmtId="3" fontId="0" fillId="0" borderId="1" xfId="0" applyNumberFormat="1" applyBorder="1"/>
    <xf numFmtId="3" fontId="0" fillId="0" borderId="2" xfId="0" applyNumberFormat="1" applyBorder="1"/>
    <xf numFmtId="3" fontId="0" fillId="0" borderId="6" xfId="0" applyNumberFormat="1" applyFont="1" applyFill="1" applyBorder="1"/>
    <xf numFmtId="3" fontId="0" fillId="0" borderId="7" xfId="0" applyNumberFormat="1" applyFont="1" applyFill="1" applyBorder="1"/>
    <xf numFmtId="0" fontId="0" fillId="0" borderId="1" xfId="0" applyBorder="1"/>
    <xf numFmtId="0" fontId="0" fillId="0" borderId="6" xfId="0" applyBorder="1"/>
    <xf numFmtId="0" fontId="0" fillId="0" borderId="1" xfId="0" applyFill="1" applyBorder="1"/>
    <xf numFmtId="0" fontId="0" fillId="0" borderId="6" xfId="0" applyFill="1" applyBorder="1"/>
    <xf numFmtId="3" fontId="0" fillId="0" borderId="3" xfId="0" applyNumberFormat="1" applyFill="1" applyBorder="1"/>
    <xf numFmtId="3" fontId="0" fillId="0" borderId="8" xfId="0" applyNumberFormat="1" applyFont="1" applyFill="1" applyBorder="1"/>
    <xf numFmtId="0" fontId="0" fillId="0" borderId="0" xfId="0"/>
    <xf numFmtId="0" fontId="0" fillId="0" borderId="4" xfId="0" applyFill="1" applyBorder="1" applyAlignment="1">
      <alignment wrapText="1"/>
    </xf>
    <xf numFmtId="0" fontId="2" fillId="5" borderId="13" xfId="0" applyFont="1" applyFill="1" applyBorder="1"/>
    <xf numFmtId="0" fontId="4" fillId="0" borderId="7" xfId="0" applyFont="1" applyFill="1" applyBorder="1" applyAlignment="1">
      <alignment horizontal="left" vertical="top" wrapText="1"/>
    </xf>
    <xf numFmtId="0" fontId="45" fillId="0" borderId="7" xfId="0" applyFont="1" applyFill="1" applyBorder="1" applyAlignment="1">
      <alignment horizontal="left" vertical="top" wrapText="1"/>
    </xf>
    <xf numFmtId="0" fontId="2" fillId="3" borderId="13" xfId="0" applyFont="1" applyFill="1" applyBorder="1" applyAlignment="1">
      <alignment wrapText="1"/>
    </xf>
    <xf numFmtId="0" fontId="7" fillId="0" borderId="0" xfId="0" applyFont="1" applyFill="1" applyBorder="1" applyAlignment="1">
      <alignment vertical="top" wrapText="1"/>
    </xf>
    <xf numFmtId="0" fontId="2" fillId="3" borderId="13" xfId="0" applyFont="1" applyFill="1" applyBorder="1" applyAlignment="1">
      <alignment vertical="top"/>
    </xf>
    <xf numFmtId="3" fontId="0" fillId="0" borderId="0" xfId="0" applyNumberFormat="1" applyFont="1" applyFill="1" applyBorder="1" applyAlignment="1"/>
    <xf numFmtId="3" fontId="0" fillId="0" borderId="4" xfId="0" applyNumberFormat="1" applyFont="1" applyFill="1" applyBorder="1" applyAlignment="1"/>
    <xf numFmtId="0" fontId="2" fillId="3" borderId="9" xfId="0" applyFont="1" applyFill="1" applyBorder="1" applyAlignment="1">
      <alignment vertical="top"/>
    </xf>
    <xf numFmtId="0" fontId="2" fillId="3" borderId="10" xfId="0" applyFont="1" applyFill="1" applyBorder="1" applyAlignment="1">
      <alignment vertical="top"/>
    </xf>
    <xf numFmtId="3" fontId="0" fillId="0" borderId="4" xfId="0" applyNumberFormat="1" applyFont="1" applyFill="1" applyBorder="1" applyAlignment="1">
      <alignment vertical="center"/>
    </xf>
    <xf numFmtId="3" fontId="0" fillId="0" borderId="0" xfId="0" applyNumberFormat="1" applyFont="1" applyFill="1" applyBorder="1" applyAlignment="1">
      <alignment vertical="center"/>
    </xf>
    <xf numFmtId="3" fontId="0" fillId="0" borderId="5" xfId="0" applyNumberFormat="1" applyFont="1" applyFill="1" applyBorder="1" applyAlignment="1"/>
    <xf numFmtId="0" fontId="2" fillId="3" borderId="13" xfId="0" applyFont="1" applyFill="1" applyBorder="1"/>
    <xf numFmtId="0" fontId="2" fillId="5" borderId="1" xfId="0" applyFont="1" applyFill="1" applyBorder="1"/>
    <xf numFmtId="0" fontId="2" fillId="3" borderId="6" xfId="0" applyFont="1" applyFill="1" applyBorder="1" applyAlignment="1">
      <alignment wrapText="1"/>
    </xf>
    <xf numFmtId="0" fontId="0" fillId="0" borderId="11" xfId="0" applyFont="1" applyFill="1" applyBorder="1" applyAlignment="1">
      <alignment wrapText="1"/>
    </xf>
    <xf numFmtId="0" fontId="0" fillId="0" borderId="12" xfId="0" applyFill="1" applyBorder="1" applyAlignment="1">
      <alignment wrapText="1"/>
    </xf>
    <xf numFmtId="0" fontId="0" fillId="0" borderId="12" xfId="0" applyFont="1" applyFill="1" applyBorder="1" applyAlignment="1">
      <alignment wrapText="1"/>
    </xf>
    <xf numFmtId="0" fontId="0" fillId="0" borderId="15" xfId="0" applyFont="1" applyFill="1" applyBorder="1" applyAlignment="1">
      <alignment wrapText="1"/>
    </xf>
    <xf numFmtId="3" fontId="0" fillId="0" borderId="0" xfId="0" applyNumberFormat="1"/>
    <xf numFmtId="3" fontId="0" fillId="0" borderId="0" xfId="0" applyNumberFormat="1"/>
    <xf numFmtId="0" fontId="2" fillId="0" borderId="13" xfId="0" applyFont="1" applyFill="1" applyBorder="1" applyAlignment="1">
      <alignment horizontal="center" vertical="top"/>
    </xf>
    <xf numFmtId="0" fontId="2" fillId="3" borderId="14" xfId="0" applyFont="1" applyFill="1" applyBorder="1"/>
    <xf numFmtId="164" fontId="0" fillId="0" borderId="5" xfId="0" applyNumberFormat="1" applyFont="1" applyFill="1" applyBorder="1"/>
    <xf numFmtId="164" fontId="2" fillId="3" borderId="7" xfId="0" applyNumberFormat="1" applyFont="1" applyFill="1" applyBorder="1"/>
    <xf numFmtId="164" fontId="0" fillId="0" borderId="7" xfId="0" applyNumberFormat="1" applyFont="1" applyFill="1" applyBorder="1"/>
    <xf numFmtId="164" fontId="0" fillId="0" borderId="6" xfId="0" applyNumberFormat="1" applyFont="1" applyFill="1" applyBorder="1"/>
    <xf numFmtId="164" fontId="0" fillId="0" borderId="3" xfId="0" applyNumberFormat="1" applyFont="1" applyFill="1" applyBorder="1"/>
    <xf numFmtId="164" fontId="2" fillId="3" borderId="6" xfId="0" applyNumberFormat="1" applyFont="1" applyFill="1" applyBorder="1"/>
    <xf numFmtId="3" fontId="39" fillId="0" borderId="4" xfId="0" applyNumberFormat="1" applyFont="1" applyBorder="1" applyAlignment="1">
      <alignment horizontal="left" indent="1"/>
    </xf>
    <xf numFmtId="164" fontId="2" fillId="3" borderId="8" xfId="0" applyNumberFormat="1" applyFont="1" applyFill="1" applyBorder="1"/>
    <xf numFmtId="164" fontId="0" fillId="0" borderId="8" xfId="0" applyNumberFormat="1" applyFont="1" applyFill="1" applyBorder="1"/>
    <xf numFmtId="0" fontId="0" fillId="0" borderId="0" xfId="0"/>
    <xf numFmtId="0" fontId="2" fillId="3" borderId="11" xfId="0" applyFont="1" applyFill="1" applyBorder="1" applyAlignment="1">
      <alignment horizontal="left"/>
    </xf>
    <xf numFmtId="164" fontId="35" fillId="4" borderId="12" xfId="0" applyNumberFormat="1" applyFont="1" applyFill="1" applyBorder="1" applyAlignment="1"/>
    <xf numFmtId="0" fontId="2" fillId="4" borderId="13" xfId="0" applyFont="1" applyFill="1" applyBorder="1" applyAlignment="1">
      <alignment horizontal="center" vertical="top"/>
    </xf>
    <xf numFmtId="0" fontId="2" fillId="4" borderId="9" xfId="0" applyFont="1" applyFill="1" applyBorder="1" applyAlignment="1">
      <alignment horizontal="center" vertical="top" wrapText="1"/>
    </xf>
    <xf numFmtId="0" fontId="2" fillId="4" borderId="10" xfId="0" applyFont="1" applyFill="1" applyBorder="1" applyAlignment="1">
      <alignment horizontal="center" vertical="top" wrapText="1"/>
    </xf>
    <xf numFmtId="0" fontId="2" fillId="4" borderId="13" xfId="0" applyFont="1" applyFill="1" applyBorder="1" applyAlignment="1">
      <alignment horizontal="center" vertical="top" wrapText="1"/>
    </xf>
    <xf numFmtId="0" fontId="2" fillId="4" borderId="4" xfId="0" applyFont="1" applyFill="1" applyBorder="1" applyAlignment="1">
      <alignment horizontal="center" vertical="top" wrapText="1"/>
    </xf>
    <xf numFmtId="0" fontId="2" fillId="4" borderId="0" xfId="0" applyFont="1" applyFill="1" applyBorder="1" applyAlignment="1">
      <alignment horizontal="center" vertical="top" wrapText="1"/>
    </xf>
    <xf numFmtId="0" fontId="2" fillId="4" borderId="5" xfId="0" applyFont="1" applyFill="1" applyBorder="1" applyAlignment="1">
      <alignment horizontal="center" vertical="top" wrapText="1"/>
    </xf>
    <xf numFmtId="0" fontId="0" fillId="4" borderId="11" xfId="0" applyFill="1" applyBorder="1"/>
    <xf numFmtId="3" fontId="0" fillId="4" borderId="1" xfId="0" applyNumberFormat="1" applyFill="1" applyBorder="1"/>
    <xf numFmtId="0" fontId="0" fillId="4" borderId="12" xfId="0" applyFill="1" applyBorder="1"/>
    <xf numFmtId="3" fontId="0" fillId="4" borderId="4" xfId="0" applyNumberFormat="1" applyFill="1" applyBorder="1"/>
    <xf numFmtId="3" fontId="0" fillId="4" borderId="6" xfId="0" applyNumberFormat="1" applyFill="1" applyBorder="1"/>
    <xf numFmtId="164" fontId="40" fillId="3" borderId="9" xfId="0" applyNumberFormat="1" applyFont="1" applyFill="1" applyBorder="1"/>
    <xf numFmtId="0" fontId="9" fillId="0" borderId="11" xfId="208" applyFont="1" applyFill="1" applyBorder="1" applyAlignment="1">
      <alignment wrapText="1"/>
    </xf>
    <xf numFmtId="0" fontId="9" fillId="0" borderId="12" xfId="208" applyFont="1" applyFill="1" applyBorder="1" applyAlignment="1">
      <alignment wrapText="1"/>
    </xf>
    <xf numFmtId="164" fontId="0" fillId="0" borderId="4" xfId="0" applyNumberFormat="1" applyFill="1" applyBorder="1"/>
    <xf numFmtId="0" fontId="41" fillId="3" borderId="13" xfId="0" applyFont="1" applyFill="1" applyBorder="1" applyAlignment="1">
      <alignment horizontal="left" vertical="center"/>
    </xf>
    <xf numFmtId="164" fontId="0" fillId="0" borderId="1" xfId="0" applyNumberFormat="1" applyFill="1" applyBorder="1"/>
    <xf numFmtId="164" fontId="0" fillId="0" borderId="3" xfId="0" applyNumberFormat="1" applyFill="1" applyBorder="1"/>
    <xf numFmtId="164" fontId="0" fillId="0" borderId="5" xfId="0" applyNumberFormat="1" applyFill="1" applyBorder="1"/>
    <xf numFmtId="164" fontId="0" fillId="0" borderId="0" xfId="0" applyNumberFormat="1" applyFill="1" applyBorder="1"/>
    <xf numFmtId="164" fontId="0" fillId="0" borderId="2" xfId="0" applyNumberFormat="1" applyFill="1" applyBorder="1"/>
    <xf numFmtId="164" fontId="0" fillId="4" borderId="6" xfId="0" applyNumberFormat="1" applyFill="1" applyBorder="1"/>
    <xf numFmtId="164" fontId="37" fillId="0" borderId="5" xfId="0" applyNumberFormat="1" applyFont="1" applyBorder="1"/>
    <xf numFmtId="164" fontId="37" fillId="0" borderId="8" xfId="0" applyNumberFormat="1" applyFont="1" applyBorder="1"/>
    <xf numFmtId="164" fontId="0" fillId="4" borderId="8" xfId="0" applyNumberFormat="1" applyFill="1" applyBorder="1"/>
    <xf numFmtId="164" fontId="0" fillId="4" borderId="7" xfId="0" applyNumberFormat="1" applyFill="1" applyBorder="1"/>
    <xf numFmtId="164" fontId="37" fillId="0" borderId="3" xfId="0" applyNumberFormat="1" applyFont="1" applyBorder="1"/>
    <xf numFmtId="164" fontId="2" fillId="3" borderId="10" xfId="0" applyNumberFormat="1" applyFont="1" applyFill="1" applyBorder="1"/>
    <xf numFmtId="164" fontId="2" fillId="3" borderId="9" xfId="0" applyNumberFormat="1" applyFont="1" applyFill="1" applyBorder="1"/>
    <xf numFmtId="3" fontId="2" fillId="3" borderId="13" xfId="0" applyNumberFormat="1" applyFont="1" applyFill="1" applyBorder="1"/>
    <xf numFmtId="0" fontId="16" fillId="0" borderId="11" xfId="41" applyFont="1" applyFill="1" applyBorder="1" applyAlignment="1">
      <alignment vertical="center" wrapText="1"/>
    </xf>
    <xf numFmtId="0" fontId="16" fillId="0" borderId="12" xfId="41" applyFont="1" applyFill="1" applyBorder="1" applyAlignment="1">
      <alignment vertical="center" wrapText="1"/>
    </xf>
    <xf numFmtId="0" fontId="16" fillId="0" borderId="1" xfId="41" applyFont="1" applyFill="1" applyBorder="1" applyAlignment="1">
      <alignment vertical="center"/>
    </xf>
    <xf numFmtId="0" fontId="16" fillId="0" borderId="4" xfId="41" applyFont="1" applyFill="1" applyBorder="1" applyAlignment="1">
      <alignment vertical="center"/>
    </xf>
    <xf numFmtId="0" fontId="33" fillId="0" borderId="4" xfId="0" applyFont="1" applyBorder="1" applyAlignment="1"/>
    <xf numFmtId="0" fontId="16" fillId="0" borderId="6" xfId="41" applyFont="1" applyFill="1" applyBorder="1" applyAlignment="1">
      <alignment vertical="center"/>
    </xf>
    <xf numFmtId="164" fontId="34" fillId="3" borderId="1" xfId="29" applyNumberFormat="1" applyFont="1" applyFill="1" applyBorder="1" applyAlignment="1">
      <alignment vertical="center"/>
    </xf>
    <xf numFmtId="164" fontId="34" fillId="3" borderId="2" xfId="29" applyNumberFormat="1" applyFont="1" applyFill="1" applyBorder="1" applyAlignment="1">
      <alignment vertical="center"/>
    </xf>
    <xf numFmtId="165" fontId="16" fillId="3" borderId="1" xfId="29" applyNumberFormat="1" applyFont="1" applyFill="1" applyBorder="1" applyAlignment="1">
      <alignment vertical="center"/>
    </xf>
    <xf numFmtId="164" fontId="34" fillId="3" borderId="3" xfId="29" applyNumberFormat="1" applyFont="1" applyFill="1" applyBorder="1" applyAlignment="1">
      <alignment vertical="center"/>
    </xf>
    <xf numFmtId="164" fontId="0" fillId="4" borderId="1" xfId="0" applyNumberFormat="1" applyFill="1" applyBorder="1"/>
    <xf numFmtId="164" fontId="0" fillId="4" borderId="2" xfId="0" applyNumberFormat="1" applyFill="1" applyBorder="1"/>
    <xf numFmtId="164" fontId="0" fillId="4" borderId="3" xfId="0" applyNumberFormat="1" applyFill="1" applyBorder="1"/>
    <xf numFmtId="164" fontId="0" fillId="4" borderId="4" xfId="0" applyNumberFormat="1" applyFill="1" applyBorder="1"/>
    <xf numFmtId="164" fontId="0" fillId="4" borderId="0" xfId="0" applyNumberFormat="1" applyFill="1" applyBorder="1"/>
    <xf numFmtId="164" fontId="0" fillId="4" borderId="5" xfId="0" applyNumberFormat="1" applyFill="1" applyBorder="1"/>
    <xf numFmtId="0" fontId="37" fillId="0" borderId="1" xfId="0" applyFont="1" applyFill="1" applyBorder="1" applyAlignment="1">
      <alignment horizontal="center"/>
    </xf>
    <xf numFmtId="0" fontId="37" fillId="0" borderId="2" xfId="0" applyFont="1" applyFill="1" applyBorder="1" applyAlignment="1">
      <alignment horizontal="center"/>
    </xf>
    <xf numFmtId="0" fontId="37" fillId="0" borderId="3" xfId="0" applyFont="1" applyFill="1" applyBorder="1" applyAlignment="1">
      <alignment horizontal="center"/>
    </xf>
    <xf numFmtId="165" fontId="9" fillId="0" borderId="4" xfId="29" applyNumberFormat="1" applyFont="1" applyFill="1" applyBorder="1" applyAlignment="1">
      <alignment horizontal="left" vertical="center" indent="1"/>
    </xf>
    <xf numFmtId="165" fontId="9" fillId="0" borderId="6" xfId="29" applyNumberFormat="1" applyFont="1" applyFill="1" applyBorder="1" applyAlignment="1">
      <alignment horizontal="left" vertical="center" indent="1"/>
    </xf>
    <xf numFmtId="164" fontId="3" fillId="0" borderId="4" xfId="211" applyNumberFormat="1" applyFont="1" applyFill="1" applyBorder="1"/>
    <xf numFmtId="164" fontId="3" fillId="0" borderId="0" xfId="211" applyNumberFormat="1" applyFont="1" applyFill="1" applyBorder="1"/>
    <xf numFmtId="164" fontId="3" fillId="0" borderId="5" xfId="211" applyNumberFormat="1" applyFont="1" applyFill="1" applyBorder="1"/>
    <xf numFmtId="165" fontId="9" fillId="0" borderId="46" xfId="29" applyNumberFormat="1" applyFont="1" applyFill="1" applyBorder="1" applyAlignment="1">
      <alignment horizontal="left" vertical="center" indent="1"/>
    </xf>
    <xf numFmtId="165" fontId="16" fillId="3" borderId="41" xfId="29" applyNumberFormat="1" applyFont="1" applyFill="1" applyBorder="1" applyAlignment="1">
      <alignment vertical="center"/>
    </xf>
    <xf numFmtId="164" fontId="34" fillId="3" borderId="41" xfId="29" applyNumberFormat="1" applyFont="1" applyFill="1" applyBorder="1" applyAlignment="1">
      <alignment vertical="center"/>
    </xf>
    <xf numFmtId="164" fontId="34" fillId="3" borderId="44" xfId="29" applyNumberFormat="1" applyFont="1" applyFill="1" applyBorder="1" applyAlignment="1">
      <alignment vertical="center"/>
    </xf>
    <xf numFmtId="164" fontId="34" fillId="3" borderId="45" xfId="29" applyNumberFormat="1" applyFont="1" applyFill="1" applyBorder="1" applyAlignment="1">
      <alignment vertical="center"/>
    </xf>
    <xf numFmtId="165" fontId="16" fillId="0" borderId="4" xfId="29" applyNumberFormat="1" applyFont="1" applyFill="1" applyBorder="1" applyAlignment="1">
      <alignment vertical="center"/>
    </xf>
    <xf numFmtId="164" fontId="16" fillId="0" borderId="1" xfId="29" applyNumberFormat="1" applyFont="1" applyFill="1" applyBorder="1" applyAlignment="1">
      <alignment horizontal="right" vertical="center"/>
    </xf>
    <xf numFmtId="164" fontId="16" fillId="0" borderId="2" xfId="29" applyNumberFormat="1" applyFont="1" applyFill="1" applyBorder="1" applyAlignment="1">
      <alignment horizontal="right" vertical="center"/>
    </xf>
    <xf numFmtId="164" fontId="16" fillId="0" borderId="3" xfId="29" applyNumberFormat="1" applyFont="1" applyFill="1" applyBorder="1" applyAlignment="1">
      <alignment horizontal="right" vertical="center"/>
    </xf>
    <xf numFmtId="165" fontId="16" fillId="0" borderId="41" xfId="29" applyNumberFormat="1" applyFont="1" applyFill="1" applyBorder="1" applyAlignment="1">
      <alignment vertical="center"/>
    </xf>
    <xf numFmtId="164" fontId="16" fillId="0" borderId="41" xfId="29" applyNumberFormat="1" applyFont="1" applyFill="1" applyBorder="1" applyAlignment="1">
      <alignment horizontal="right" vertical="center"/>
    </xf>
    <xf numFmtId="164" fontId="16" fillId="0" borderId="44" xfId="29" applyNumberFormat="1" applyFont="1" applyFill="1" applyBorder="1" applyAlignment="1">
      <alignment horizontal="right" vertical="center"/>
    </xf>
    <xf numFmtId="164" fontId="16" fillId="0" borderId="45" xfId="29" applyNumberFormat="1" applyFont="1" applyFill="1" applyBorder="1" applyAlignment="1">
      <alignment horizontal="right" vertical="center"/>
    </xf>
    <xf numFmtId="164" fontId="0" fillId="0" borderId="46" xfId="0" applyNumberFormat="1" applyFont="1" applyFill="1" applyBorder="1" applyAlignment="1"/>
    <xf numFmtId="164" fontId="0" fillId="0" borderId="31" xfId="0" applyNumberFormat="1" applyFont="1" applyFill="1" applyBorder="1" applyAlignment="1"/>
    <xf numFmtId="164" fontId="0" fillId="0" borderId="47" xfId="0" applyNumberFormat="1" applyFont="1" applyFill="1" applyBorder="1" applyAlignment="1"/>
    <xf numFmtId="165" fontId="9" fillId="3" borderId="4" xfId="29" applyNumberFormat="1" applyFont="1" applyFill="1" applyBorder="1" applyAlignment="1">
      <alignment horizontal="left" vertical="center" indent="1"/>
    </xf>
    <xf numFmtId="164" fontId="35" fillId="3" borderId="4" xfId="29" applyNumberFormat="1" applyFont="1" applyFill="1" applyBorder="1" applyAlignment="1">
      <alignment vertical="center"/>
    </xf>
    <xf numFmtId="164" fontId="35" fillId="3" borderId="0" xfId="29" applyNumberFormat="1" applyFont="1" applyFill="1" applyBorder="1" applyAlignment="1">
      <alignment vertical="center"/>
    </xf>
    <xf numFmtId="164" fontId="35" fillId="3" borderId="5" xfId="29" applyNumberFormat="1" applyFont="1" applyFill="1" applyBorder="1" applyAlignment="1">
      <alignment vertical="center"/>
    </xf>
    <xf numFmtId="165" fontId="9" fillId="3" borderId="6" xfId="29" applyNumberFormat="1" applyFont="1" applyFill="1" applyBorder="1" applyAlignment="1">
      <alignment horizontal="left" vertical="center" indent="1"/>
    </xf>
    <xf numFmtId="164" fontId="35" fillId="3" borderId="6" xfId="29" applyNumberFormat="1" applyFont="1" applyFill="1" applyBorder="1" applyAlignment="1">
      <alignment vertical="center"/>
    </xf>
    <xf numFmtId="164" fontId="35" fillId="3" borderId="7" xfId="29" applyNumberFormat="1" applyFont="1" applyFill="1" applyBorder="1" applyAlignment="1">
      <alignment vertical="center"/>
    </xf>
    <xf numFmtId="164" fontId="35" fillId="3" borderId="8" xfId="29" applyNumberFormat="1" applyFont="1" applyFill="1" applyBorder="1" applyAlignment="1">
      <alignment vertical="center"/>
    </xf>
    <xf numFmtId="3" fontId="39" fillId="4" borderId="1" xfId="0" applyNumberFormat="1" applyFont="1" applyFill="1" applyBorder="1" applyAlignment="1">
      <alignment horizontal="left" indent="1"/>
    </xf>
    <xf numFmtId="3" fontId="39" fillId="0" borderId="6" xfId="0" applyNumberFormat="1" applyFont="1" applyBorder="1" applyAlignment="1">
      <alignment horizontal="left" indent="1"/>
    </xf>
    <xf numFmtId="3" fontId="39" fillId="4" borderId="4" xfId="0" applyNumberFormat="1" applyFont="1" applyFill="1" applyBorder="1" applyAlignment="1">
      <alignment horizontal="left" indent="1"/>
    </xf>
    <xf numFmtId="164" fontId="0" fillId="4" borderId="1" xfId="0" applyNumberFormat="1" applyFont="1" applyFill="1" applyBorder="1" applyAlignment="1"/>
    <xf numFmtId="164" fontId="0" fillId="4" borderId="2" xfId="0" applyNumberFormat="1" applyFont="1" applyFill="1" applyBorder="1" applyAlignment="1"/>
    <xf numFmtId="164" fontId="0" fillId="4" borderId="3" xfId="0" applyNumberFormat="1" applyFont="1" applyFill="1" applyBorder="1" applyAlignment="1"/>
    <xf numFmtId="164" fontId="0" fillId="4" borderId="4" xfId="0" applyNumberFormat="1" applyFont="1" applyFill="1" applyBorder="1" applyAlignment="1"/>
    <xf numFmtId="164" fontId="0" fillId="4" borderId="0" xfId="0" applyNumberFormat="1" applyFont="1" applyFill="1" applyBorder="1" applyAlignment="1"/>
    <xf numFmtId="164" fontId="0" fillId="4" borderId="5" xfId="0" applyNumberFormat="1" applyFont="1" applyFill="1" applyBorder="1" applyAlignment="1"/>
    <xf numFmtId="3" fontId="0" fillId="4" borderId="4" xfId="0" applyNumberFormat="1" applyFont="1" applyFill="1" applyBorder="1" applyAlignment="1"/>
    <xf numFmtId="3" fontId="0" fillId="4" borderId="0" xfId="0" applyNumberFormat="1" applyFont="1" applyFill="1" applyBorder="1" applyAlignment="1"/>
    <xf numFmtId="3" fontId="0" fillId="4" borderId="5" xfId="0" applyNumberFormat="1" applyFont="1" applyFill="1" applyBorder="1" applyAlignment="1"/>
    <xf numFmtId="164" fontId="0" fillId="4" borderId="6" xfId="0" applyNumberFormat="1" applyFont="1" applyFill="1" applyBorder="1" applyAlignment="1"/>
    <xf numFmtId="164" fontId="0" fillId="4" borderId="7" xfId="0" applyNumberFormat="1" applyFont="1" applyFill="1" applyBorder="1" applyAlignment="1"/>
    <xf numFmtId="164" fontId="0" fillId="4" borderId="8" xfId="0" applyNumberFormat="1" applyFont="1" applyFill="1" applyBorder="1" applyAlignment="1"/>
    <xf numFmtId="164" fontId="35" fillId="4" borderId="1" xfId="0" applyNumberFormat="1" applyFont="1" applyFill="1" applyBorder="1"/>
    <xf numFmtId="164" fontId="35" fillId="4" borderId="2" xfId="0" applyNumberFormat="1" applyFont="1" applyFill="1" applyBorder="1"/>
    <xf numFmtId="164" fontId="35" fillId="4" borderId="3" xfId="0" applyNumberFormat="1" applyFont="1" applyFill="1" applyBorder="1"/>
    <xf numFmtId="164" fontId="35" fillId="0" borderId="1" xfId="0" applyNumberFormat="1" applyFont="1" applyFill="1" applyBorder="1"/>
    <xf numFmtId="164" fontId="35" fillId="0" borderId="2" xfId="0" applyNumberFormat="1" applyFont="1" applyFill="1" applyBorder="1"/>
    <xf numFmtId="164" fontId="35" fillId="0" borderId="3" xfId="0" applyNumberFormat="1" applyFont="1" applyFill="1" applyBorder="1"/>
    <xf numFmtId="164" fontId="35" fillId="0" borderId="7" xfId="0" applyNumberFormat="1" applyFont="1" applyFill="1" applyBorder="1"/>
    <xf numFmtId="164" fontId="35" fillId="0" borderId="8" xfId="0" applyNumberFormat="1" applyFont="1" applyFill="1" applyBorder="1"/>
    <xf numFmtId="164" fontId="31" fillId="4" borderId="6" xfId="0" applyNumberFormat="1" applyFont="1" applyFill="1" applyBorder="1"/>
    <xf numFmtId="164" fontId="31" fillId="4" borderId="7" xfId="0" applyNumberFormat="1" applyFont="1" applyFill="1" applyBorder="1"/>
    <xf numFmtId="164" fontId="31" fillId="4" borderId="8" xfId="0" applyNumberFormat="1" applyFont="1" applyFill="1" applyBorder="1"/>
    <xf numFmtId="164" fontId="41" fillId="3" borderId="10" xfId="29" applyNumberFormat="1" applyFont="1" applyFill="1" applyBorder="1" applyAlignment="1">
      <alignment horizontal="right" vertical="center"/>
    </xf>
    <xf numFmtId="164" fontId="16" fillId="3" borderId="11" xfId="29" applyNumberFormat="1" applyFont="1" applyFill="1" applyBorder="1" applyAlignment="1">
      <alignment horizontal="right" vertical="center"/>
    </xf>
    <xf numFmtId="170" fontId="41" fillId="3" borderId="9" xfId="29" applyNumberFormat="1" applyFont="1" applyFill="1" applyBorder="1" applyAlignment="1">
      <alignment horizontal="right" vertical="center"/>
    </xf>
    <xf numFmtId="164" fontId="30" fillId="4" borderId="43" xfId="29" applyNumberFormat="1" applyFont="1" applyFill="1" applyBorder="1" applyAlignment="1">
      <alignment horizontal="right" vertical="center"/>
    </xf>
    <xf numFmtId="3" fontId="34" fillId="3" borderId="6" xfId="0" applyNumberFormat="1" applyFont="1" applyFill="1" applyBorder="1" applyAlignment="1">
      <alignment vertical="center"/>
    </xf>
    <xf numFmtId="3" fontId="31" fillId="4" borderId="0" xfId="0" applyNumberFormat="1" applyFont="1" applyFill="1" applyBorder="1" applyAlignment="1"/>
    <xf numFmtId="164" fontId="31" fillId="4" borderId="2" xfId="0" applyNumberFormat="1" applyFont="1" applyFill="1" applyBorder="1" applyAlignment="1"/>
    <xf numFmtId="164" fontId="9" fillId="0" borderId="1" xfId="29" applyNumberFormat="1" applyFont="1" applyFill="1" applyBorder="1" applyAlignment="1">
      <alignment horizontal="right" vertical="center"/>
    </xf>
    <xf numFmtId="164" fontId="9" fillId="3" borderId="15" xfId="29" applyNumberFormat="1" applyFont="1" applyFill="1" applyBorder="1" applyAlignment="1">
      <alignment horizontal="right" vertical="center"/>
    </xf>
    <xf numFmtId="164" fontId="9" fillId="0" borderId="2" xfId="29" applyNumberFormat="1" applyFont="1" applyFill="1" applyBorder="1" applyAlignment="1">
      <alignment horizontal="right" vertical="center"/>
    </xf>
    <xf numFmtId="164" fontId="16" fillId="3" borderId="48" xfId="29" applyNumberFormat="1" applyFont="1" applyFill="1" applyBorder="1" applyAlignment="1">
      <alignment horizontal="right" vertical="center"/>
    </xf>
    <xf numFmtId="164" fontId="16" fillId="3" borderId="3" xfId="29" applyNumberFormat="1" applyFont="1" applyFill="1" applyBorder="1" applyAlignment="1">
      <alignment horizontal="right" vertical="center"/>
    </xf>
    <xf numFmtId="164" fontId="9" fillId="0" borderId="4" xfId="29" applyNumberFormat="1" applyFont="1" applyFill="1" applyBorder="1" applyAlignment="1">
      <alignment horizontal="right" vertical="center"/>
    </xf>
    <xf numFmtId="164" fontId="35" fillId="3" borderId="12" xfId="29" applyNumberFormat="1" applyFont="1" applyFill="1" applyBorder="1" applyAlignment="1">
      <alignment vertical="center"/>
    </xf>
    <xf numFmtId="170" fontId="30" fillId="4" borderId="0" xfId="29" applyNumberFormat="1" applyFont="1" applyFill="1" applyBorder="1" applyAlignment="1">
      <alignment horizontal="right" vertical="center"/>
    </xf>
    <xf numFmtId="170" fontId="30" fillId="4" borderId="5" xfId="29" applyNumberFormat="1" applyFont="1" applyFill="1" applyBorder="1" applyAlignment="1">
      <alignment horizontal="right" vertical="center"/>
    </xf>
    <xf numFmtId="164" fontId="34" fillId="3" borderId="9" xfId="29" applyNumberFormat="1" applyFont="1" applyFill="1" applyBorder="1" applyAlignment="1">
      <alignment vertical="center"/>
    </xf>
    <xf numFmtId="164" fontId="9" fillId="0" borderId="6" xfId="29" applyNumberFormat="1" applyFont="1" applyFill="1" applyBorder="1" applyAlignment="1">
      <alignment horizontal="right" vertical="center"/>
    </xf>
    <xf numFmtId="164" fontId="16" fillId="3" borderId="5" xfId="29" applyNumberFormat="1" applyFont="1" applyFill="1" applyBorder="1" applyAlignment="1">
      <alignment horizontal="right" vertical="center"/>
    </xf>
    <xf numFmtId="164" fontId="31" fillId="4" borderId="0" xfId="0" applyNumberFormat="1" applyFont="1" applyFill="1" applyBorder="1" applyAlignment="1"/>
    <xf numFmtId="164" fontId="31" fillId="4" borderId="7" xfId="0" applyNumberFormat="1" applyFont="1" applyFill="1" applyBorder="1" applyAlignment="1"/>
    <xf numFmtId="0" fontId="2" fillId="0" borderId="13" xfId="0" applyFont="1" applyFill="1" applyBorder="1" applyAlignment="1">
      <alignment wrapText="1"/>
    </xf>
    <xf numFmtId="164" fontId="16" fillId="2" borderId="11" xfId="29" applyNumberFormat="1" applyFont="1" applyFill="1" applyBorder="1" applyAlignment="1">
      <alignment horizontal="right" vertical="center"/>
    </xf>
    <xf numFmtId="164" fontId="30" fillId="4" borderId="53" xfId="29" applyNumberFormat="1" applyFont="1" applyFill="1" applyBorder="1" applyAlignment="1">
      <alignment horizontal="right" vertical="center"/>
    </xf>
    <xf numFmtId="170" fontId="41" fillId="3" borderId="10" xfId="29" applyNumberFormat="1" applyFont="1" applyFill="1" applyBorder="1" applyAlignment="1">
      <alignment horizontal="right" vertical="center"/>
    </xf>
    <xf numFmtId="4" fontId="0" fillId="4" borderId="5" xfId="0" applyNumberFormat="1" applyFill="1" applyBorder="1"/>
    <xf numFmtId="170" fontId="30" fillId="4" borderId="3" xfId="29" applyNumberFormat="1" applyFont="1" applyFill="1" applyBorder="1" applyAlignment="1">
      <alignment horizontal="right" vertical="center"/>
    </xf>
    <xf numFmtId="164" fontId="41" fillId="3" borderId="28" xfId="29" applyNumberFormat="1" applyFont="1" applyFill="1" applyBorder="1" applyAlignment="1">
      <alignment horizontal="right" vertical="center"/>
    </xf>
    <xf numFmtId="164" fontId="9" fillId="3" borderId="12" xfId="29" applyNumberFormat="1" applyFont="1" applyFill="1" applyBorder="1" applyAlignment="1">
      <alignment horizontal="right" vertical="center"/>
    </xf>
    <xf numFmtId="164" fontId="9" fillId="0" borderId="8" xfId="29" applyNumberFormat="1" applyFont="1" applyFill="1" applyBorder="1" applyAlignment="1">
      <alignment horizontal="right" vertical="center"/>
    </xf>
    <xf numFmtId="164" fontId="16" fillId="3" borderId="12" xfId="29" applyNumberFormat="1" applyFont="1" applyFill="1" applyBorder="1" applyAlignment="1">
      <alignment horizontal="right" vertical="center"/>
    </xf>
    <xf numFmtId="164" fontId="34" fillId="3" borderId="48" xfId="29" applyNumberFormat="1" applyFont="1" applyFill="1" applyBorder="1" applyAlignment="1">
      <alignment vertical="center"/>
    </xf>
    <xf numFmtId="0" fontId="40" fillId="0" borderId="52" xfId="0" applyFont="1" applyFill="1" applyBorder="1" applyAlignment="1">
      <alignment horizontal="center" vertical="center"/>
    </xf>
    <xf numFmtId="164" fontId="9" fillId="3" borderId="8" xfId="29" applyNumberFormat="1" applyFont="1" applyFill="1" applyBorder="1" applyAlignment="1">
      <alignment horizontal="right" vertical="center"/>
    </xf>
    <xf numFmtId="0" fontId="40" fillId="0" borderId="6" xfId="0" applyFont="1" applyFill="1" applyBorder="1" applyAlignment="1">
      <alignment horizontal="center" vertical="center"/>
    </xf>
    <xf numFmtId="10" fontId="40" fillId="0" borderId="8" xfId="0" applyNumberFormat="1" applyFont="1" applyFill="1" applyBorder="1" applyAlignment="1">
      <alignment horizontal="center" vertical="center"/>
    </xf>
    <xf numFmtId="10" fontId="40" fillId="0" borderId="7" xfId="0" applyNumberFormat="1" applyFont="1" applyFill="1" applyBorder="1" applyAlignment="1">
      <alignment horizontal="center" vertical="center"/>
    </xf>
    <xf numFmtId="3" fontId="40" fillId="3" borderId="14" xfId="0" applyNumberFormat="1" applyFont="1" applyFill="1" applyBorder="1" applyAlignment="1">
      <alignment vertical="center"/>
    </xf>
    <xf numFmtId="0" fontId="40" fillId="0" borderId="29" xfId="0" applyFont="1" applyFill="1" applyBorder="1" applyAlignment="1">
      <alignment horizontal="center" vertical="center" wrapText="1"/>
    </xf>
    <xf numFmtId="0" fontId="40" fillId="0" borderId="30" xfId="0" applyFont="1" applyFill="1" applyBorder="1" applyAlignment="1">
      <alignment horizontal="center" vertical="center" wrapText="1"/>
    </xf>
    <xf numFmtId="164" fontId="0" fillId="4" borderId="0" xfId="0" applyNumberFormat="1" applyFont="1" applyFill="1" applyBorder="1" applyAlignment="1"/>
    <xf numFmtId="164" fontId="35" fillId="3" borderId="15" xfId="29" applyNumberFormat="1" applyFont="1" applyFill="1" applyBorder="1" applyAlignment="1">
      <alignment vertical="center"/>
    </xf>
    <xf numFmtId="164" fontId="34" fillId="3" borderId="13" xfId="29" applyNumberFormat="1" applyFont="1" applyFill="1" applyBorder="1" applyAlignment="1">
      <alignment vertical="center"/>
    </xf>
    <xf numFmtId="164" fontId="16" fillId="2" borderId="12" xfId="29" applyNumberFormat="1" applyFont="1" applyFill="1" applyBorder="1" applyAlignment="1">
      <alignment horizontal="right" vertical="center"/>
    </xf>
    <xf numFmtId="164" fontId="9" fillId="3" borderId="5" xfId="29" applyNumberFormat="1" applyFont="1" applyFill="1" applyBorder="1" applyAlignment="1">
      <alignment horizontal="right" vertical="center"/>
    </xf>
    <xf numFmtId="164" fontId="41" fillId="3" borderId="13" xfId="29" applyNumberFormat="1" applyFont="1" applyFill="1" applyBorder="1" applyAlignment="1">
      <alignment horizontal="right" vertical="center"/>
    </xf>
    <xf numFmtId="164" fontId="9" fillId="3" borderId="49" xfId="29" applyNumberFormat="1" applyFont="1" applyFill="1" applyBorder="1" applyAlignment="1">
      <alignment horizontal="right" vertical="center"/>
    </xf>
    <xf numFmtId="4" fontId="31" fillId="4" borderId="5" xfId="0" applyNumberFormat="1" applyFont="1" applyFill="1" applyBorder="1"/>
    <xf numFmtId="164" fontId="16" fillId="2" borderId="15" xfId="29" applyNumberFormat="1" applyFont="1" applyFill="1" applyBorder="1" applyAlignment="1">
      <alignment horizontal="right" vertical="center"/>
    </xf>
    <xf numFmtId="164" fontId="34" fillId="3" borderId="15" xfId="29" applyNumberFormat="1" applyFont="1" applyFill="1" applyBorder="1" applyAlignment="1">
      <alignment vertical="center"/>
    </xf>
    <xf numFmtId="164" fontId="2" fillId="3" borderId="10" xfId="0" applyNumberFormat="1" applyFont="1" applyFill="1" applyBorder="1"/>
    <xf numFmtId="164" fontId="2" fillId="3" borderId="9" xfId="0" applyNumberFormat="1" applyFont="1" applyFill="1" applyBorder="1"/>
    <xf numFmtId="164" fontId="2" fillId="3" borderId="13" xfId="0" applyNumberFormat="1" applyFont="1" applyFill="1" applyBorder="1"/>
    <xf numFmtId="3" fontId="2" fillId="3" borderId="13" xfId="0" applyNumberFormat="1" applyFont="1" applyFill="1" applyBorder="1"/>
    <xf numFmtId="3" fontId="0" fillId="4" borderId="0" xfId="0" applyNumberFormat="1" applyFill="1"/>
    <xf numFmtId="164" fontId="0" fillId="4" borderId="0" xfId="0" applyNumberFormat="1" applyFill="1"/>
    <xf numFmtId="164" fontId="0" fillId="4" borderId="4" xfId="0" applyNumberFormat="1" applyFill="1" applyBorder="1"/>
    <xf numFmtId="164" fontId="0" fillId="4" borderId="0" xfId="0" applyNumberFormat="1" applyFill="1" applyBorder="1"/>
    <xf numFmtId="164" fontId="0" fillId="4" borderId="5" xfId="0" applyNumberFormat="1" applyFill="1" applyBorder="1"/>
    <xf numFmtId="164" fontId="2" fillId="3" borderId="10" xfId="0" applyNumberFormat="1" applyFont="1" applyFill="1" applyBorder="1"/>
    <xf numFmtId="164" fontId="2" fillId="3" borderId="9" xfId="0" applyNumberFormat="1" applyFont="1" applyFill="1" applyBorder="1"/>
    <xf numFmtId="164" fontId="2" fillId="3" borderId="13" xfId="0" applyNumberFormat="1" applyFont="1" applyFill="1" applyBorder="1"/>
    <xf numFmtId="3" fontId="2" fillId="3" borderId="13" xfId="0" applyNumberFormat="1" applyFont="1" applyFill="1" applyBorder="1"/>
    <xf numFmtId="3" fontId="0" fillId="4" borderId="0" xfId="0" applyNumberFormat="1" applyFill="1"/>
    <xf numFmtId="164" fontId="0" fillId="4" borderId="0" xfId="0" applyNumberFormat="1" applyFill="1"/>
    <xf numFmtId="164" fontId="0" fillId="4" borderId="1" xfId="0" applyNumberFormat="1" applyFill="1" applyBorder="1"/>
    <xf numFmtId="164" fontId="0" fillId="4" borderId="2" xfId="0" applyNumberFormat="1" applyFill="1" applyBorder="1"/>
    <xf numFmtId="164" fontId="0" fillId="4" borderId="3" xfId="0" applyNumberFormat="1" applyFill="1" applyBorder="1"/>
    <xf numFmtId="164" fontId="0" fillId="4" borderId="4" xfId="0" applyNumberFormat="1" applyFill="1" applyBorder="1"/>
    <xf numFmtId="164" fontId="0" fillId="4" borderId="0" xfId="0" applyNumberFormat="1" applyFill="1" applyBorder="1"/>
    <xf numFmtId="164" fontId="0" fillId="4" borderId="5" xfId="0" applyNumberFormat="1" applyFill="1" applyBorder="1"/>
    <xf numFmtId="164" fontId="2" fillId="3" borderId="10" xfId="0" applyNumberFormat="1" applyFont="1" applyFill="1" applyBorder="1"/>
    <xf numFmtId="164" fontId="2" fillId="3" borderId="9" xfId="0" applyNumberFormat="1" applyFont="1" applyFill="1" applyBorder="1"/>
    <xf numFmtId="164" fontId="2" fillId="3" borderId="13" xfId="0" applyNumberFormat="1" applyFont="1" applyFill="1" applyBorder="1"/>
    <xf numFmtId="3" fontId="2" fillId="3" borderId="13" xfId="0" applyNumberFormat="1" applyFont="1" applyFill="1" applyBorder="1"/>
    <xf numFmtId="3" fontId="0" fillId="4" borderId="0" xfId="0" applyNumberFormat="1" applyFill="1"/>
    <xf numFmtId="164" fontId="0" fillId="4" borderId="0" xfId="0" applyNumberFormat="1" applyFill="1"/>
    <xf numFmtId="164" fontId="0" fillId="4" borderId="4" xfId="0" applyNumberFormat="1" applyFill="1" applyBorder="1"/>
    <xf numFmtId="164" fontId="0" fillId="4" borderId="0" xfId="0" applyNumberFormat="1" applyFill="1" applyBorder="1"/>
    <xf numFmtId="164" fontId="9" fillId="0" borderId="0" xfId="29" applyNumberFormat="1" applyFont="1" applyFill="1" applyBorder="1" applyAlignment="1">
      <alignment horizontal="right" vertical="center"/>
    </xf>
    <xf numFmtId="164" fontId="2" fillId="3" borderId="10" xfId="0" applyNumberFormat="1" applyFont="1" applyFill="1" applyBorder="1"/>
    <xf numFmtId="164" fontId="2" fillId="3" borderId="9" xfId="0" applyNumberFormat="1" applyFont="1" applyFill="1" applyBorder="1"/>
    <xf numFmtId="164" fontId="2" fillId="3" borderId="13" xfId="0" applyNumberFormat="1" applyFont="1" applyFill="1" applyBorder="1"/>
    <xf numFmtId="3" fontId="2" fillId="3" borderId="13" xfId="0" applyNumberFormat="1" applyFont="1" applyFill="1" applyBorder="1"/>
    <xf numFmtId="3" fontId="0" fillId="4" borderId="0" xfId="0" applyNumberFormat="1" applyFill="1"/>
    <xf numFmtId="164" fontId="0" fillId="4" borderId="0" xfId="0" applyNumberFormat="1" applyFill="1"/>
    <xf numFmtId="164" fontId="0" fillId="4" borderId="4" xfId="0" applyNumberFormat="1" applyFill="1" applyBorder="1"/>
    <xf numFmtId="164" fontId="0" fillId="4" borderId="0" xfId="0" applyNumberFormat="1" applyFill="1" applyBorder="1"/>
    <xf numFmtId="164" fontId="0" fillId="4" borderId="5" xfId="0" applyNumberFormat="1" applyFill="1" applyBorder="1"/>
    <xf numFmtId="164" fontId="2" fillId="3" borderId="10" xfId="0" applyNumberFormat="1" applyFont="1" applyFill="1" applyBorder="1"/>
    <xf numFmtId="164" fontId="2" fillId="3" borderId="9" xfId="0" applyNumberFormat="1" applyFont="1" applyFill="1" applyBorder="1"/>
    <xf numFmtId="164" fontId="2" fillId="3" borderId="13" xfId="0" applyNumberFormat="1" applyFont="1" applyFill="1" applyBorder="1"/>
    <xf numFmtId="3" fontId="2" fillId="3" borderId="13" xfId="0" applyNumberFormat="1" applyFont="1" applyFill="1" applyBorder="1"/>
    <xf numFmtId="3" fontId="0" fillId="4" borderId="0" xfId="0" applyNumberFormat="1" applyFill="1"/>
    <xf numFmtId="164" fontId="0" fillId="4" borderId="0" xfId="0" applyNumberFormat="1" applyFill="1"/>
    <xf numFmtId="164" fontId="0" fillId="4" borderId="4" xfId="0" applyNumberFormat="1" applyFill="1" applyBorder="1"/>
    <xf numFmtId="164" fontId="0" fillId="4" borderId="0" xfId="0" applyNumberFormat="1" applyFill="1" applyBorder="1"/>
    <xf numFmtId="164" fontId="0" fillId="4" borderId="5" xfId="0" applyNumberFormat="1" applyFill="1" applyBorder="1"/>
    <xf numFmtId="164" fontId="2" fillId="3" borderId="10" xfId="0" applyNumberFormat="1" applyFont="1" applyFill="1" applyBorder="1"/>
    <xf numFmtId="164" fontId="2" fillId="3" borderId="9" xfId="0" applyNumberFormat="1" applyFont="1" applyFill="1" applyBorder="1"/>
    <xf numFmtId="164" fontId="2" fillId="3" borderId="13" xfId="0" applyNumberFormat="1" applyFont="1" applyFill="1" applyBorder="1"/>
    <xf numFmtId="3" fontId="2" fillId="3" borderId="13" xfId="0" applyNumberFormat="1" applyFont="1" applyFill="1" applyBorder="1"/>
    <xf numFmtId="3" fontId="0" fillId="4" borderId="0" xfId="0" applyNumberFormat="1" applyFill="1"/>
    <xf numFmtId="164" fontId="0" fillId="4" borderId="0" xfId="0" applyNumberFormat="1" applyFill="1"/>
    <xf numFmtId="164" fontId="0" fillId="4" borderId="4" xfId="0" applyNumberFormat="1" applyFill="1" applyBorder="1"/>
    <xf numFmtId="164" fontId="0" fillId="4" borderId="0" xfId="0" applyNumberFormat="1" applyFill="1" applyBorder="1"/>
    <xf numFmtId="164" fontId="0" fillId="4" borderId="5" xfId="0" applyNumberFormat="1" applyFill="1" applyBorder="1"/>
    <xf numFmtId="164" fontId="30" fillId="4" borderId="0" xfId="29" applyNumberFormat="1" applyFont="1" applyFill="1" applyBorder="1" applyAlignment="1">
      <alignment horizontal="right" vertical="center"/>
    </xf>
    <xf numFmtId="164" fontId="40" fillId="28" borderId="9" xfId="29" applyNumberFormat="1" applyFont="1" applyFill="1" applyBorder="1" applyAlignment="1">
      <alignment vertical="center"/>
    </xf>
    <xf numFmtId="3" fontId="30" fillId="4" borderId="0" xfId="29" applyNumberFormat="1" applyFont="1" applyFill="1" applyBorder="1" applyAlignment="1">
      <alignment horizontal="right" vertical="center"/>
    </xf>
    <xf numFmtId="3" fontId="40" fillId="28" borderId="9" xfId="29" applyNumberFormat="1" applyFont="1" applyFill="1" applyBorder="1" applyAlignment="1">
      <alignment vertical="center"/>
    </xf>
    <xf numFmtId="14" fontId="33" fillId="0" borderId="7" xfId="0" applyNumberFormat="1" applyFont="1" applyBorder="1" applyAlignment="1">
      <alignment horizontal="left"/>
    </xf>
    <xf numFmtId="0" fontId="9" fillId="0" borderId="7" xfId="0" applyFont="1" applyBorder="1" applyAlignment="1">
      <alignment horizontal="left" wrapText="1"/>
    </xf>
    <xf numFmtId="164" fontId="30" fillId="4" borderId="0" xfId="29" applyNumberFormat="1" applyFont="1" applyFill="1" applyBorder="1" applyAlignment="1">
      <alignment horizontal="right" vertical="center"/>
    </xf>
    <xf numFmtId="164" fontId="41" fillId="2" borderId="12" xfId="29" applyNumberFormat="1" applyFont="1" applyFill="1" applyBorder="1" applyAlignment="1">
      <alignment horizontal="right" vertical="center"/>
    </xf>
    <xf numFmtId="164" fontId="40" fillId="28" borderId="9" xfId="29" applyNumberFormat="1" applyFont="1" applyFill="1" applyBorder="1" applyAlignment="1">
      <alignment vertical="center"/>
    </xf>
    <xf numFmtId="164" fontId="40" fillId="28" borderId="14" xfId="29" applyNumberFormat="1" applyFont="1" applyFill="1" applyBorder="1" applyAlignment="1">
      <alignment vertical="center"/>
    </xf>
    <xf numFmtId="164" fontId="2" fillId="3" borderId="10" xfId="0" applyNumberFormat="1" applyFont="1" applyFill="1" applyBorder="1"/>
    <xf numFmtId="164" fontId="2" fillId="3" borderId="9" xfId="0" applyNumberFormat="1" applyFont="1" applyFill="1" applyBorder="1"/>
    <xf numFmtId="164" fontId="2" fillId="3" borderId="13" xfId="0" applyNumberFormat="1" applyFont="1" applyFill="1" applyBorder="1"/>
    <xf numFmtId="3" fontId="2" fillId="3" borderId="13" xfId="0" applyNumberFormat="1" applyFont="1" applyFill="1" applyBorder="1"/>
    <xf numFmtId="3" fontId="0" fillId="4" borderId="0" xfId="0" applyNumberFormat="1" applyFill="1"/>
    <xf numFmtId="164" fontId="0" fillId="4" borderId="0" xfId="0" applyNumberFormat="1" applyFill="1"/>
    <xf numFmtId="164" fontId="0" fillId="4" borderId="4" xfId="0" applyNumberFormat="1" applyFill="1" applyBorder="1"/>
    <xf numFmtId="164" fontId="0" fillId="4" borderId="0" xfId="0" applyNumberFormat="1" applyFill="1" applyBorder="1"/>
    <xf numFmtId="164" fontId="0" fillId="4" borderId="5" xfId="0" applyNumberFormat="1" applyFill="1" applyBorder="1"/>
    <xf numFmtId="164" fontId="34" fillId="3" borderId="11" xfId="29" applyNumberFormat="1" applyFont="1" applyFill="1" applyBorder="1" applyAlignment="1">
      <alignment vertical="center"/>
    </xf>
    <xf numFmtId="0" fontId="40" fillId="0" borderId="8" xfId="0" applyFont="1" applyFill="1" applyBorder="1" applyAlignment="1">
      <alignment horizontal="center" vertical="center"/>
    </xf>
    <xf numFmtId="0" fontId="0" fillId="0" borderId="7" xfId="0" applyFill="1" applyBorder="1"/>
    <xf numFmtId="9" fontId="3" fillId="0" borderId="9" xfId="2" applyFont="1" applyFill="1" applyBorder="1" applyAlignment="1"/>
    <xf numFmtId="9" fontId="3" fillId="0" borderId="13" xfId="2" applyFont="1" applyFill="1" applyBorder="1" applyAlignment="1"/>
    <xf numFmtId="9" fontId="3" fillId="0" borderId="10" xfId="2" applyFont="1" applyFill="1" applyBorder="1" applyAlignment="1"/>
    <xf numFmtId="164" fontId="30" fillId="4" borderId="5" xfId="29" applyNumberFormat="1" applyFont="1" applyFill="1" applyBorder="1" applyAlignment="1">
      <alignment horizontal="right" vertical="center"/>
    </xf>
    <xf numFmtId="164" fontId="30" fillId="4" borderId="4" xfId="29" applyNumberFormat="1" applyFont="1" applyFill="1" applyBorder="1" applyAlignment="1">
      <alignment horizontal="right" vertical="center"/>
    </xf>
    <xf numFmtId="170" fontId="2" fillId="0" borderId="7" xfId="0" applyNumberFormat="1" applyFont="1" applyFill="1" applyBorder="1"/>
    <xf numFmtId="170" fontId="2" fillId="0" borderId="6" xfId="0" applyNumberFormat="1" applyFont="1" applyFill="1" applyBorder="1"/>
    <xf numFmtId="0" fontId="0" fillId="0" borderId="0" xfId="0" applyAlignment="1"/>
    <xf numFmtId="0" fontId="2" fillId="3" borderId="10" xfId="0" applyFont="1" applyFill="1" applyBorder="1" applyAlignment="1">
      <alignment wrapText="1"/>
    </xf>
    <xf numFmtId="3" fontId="0" fillId="0" borderId="0" xfId="0" applyNumberFormat="1" applyFont="1" applyFill="1" applyBorder="1" applyAlignment="1"/>
    <xf numFmtId="164" fontId="0" fillId="0" borderId="0" xfId="0" applyNumberFormat="1" applyFont="1" applyFill="1" applyBorder="1" applyAlignment="1"/>
    <xf numFmtId="3" fontId="0" fillId="0" borderId="4" xfId="0" applyNumberFormat="1" applyFont="1" applyFill="1" applyBorder="1" applyAlignment="1"/>
    <xf numFmtId="0" fontId="2" fillId="3" borderId="1" xfId="0" applyFont="1" applyFill="1" applyBorder="1" applyAlignment="1">
      <alignment vertical="top"/>
    </xf>
    <xf numFmtId="0" fontId="2" fillId="3" borderId="2" xfId="0" applyFont="1" applyFill="1" applyBorder="1" applyAlignment="1">
      <alignment vertical="top"/>
    </xf>
    <xf numFmtId="3" fontId="0" fillId="0" borderId="1" xfId="0" applyNumberFormat="1" applyFont="1" applyFill="1" applyBorder="1" applyAlignment="1"/>
    <xf numFmtId="3" fontId="0" fillId="0" borderId="2" xfId="0" applyNumberFormat="1" applyFont="1" applyFill="1" applyBorder="1" applyAlignment="1"/>
    <xf numFmtId="3" fontId="2" fillId="3" borderId="1" xfId="0" applyNumberFormat="1" applyFont="1" applyFill="1" applyBorder="1" applyAlignment="1"/>
    <xf numFmtId="3" fontId="2" fillId="3" borderId="2" xfId="0" applyNumberFormat="1" applyFont="1" applyFill="1" applyBorder="1" applyAlignment="1"/>
    <xf numFmtId="3" fontId="2" fillId="3" borderId="3" xfId="0" applyNumberFormat="1" applyFont="1" applyFill="1" applyBorder="1" applyAlignment="1"/>
    <xf numFmtId="9" fontId="0" fillId="0" borderId="13" xfId="2" applyFont="1" applyFill="1" applyBorder="1" applyAlignment="1">
      <alignment horizontal="right" vertical="top"/>
    </xf>
    <xf numFmtId="9" fontId="3" fillId="0" borderId="9" xfId="2" applyFont="1" applyFill="1" applyBorder="1" applyAlignment="1"/>
    <xf numFmtId="0" fontId="45" fillId="0" borderId="7" xfId="0" applyFont="1" applyFill="1" applyBorder="1" applyAlignment="1">
      <alignment horizontal="left" vertical="top" wrapText="1"/>
    </xf>
    <xf numFmtId="0" fontId="2" fillId="3" borderId="3" xfId="0" applyFont="1" applyFill="1" applyBorder="1" applyAlignment="1">
      <alignment horizontal="right" vertical="top"/>
    </xf>
    <xf numFmtId="3" fontId="0" fillId="0" borderId="3" xfId="0" applyNumberFormat="1" applyFont="1" applyFill="1" applyBorder="1" applyAlignment="1"/>
    <xf numFmtId="3" fontId="0" fillId="0" borderId="5" xfId="0" applyNumberFormat="1" applyFont="1" applyFill="1" applyBorder="1" applyAlignment="1"/>
    <xf numFmtId="9" fontId="3" fillId="0" borderId="10" xfId="2" applyFont="1" applyFill="1" applyBorder="1" applyAlignment="1"/>
    <xf numFmtId="0" fontId="33" fillId="0" borderId="0" xfId="0" applyFont="1"/>
    <xf numFmtId="164" fontId="35" fillId="0" borderId="12" xfId="0" applyNumberFormat="1" applyFont="1" applyFill="1" applyBorder="1" applyAlignment="1">
      <alignment vertical="center"/>
    </xf>
    <xf numFmtId="170" fontId="2" fillId="0" borderId="8" xfId="0" applyNumberFormat="1" applyFont="1" applyFill="1" applyBorder="1"/>
    <xf numFmtId="0" fontId="2" fillId="3" borderId="9" xfId="0" applyFont="1" applyFill="1" applyBorder="1" applyAlignment="1">
      <alignment wrapText="1"/>
    </xf>
    <xf numFmtId="0" fontId="2" fillId="5" borderId="9" xfId="0" applyFont="1" applyFill="1" applyBorder="1"/>
    <xf numFmtId="0" fontId="0" fillId="0" borderId="8" xfId="0" applyBorder="1"/>
    <xf numFmtId="0" fontId="2" fillId="5" borderId="10" xfId="0" applyFont="1" applyFill="1" applyBorder="1"/>
    <xf numFmtId="0" fontId="0" fillId="0" borderId="0" xfId="0"/>
    <xf numFmtId="0" fontId="7" fillId="0" borderId="7" xfId="0" applyFont="1" applyFill="1" applyBorder="1" applyAlignment="1">
      <alignment horizontal="left" vertical="top" wrapText="1"/>
    </xf>
    <xf numFmtId="0" fontId="0" fillId="0" borderId="7" xfId="0" applyBorder="1"/>
    <xf numFmtId="0" fontId="2" fillId="3" borderId="13" xfId="0" applyFont="1" applyFill="1" applyBorder="1" applyAlignment="1">
      <alignment wrapText="1"/>
    </xf>
    <xf numFmtId="0" fontId="2" fillId="0" borderId="6" xfId="0" applyFont="1" applyFill="1" applyBorder="1" applyAlignment="1">
      <alignment wrapText="1"/>
    </xf>
    <xf numFmtId="0" fontId="0" fillId="0" borderId="4" xfId="0" applyFont="1" applyFill="1" applyBorder="1" applyAlignment="1">
      <alignment wrapText="1"/>
    </xf>
    <xf numFmtId="0" fontId="2" fillId="5" borderId="13" xfId="0" applyFont="1" applyFill="1" applyBorder="1"/>
    <xf numFmtId="3" fontId="0" fillId="0" borderId="0" xfId="0" applyNumberFormat="1" applyFont="1" applyFill="1" applyBorder="1" applyAlignment="1"/>
    <xf numFmtId="3" fontId="2" fillId="3" borderId="9" xfId="0" applyNumberFormat="1" applyFont="1" applyFill="1" applyBorder="1" applyAlignment="1"/>
    <xf numFmtId="14" fontId="9" fillId="0" borderId="7" xfId="0" applyNumberFormat="1" applyFont="1" applyBorder="1" applyAlignment="1">
      <alignment horizontal="left" wrapText="1"/>
    </xf>
    <xf numFmtId="164" fontId="9" fillId="0" borderId="4" xfId="0" applyNumberFormat="1" applyFont="1" applyFill="1" applyBorder="1" applyAlignment="1">
      <alignment horizontal="right" vertical="center"/>
    </xf>
    <xf numFmtId="164" fontId="9" fillId="0" borderId="4" xfId="0" applyNumberFormat="1" applyFont="1" applyFill="1" applyBorder="1" applyAlignment="1"/>
    <xf numFmtId="164" fontId="9" fillId="0" borderId="0" xfId="0" applyNumberFormat="1" applyFont="1" applyFill="1" applyBorder="1" applyAlignment="1"/>
    <xf numFmtId="164" fontId="9" fillId="0" borderId="0" xfId="0" applyNumberFormat="1" applyFont="1" applyFill="1" applyBorder="1" applyAlignment="1">
      <alignment vertical="center"/>
    </xf>
    <xf numFmtId="164" fontId="35" fillId="0" borderId="12" xfId="0" applyNumberFormat="1" applyFont="1" applyFill="1" applyBorder="1" applyAlignment="1"/>
    <xf numFmtId="164" fontId="35" fillId="0" borderId="0" xfId="0" applyNumberFormat="1" applyFont="1" applyFill="1" applyBorder="1" applyAlignment="1">
      <alignment horizontal="right"/>
    </xf>
    <xf numFmtId="164" fontId="35" fillId="0" borderId="4" xfId="0" applyNumberFormat="1" applyFont="1" applyFill="1" applyBorder="1" applyAlignment="1">
      <alignment horizontal="right"/>
    </xf>
    <xf numFmtId="3" fontId="2" fillId="3" borderId="2" xfId="0" applyNumberFormat="1" applyFont="1" applyFill="1" applyBorder="1" applyAlignment="1"/>
    <xf numFmtId="3" fontId="2" fillId="3" borderId="3" xfId="0" applyNumberFormat="1" applyFont="1" applyFill="1" applyBorder="1" applyAlignment="1"/>
    <xf numFmtId="9" fontId="3" fillId="0" borderId="9" xfId="2" applyFont="1" applyFill="1" applyBorder="1" applyAlignment="1"/>
    <xf numFmtId="0" fontId="45" fillId="0" borderId="7" xfId="0" applyFont="1" applyFill="1" applyBorder="1" applyAlignment="1">
      <alignment horizontal="left" vertical="top" wrapText="1"/>
    </xf>
    <xf numFmtId="3" fontId="0" fillId="0" borderId="5" xfId="0" applyNumberFormat="1" applyFont="1" applyFill="1" applyBorder="1" applyAlignment="1"/>
    <xf numFmtId="9" fontId="3" fillId="0" borderId="10" xfId="2" applyFont="1" applyFill="1" applyBorder="1" applyAlignment="1"/>
    <xf numFmtId="0" fontId="2" fillId="3" borderId="9" xfId="0" applyFont="1" applyFill="1" applyBorder="1" applyAlignment="1">
      <alignment vertical="top"/>
    </xf>
    <xf numFmtId="0" fontId="2" fillId="3" borderId="10" xfId="0" applyFont="1" applyFill="1" applyBorder="1" applyAlignment="1">
      <alignment vertical="top"/>
    </xf>
    <xf numFmtId="164" fontId="35" fillId="4" borderId="0" xfId="0" applyNumberFormat="1" applyFont="1" applyFill="1" applyBorder="1" applyAlignment="1">
      <alignment horizontal="right"/>
    </xf>
    <xf numFmtId="164" fontId="35" fillId="4" borderId="4" xfId="0" applyNumberFormat="1" applyFont="1" applyFill="1" applyBorder="1" applyAlignment="1">
      <alignment horizontal="right"/>
    </xf>
    <xf numFmtId="3" fontId="0" fillId="0" borderId="0" xfId="0" applyNumberFormat="1" applyFont="1" applyFill="1" applyBorder="1" applyAlignment="1">
      <alignment horizontal="right" vertical="center"/>
    </xf>
    <xf numFmtId="0" fontId="60" fillId="0" borderId="0" xfId="0" applyFont="1"/>
    <xf numFmtId="3" fontId="60" fillId="4" borderId="0" xfId="0" applyNumberFormat="1" applyFont="1" applyFill="1"/>
    <xf numFmtId="164" fontId="0" fillId="0" borderId="2" xfId="0" applyNumberFormat="1" applyFont="1" applyFill="1" applyBorder="1" applyAlignment="1"/>
    <xf numFmtId="164" fontId="0" fillId="0" borderId="3" xfId="0" applyNumberFormat="1" applyFont="1" applyFill="1" applyBorder="1" applyAlignment="1"/>
    <xf numFmtId="164" fontId="0" fillId="0" borderId="5" xfId="0" applyNumberFormat="1" applyFont="1" applyFill="1" applyBorder="1" applyAlignment="1"/>
    <xf numFmtId="4" fontId="0" fillId="0" borderId="0" xfId="0" applyNumberFormat="1" applyFont="1" applyFill="1" applyBorder="1" applyAlignment="1"/>
    <xf numFmtId="164" fontId="0" fillId="0" borderId="0" xfId="0" applyNumberFormat="1" applyFont="1" applyFill="1" applyBorder="1" applyAlignment="1">
      <alignment vertical="center"/>
    </xf>
    <xf numFmtId="4" fontId="0" fillId="0" borderId="0" xfId="0" applyNumberFormat="1" applyFont="1" applyFill="1" applyBorder="1" applyAlignment="1">
      <alignment vertical="center"/>
    </xf>
    <xf numFmtId="164" fontId="0" fillId="0" borderId="7" xfId="0" applyNumberFormat="1" applyFont="1" applyFill="1" applyBorder="1" applyAlignment="1">
      <alignment vertical="center"/>
    </xf>
    <xf numFmtId="166" fontId="2" fillId="0" borderId="13" xfId="0" applyNumberFormat="1" applyFont="1" applyFill="1" applyBorder="1"/>
    <xf numFmtId="3" fontId="0" fillId="0" borderId="0" xfId="0" applyNumberFormat="1" applyFill="1" applyBorder="1" applyAlignment="1">
      <alignment horizontal="right" vertical="center"/>
    </xf>
    <xf numFmtId="3" fontId="0" fillId="0" borderId="4" xfId="0" applyNumberFormat="1" applyFill="1" applyBorder="1" applyAlignment="1">
      <alignment horizontal="right" vertical="center"/>
    </xf>
    <xf numFmtId="3" fontId="0" fillId="0" borderId="5" xfId="0" applyNumberFormat="1" applyFill="1" applyBorder="1" applyAlignment="1">
      <alignment horizontal="right" vertical="center"/>
    </xf>
    <xf numFmtId="3" fontId="0" fillId="0" borderId="7" xfId="0" applyNumberFormat="1" applyFill="1" applyBorder="1" applyAlignment="1">
      <alignment horizontal="right" vertical="center"/>
    </xf>
    <xf numFmtId="3" fontId="0" fillId="0" borderId="6" xfId="0" applyNumberFormat="1" applyFill="1" applyBorder="1" applyAlignment="1">
      <alignment horizontal="right" vertical="center"/>
    </xf>
    <xf numFmtId="3" fontId="0" fillId="0" borderId="8" xfId="0" applyNumberFormat="1" applyFill="1" applyBorder="1" applyAlignment="1">
      <alignment horizontal="right" vertical="center"/>
    </xf>
    <xf numFmtId="0" fontId="2" fillId="3" borderId="10" xfId="0" applyFont="1" applyFill="1" applyBorder="1" applyAlignment="1">
      <alignment horizontal="right" vertical="top"/>
    </xf>
    <xf numFmtId="0" fontId="2" fillId="5" borderId="14" xfId="0" applyFont="1" applyFill="1" applyBorder="1"/>
    <xf numFmtId="4" fontId="40" fillId="3" borderId="10" xfId="0" applyNumberFormat="1" applyFont="1" applyFill="1" applyBorder="1"/>
    <xf numFmtId="164" fontId="60" fillId="4" borderId="0" xfId="0" applyNumberFormat="1" applyFont="1" applyFill="1"/>
    <xf numFmtId="0" fontId="31" fillId="0" borderId="0" xfId="0" applyFont="1"/>
    <xf numFmtId="164" fontId="31" fillId="4" borderId="0" xfId="0" applyNumberFormat="1" applyFont="1" applyFill="1"/>
    <xf numFmtId="3" fontId="31" fillId="4" borderId="0" xfId="0" applyNumberFormat="1" applyFont="1" applyFill="1"/>
    <xf numFmtId="0" fontId="35" fillId="0" borderId="0" xfId="0" applyFont="1"/>
    <xf numFmtId="0" fontId="35" fillId="0" borderId="0" xfId="0" applyFont="1" applyBorder="1"/>
    <xf numFmtId="164" fontId="31" fillId="0" borderId="0" xfId="0" applyNumberFormat="1" applyFont="1"/>
    <xf numFmtId="0" fontId="31" fillId="0" borderId="0" xfId="0" applyFont="1" applyFill="1"/>
    <xf numFmtId="0" fontId="37" fillId="0" borderId="3" xfId="0" applyFont="1" applyBorder="1" applyAlignment="1">
      <alignment horizontal="center" vertical="top" wrapText="1"/>
    </xf>
    <xf numFmtId="0" fontId="37" fillId="0" borderId="10" xfId="0" applyFont="1" applyBorder="1" applyAlignment="1">
      <alignment horizontal="center" vertical="top" wrapText="1"/>
    </xf>
    <xf numFmtId="3" fontId="31" fillId="0" borderId="0" xfId="0" applyNumberFormat="1" applyFont="1"/>
    <xf numFmtId="3" fontId="0" fillId="0" borderId="0" xfId="0" applyNumberFormat="1" applyFill="1"/>
    <xf numFmtId="171" fontId="0" fillId="0" borderId="0" xfId="0" applyNumberFormat="1" applyFill="1"/>
    <xf numFmtId="3" fontId="0" fillId="0" borderId="11" xfId="0" applyNumberFormat="1" applyFont="1" applyBorder="1" applyAlignment="1"/>
    <xf numFmtId="3" fontId="0" fillId="0" borderId="12" xfId="0" applyNumberFormat="1" applyFont="1" applyBorder="1" applyAlignment="1"/>
    <xf numFmtId="4" fontId="0" fillId="0" borderId="15" xfId="0" applyNumberFormat="1" applyFont="1" applyBorder="1" applyAlignment="1"/>
    <xf numFmtId="0" fontId="0" fillId="0" borderId="0" xfId="0" applyFill="1" applyBorder="1" applyAlignment="1">
      <alignment horizontal="left"/>
    </xf>
    <xf numFmtId="3" fontId="0" fillId="0" borderId="4" xfId="0" applyNumberFormat="1" applyFill="1" applyBorder="1"/>
    <xf numFmtId="3" fontId="0" fillId="0" borderId="0" xfId="0" applyNumberFormat="1" applyFill="1" applyBorder="1"/>
    <xf numFmtId="0" fontId="0" fillId="0" borderId="8" xfId="0" applyFill="1" applyBorder="1"/>
    <xf numFmtId="172" fontId="0" fillId="0" borderId="6" xfId="0" applyNumberFormat="1" applyFill="1" applyBorder="1"/>
    <xf numFmtId="173" fontId="0" fillId="0" borderId="7" xfId="0" applyNumberFormat="1" applyFill="1" applyBorder="1"/>
    <xf numFmtId="172" fontId="0" fillId="0" borderId="15" xfId="0" applyNumberFormat="1" applyFont="1" applyBorder="1" applyAlignment="1"/>
    <xf numFmtId="0" fontId="0" fillId="0" borderId="4" xfId="0" applyFill="1" applyBorder="1" applyAlignment="1">
      <alignment horizontal="left"/>
    </xf>
    <xf numFmtId="0" fontId="0" fillId="0" borderId="4" xfId="0" applyFill="1" applyBorder="1" applyAlignment="1">
      <alignment horizontal="left" wrapText="1"/>
    </xf>
    <xf numFmtId="0" fontId="0" fillId="0" borderId="4" xfId="0" applyFont="1" applyFill="1" applyBorder="1" applyAlignment="1">
      <alignment horizontal="left"/>
    </xf>
    <xf numFmtId="170" fontId="0" fillId="0" borderId="0" xfId="2" applyNumberFormat="1" applyFont="1"/>
    <xf numFmtId="170" fontId="0" fillId="0" borderId="0" xfId="2" applyNumberFormat="1" applyFont="1" applyFill="1" applyBorder="1" applyAlignment="1"/>
    <xf numFmtId="9" fontId="3" fillId="0" borderId="14" xfId="2" applyFont="1" applyFill="1" applyBorder="1"/>
    <xf numFmtId="170" fontId="3" fillId="0" borderId="7" xfId="2" applyNumberFormat="1" applyFont="1" applyFill="1" applyBorder="1"/>
    <xf numFmtId="170" fontId="3" fillId="0" borderId="14" xfId="2" applyNumberFormat="1" applyFont="1" applyFill="1" applyBorder="1"/>
    <xf numFmtId="0" fontId="7" fillId="0" borderId="0" xfId="0" applyFont="1" applyFill="1" applyBorder="1" applyAlignment="1">
      <alignment horizontal="left" vertical="top" wrapText="1"/>
    </xf>
    <xf numFmtId="0" fontId="34" fillId="3" borderId="15" xfId="0" applyFont="1" applyFill="1" applyBorder="1" applyAlignment="1">
      <alignment horizontal="center" vertical="center" wrapText="1"/>
    </xf>
    <xf numFmtId="0" fontId="2" fillId="0" borderId="12" xfId="0" applyFont="1" applyFill="1" applyBorder="1"/>
    <xf numFmtId="3" fontId="2" fillId="4" borderId="0" xfId="0" applyNumberFormat="1" applyFont="1" applyFill="1"/>
    <xf numFmtId="164" fontId="2" fillId="4" borderId="0" xfId="0" applyNumberFormat="1" applyFont="1" applyFill="1"/>
    <xf numFmtId="164" fontId="2" fillId="4" borderId="4" xfId="0" applyNumberFormat="1" applyFont="1" applyFill="1" applyBorder="1"/>
    <xf numFmtId="164" fontId="2" fillId="4" borderId="0" xfId="0" applyNumberFormat="1" applyFont="1" applyFill="1" applyBorder="1"/>
    <xf numFmtId="164" fontId="2" fillId="4" borderId="5" xfId="0" applyNumberFormat="1" applyFont="1" applyFill="1" applyBorder="1"/>
    <xf numFmtId="9" fontId="0" fillId="0" borderId="1" xfId="2" applyFont="1" applyFill="1" applyBorder="1"/>
    <xf numFmtId="9" fontId="0" fillId="0" borderId="2" xfId="2" applyFont="1" applyFill="1" applyBorder="1"/>
    <xf numFmtId="9" fontId="0" fillId="0" borderId="6" xfId="2" applyFont="1" applyFill="1" applyBorder="1"/>
    <xf numFmtId="9" fontId="0" fillId="0" borderId="7" xfId="2" applyFont="1" applyFill="1" applyBorder="1"/>
    <xf numFmtId="9" fontId="0" fillId="0" borderId="3" xfId="2" applyFont="1" applyFill="1" applyBorder="1"/>
    <xf numFmtId="9" fontId="0" fillId="0" borderId="8" xfId="2" applyFont="1" applyFill="1" applyBorder="1"/>
    <xf numFmtId="164" fontId="31" fillId="0" borderId="4" xfId="0" applyNumberFormat="1" applyFont="1" applyFill="1" applyBorder="1" applyAlignment="1"/>
    <xf numFmtId="164" fontId="31" fillId="0" borderId="0" xfId="211" applyNumberFormat="1" applyFont="1" applyFill="1" applyBorder="1"/>
    <xf numFmtId="164" fontId="31" fillId="0" borderId="5" xfId="211" applyNumberFormat="1" applyFont="1" applyFill="1" applyBorder="1"/>
    <xf numFmtId="164" fontId="37" fillId="0" borderId="5" xfId="0" applyNumberFormat="1" applyFont="1" applyFill="1" applyBorder="1"/>
    <xf numFmtId="164" fontId="31" fillId="0" borderId="6" xfId="0" applyNumberFormat="1" applyFont="1" applyFill="1" applyBorder="1" applyAlignment="1"/>
    <xf numFmtId="164" fontId="37" fillId="0" borderId="8" xfId="0" applyNumberFormat="1" applyFont="1" applyFill="1" applyBorder="1"/>
    <xf numFmtId="0" fontId="9" fillId="4" borderId="4" xfId="41" applyFont="1" applyFill="1" applyBorder="1" applyAlignment="1">
      <alignment horizontal="left" vertical="center"/>
    </xf>
    <xf numFmtId="0" fontId="34" fillId="3" borderId="13" xfId="0" applyFont="1" applyFill="1" applyBorder="1" applyAlignment="1">
      <alignment vertical="center"/>
    </xf>
    <xf numFmtId="164" fontId="16" fillId="3" borderId="9" xfId="0" applyNumberFormat="1" applyFont="1" applyFill="1" applyBorder="1" applyAlignment="1">
      <alignment horizontal="right" vertical="center"/>
    </xf>
    <xf numFmtId="0" fontId="34" fillId="4" borderId="7" xfId="0" applyFont="1" applyFill="1" applyBorder="1" applyAlignment="1">
      <alignment horizontal="center" vertical="center" wrapText="1"/>
    </xf>
    <xf numFmtId="0" fontId="34" fillId="4" borderId="6" xfId="0" applyFont="1" applyFill="1" applyBorder="1" applyAlignment="1">
      <alignment horizontal="center" vertical="center" wrapText="1"/>
    </xf>
    <xf numFmtId="164" fontId="16" fillId="3" borderId="13" xfId="0" applyNumberFormat="1" applyFont="1" applyFill="1" applyBorder="1" applyAlignment="1">
      <alignment horizontal="right" vertical="center"/>
    </xf>
    <xf numFmtId="0" fontId="34" fillId="4" borderId="52" xfId="0" applyFont="1" applyFill="1" applyBorder="1" applyAlignment="1">
      <alignment horizontal="center" vertical="center" wrapText="1"/>
    </xf>
    <xf numFmtId="164" fontId="9" fillId="0" borderId="43" xfId="0" applyNumberFormat="1" applyFont="1" applyFill="1" applyBorder="1" applyAlignment="1">
      <alignment horizontal="right" vertical="center"/>
    </xf>
    <xf numFmtId="164" fontId="9" fillId="0" borderId="43" xfId="0" applyNumberFormat="1" applyFont="1" applyFill="1" applyBorder="1" applyAlignment="1"/>
    <xf numFmtId="164" fontId="35" fillId="0" borderId="43" xfId="0" applyNumberFormat="1" applyFont="1" applyFill="1" applyBorder="1" applyAlignment="1">
      <alignment horizontal="right"/>
    </xf>
    <xf numFmtId="164" fontId="35" fillId="4" borderId="43" xfId="0" applyNumberFormat="1" applyFont="1" applyFill="1" applyBorder="1" applyAlignment="1">
      <alignment horizontal="right"/>
    </xf>
    <xf numFmtId="164" fontId="16" fillId="3" borderId="28" xfId="0" applyNumberFormat="1" applyFont="1" applyFill="1" applyBorder="1" applyAlignment="1">
      <alignment horizontal="right" vertical="center"/>
    </xf>
    <xf numFmtId="10" fontId="40" fillId="0" borderId="153" xfId="0" applyNumberFormat="1" applyFont="1" applyFill="1" applyBorder="1" applyAlignment="1">
      <alignment horizontal="center" vertical="center"/>
    </xf>
    <xf numFmtId="164" fontId="16" fillId="3" borderId="18" xfId="0" applyNumberFormat="1" applyFont="1" applyFill="1" applyBorder="1" applyAlignment="1">
      <alignment horizontal="right" vertical="center"/>
    </xf>
    <xf numFmtId="170" fontId="9" fillId="0" borderId="0" xfId="0" applyNumberFormat="1" applyFont="1" applyFill="1" applyBorder="1" applyAlignment="1">
      <alignment horizontal="right" vertical="center"/>
    </xf>
    <xf numFmtId="170" fontId="9" fillId="0" borderId="2" xfId="0" applyNumberFormat="1" applyFont="1" applyFill="1" applyBorder="1" applyAlignment="1">
      <alignment horizontal="right" vertical="center"/>
    </xf>
    <xf numFmtId="164" fontId="9" fillId="0" borderId="53" xfId="0" applyNumberFormat="1" applyFont="1" applyFill="1" applyBorder="1" applyAlignment="1">
      <alignment horizontal="right" vertical="center"/>
    </xf>
    <xf numFmtId="170" fontId="9" fillId="0" borderId="152" xfId="0" applyNumberFormat="1" applyFont="1" applyFill="1" applyBorder="1" applyAlignment="1">
      <alignment horizontal="right" vertical="center"/>
    </xf>
    <xf numFmtId="170" fontId="9" fillId="0" borderId="42" xfId="0" applyNumberFormat="1" applyFont="1" applyFill="1" applyBorder="1" applyAlignment="1">
      <alignment horizontal="right" vertical="center"/>
    </xf>
    <xf numFmtId="170" fontId="9" fillId="0" borderId="7" xfId="0" applyNumberFormat="1" applyFont="1" applyFill="1" applyBorder="1" applyAlignment="1">
      <alignment horizontal="right" vertical="center"/>
    </xf>
    <xf numFmtId="164" fontId="35" fillId="0" borderId="52" xfId="0" applyNumberFormat="1" applyFont="1" applyFill="1" applyBorder="1" applyAlignment="1">
      <alignment horizontal="right"/>
    </xf>
    <xf numFmtId="170" fontId="9" fillId="0" borderId="153" xfId="0" applyNumberFormat="1" applyFont="1" applyFill="1" applyBorder="1" applyAlignment="1">
      <alignment horizontal="right" vertical="center"/>
    </xf>
    <xf numFmtId="164" fontId="9" fillId="0" borderId="53" xfId="0" applyNumberFormat="1" applyFont="1" applyFill="1" applyBorder="1" applyAlignment="1">
      <alignment vertical="center"/>
    </xf>
    <xf numFmtId="164" fontId="9" fillId="0" borderId="43" xfId="0" applyNumberFormat="1" applyFont="1" applyFill="1" applyBorder="1" applyAlignment="1">
      <alignment vertical="center"/>
    </xf>
    <xf numFmtId="164" fontId="34" fillId="3" borderId="14" xfId="0" applyNumberFormat="1" applyFont="1" applyFill="1" applyBorder="1" applyAlignment="1">
      <alignment vertical="center"/>
    </xf>
    <xf numFmtId="164" fontId="16" fillId="3" borderId="14" xfId="0" applyNumberFormat="1" applyFont="1" applyFill="1" applyBorder="1" applyAlignment="1">
      <alignment horizontal="right" vertical="center"/>
    </xf>
    <xf numFmtId="0" fontId="41" fillId="3" borderId="15" xfId="0" applyFont="1" applyFill="1" applyBorder="1" applyAlignment="1">
      <alignment horizontal="left" vertical="center"/>
    </xf>
    <xf numFmtId="164" fontId="0" fillId="0" borderId="0" xfId="0" applyNumberFormat="1"/>
    <xf numFmtId="0" fontId="60" fillId="4" borderId="0" xfId="0" applyFont="1" applyFill="1"/>
    <xf numFmtId="164" fontId="0" fillId="0" borderId="7" xfId="0" applyNumberFormat="1" applyFill="1" applyBorder="1"/>
    <xf numFmtId="164" fontId="0" fillId="0" borderId="6" xfId="0" applyNumberFormat="1" applyFill="1" applyBorder="1"/>
    <xf numFmtId="164" fontId="0" fillId="0" borderId="8" xfId="0" applyNumberFormat="1" applyFill="1" applyBorder="1"/>
    <xf numFmtId="3" fontId="0" fillId="0" borderId="3" xfId="0" applyNumberFormat="1" applyFont="1" applyFill="1" applyBorder="1"/>
    <xf numFmtId="3" fontId="0" fillId="0" borderId="5" xfId="0" applyNumberFormat="1" applyFont="1" applyFill="1" applyBorder="1"/>
    <xf numFmtId="9" fontId="3" fillId="0" borderId="8" xfId="2" applyFont="1" applyFill="1" applyBorder="1"/>
    <xf numFmtId="0" fontId="16" fillId="3" borderId="6" xfId="0" applyFont="1" applyFill="1" applyBorder="1" applyAlignment="1">
      <alignment horizontal="left" vertical="center"/>
    </xf>
    <xf numFmtId="9" fontId="0" fillId="0" borderId="10" xfId="2" applyFont="1" applyBorder="1"/>
    <xf numFmtId="170" fontId="9" fillId="0" borderId="7" xfId="3" applyNumberFormat="1" applyFill="1" applyBorder="1"/>
    <xf numFmtId="0" fontId="9" fillId="0" borderId="1" xfId="208" applyFont="1" applyFill="1" applyBorder="1" applyAlignment="1">
      <alignment wrapText="1"/>
    </xf>
    <xf numFmtId="0" fontId="9" fillId="0" borderId="4" xfId="208" applyFont="1" applyFill="1" applyBorder="1" applyAlignment="1">
      <alignment wrapText="1"/>
    </xf>
    <xf numFmtId="0" fontId="9" fillId="0" borderId="13" xfId="208" applyFont="1" applyFill="1" applyBorder="1" applyAlignment="1">
      <alignment horizontal="center" vertical="center" wrapText="1"/>
    </xf>
    <xf numFmtId="0" fontId="9" fillId="0" borderId="10" xfId="208" applyFont="1" applyFill="1" applyBorder="1" applyAlignment="1">
      <alignment horizontal="center" vertical="center" wrapText="1"/>
    </xf>
    <xf numFmtId="0" fontId="9" fillId="0" borderId="9" xfId="208" applyFont="1" applyFill="1" applyBorder="1" applyAlignment="1">
      <alignment horizontal="center" vertical="center" wrapText="1"/>
    </xf>
    <xf numFmtId="0" fontId="83" fillId="0" borderId="0" xfId="0" applyFont="1"/>
    <xf numFmtId="3" fontId="60" fillId="0" borderId="0" xfId="0" applyNumberFormat="1" applyFont="1" applyFill="1"/>
    <xf numFmtId="0" fontId="0" fillId="0" borderId="13" xfId="0" applyFill="1" applyBorder="1" applyAlignment="1">
      <alignment horizontal="center" vertical="center" wrapText="1"/>
    </xf>
    <xf numFmtId="0" fontId="0" fillId="0" borderId="10" xfId="0" applyFill="1" applyBorder="1" applyAlignment="1">
      <alignment horizontal="center" vertical="center" wrapText="1"/>
    </xf>
    <xf numFmtId="0" fontId="0" fillId="0" borderId="9" xfId="0" applyFill="1" applyBorder="1" applyAlignment="1">
      <alignment horizontal="center" vertical="center" wrapText="1"/>
    </xf>
    <xf numFmtId="0" fontId="41" fillId="3" borderId="1" xfId="0" applyFont="1" applyFill="1" applyBorder="1" applyAlignment="1">
      <alignment horizontal="left" vertical="center"/>
    </xf>
    <xf numFmtId="0" fontId="9" fillId="0" borderId="15" xfId="208" applyFont="1" applyFill="1" applyBorder="1" applyAlignment="1">
      <alignment wrapText="1"/>
    </xf>
    <xf numFmtId="3" fontId="2" fillId="3" borderId="10" xfId="0" applyNumberFormat="1" applyFont="1" applyFill="1" applyBorder="1"/>
    <xf numFmtId="0" fontId="41" fillId="0" borderId="13" xfId="0" applyFont="1" applyFill="1" applyBorder="1" applyAlignment="1">
      <alignment horizontal="left" vertical="center"/>
    </xf>
    <xf numFmtId="9" fontId="0" fillId="0" borderId="13" xfId="2" applyFont="1" applyBorder="1"/>
    <xf numFmtId="9" fontId="0" fillId="0" borderId="9" xfId="2" applyFont="1" applyBorder="1"/>
    <xf numFmtId="3" fontId="60" fillId="0" borderId="0" xfId="0" applyNumberFormat="1" applyFont="1" applyFill="1" applyBorder="1"/>
    <xf numFmtId="3" fontId="60" fillId="0" borderId="0" xfId="29" applyNumberFormat="1" applyFont="1" applyFill="1" applyBorder="1" applyAlignment="1">
      <alignment horizontal="right" vertical="center"/>
    </xf>
    <xf numFmtId="0" fontId="2" fillId="0" borderId="14" xfId="0" applyFont="1" applyFill="1" applyBorder="1" applyAlignment="1">
      <alignment wrapText="1"/>
    </xf>
    <xf numFmtId="0" fontId="34" fillId="0" borderId="0" xfId="0" applyFont="1" applyFill="1" applyBorder="1" applyAlignment="1">
      <alignment horizontal="center" vertical="center" wrapText="1"/>
    </xf>
    <xf numFmtId="3" fontId="35" fillId="0" borderId="0" xfId="0" applyNumberFormat="1" applyFont="1" applyFill="1" applyBorder="1" applyAlignment="1">
      <alignment horizontal="right" vertical="center" wrapText="1"/>
    </xf>
    <xf numFmtId="3" fontId="0" fillId="0" borderId="0" xfId="0" applyNumberFormat="1" applyBorder="1"/>
    <xf numFmtId="0" fontId="0" fillId="0" borderId="5" xfId="0" applyBorder="1"/>
    <xf numFmtId="3" fontId="0" fillId="0" borderId="7" xfId="0" applyNumberFormat="1" applyBorder="1"/>
    <xf numFmtId="0" fontId="0" fillId="0" borderId="11" xfId="0" applyBorder="1"/>
    <xf numFmtId="0" fontId="0" fillId="0" borderId="12" xfId="0" applyBorder="1"/>
    <xf numFmtId="0" fontId="0" fillId="0" borderId="15" xfId="0" applyBorder="1"/>
    <xf numFmtId="3" fontId="0" fillId="0" borderId="5" xfId="0" applyNumberFormat="1" applyBorder="1"/>
    <xf numFmtId="3" fontId="0" fillId="0" borderId="8" xfId="0" applyNumberFormat="1" applyBorder="1"/>
    <xf numFmtId="0" fontId="34" fillId="3" borderId="1" xfId="0" applyFont="1" applyFill="1" applyBorder="1" applyAlignment="1">
      <alignment horizontal="center" vertical="center" wrapText="1"/>
    </xf>
    <xf numFmtId="0" fontId="34" fillId="0" borderId="4" xfId="0" applyFont="1" applyFill="1" applyBorder="1" applyAlignment="1">
      <alignment horizontal="center" vertical="center" wrapText="1"/>
    </xf>
    <xf numFmtId="3" fontId="35" fillId="0" borderId="4" xfId="0" applyNumberFormat="1" applyFont="1" applyFill="1" applyBorder="1" applyAlignment="1">
      <alignment horizontal="right" vertical="center" wrapText="1"/>
    </xf>
    <xf numFmtId="0" fontId="34" fillId="3" borderId="10"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9" xfId="0" applyFont="1" applyFill="1" applyBorder="1" applyAlignment="1">
      <alignment horizontal="center" vertical="center" wrapText="1"/>
    </xf>
    <xf numFmtId="0" fontId="34" fillId="3" borderId="1" xfId="0" applyFont="1" applyFill="1" applyBorder="1" applyAlignment="1">
      <alignment horizontal="left" vertical="center" wrapText="1"/>
    </xf>
    <xf numFmtId="0" fontId="9" fillId="0" borderId="7" xfId="0" applyFont="1" applyFill="1" applyBorder="1" applyAlignment="1">
      <alignment horizontal="left" wrapText="1"/>
    </xf>
    <xf numFmtId="0" fontId="34" fillId="0" borderId="1" xfId="0" applyFont="1" applyFill="1" applyBorder="1" applyAlignment="1">
      <alignment horizontal="center" vertical="center" wrapText="1"/>
    </xf>
    <xf numFmtId="0" fontId="34" fillId="0" borderId="2" xfId="0" applyFont="1" applyFill="1" applyBorder="1" applyAlignment="1">
      <alignment horizontal="center" vertical="center" wrapText="1"/>
    </xf>
    <xf numFmtId="3" fontId="0" fillId="0" borderId="7" xfId="0" applyNumberFormat="1" applyFill="1" applyBorder="1"/>
    <xf numFmtId="170" fontId="35" fillId="0" borderId="0" xfId="2" applyNumberFormat="1" applyFont="1" applyFill="1" applyBorder="1" applyAlignment="1">
      <alignment horizontal="center" vertical="center" wrapText="1"/>
    </xf>
    <xf numFmtId="170" fontId="35" fillId="0" borderId="7" xfId="2" applyNumberFormat="1" applyFont="1" applyFill="1" applyBorder="1" applyAlignment="1">
      <alignment horizontal="center" vertical="center" wrapText="1"/>
    </xf>
    <xf numFmtId="10" fontId="35" fillId="0" borderId="0" xfId="2" applyNumberFormat="1" applyFont="1" applyFill="1" applyBorder="1" applyAlignment="1">
      <alignment horizontal="center" vertical="center" wrapText="1"/>
    </xf>
    <xf numFmtId="10" fontId="35" fillId="0" borderId="2" xfId="2" applyNumberFormat="1" applyFont="1" applyFill="1" applyBorder="1" applyAlignment="1">
      <alignment horizontal="center" vertical="center" wrapText="1"/>
    </xf>
    <xf numFmtId="3" fontId="35" fillId="0" borderId="4" xfId="0" applyNumberFormat="1" applyFont="1" applyFill="1" applyBorder="1" applyAlignment="1">
      <alignment horizontal="center" vertical="center" wrapText="1"/>
    </xf>
    <xf numFmtId="3" fontId="0" fillId="0" borderId="4" xfId="0" applyNumberFormat="1" applyBorder="1" applyAlignment="1">
      <alignment horizontal="center"/>
    </xf>
    <xf numFmtId="3" fontId="0" fillId="0" borderId="1" xfId="0" applyNumberFormat="1" applyBorder="1" applyAlignment="1">
      <alignment horizontal="center"/>
    </xf>
    <xf numFmtId="3" fontId="0" fillId="0" borderId="6" xfId="0" applyNumberFormat="1" applyBorder="1" applyAlignment="1">
      <alignment horizontal="center"/>
    </xf>
    <xf numFmtId="3" fontId="0" fillId="0" borderId="6" xfId="0" applyNumberFormat="1" applyFill="1" applyBorder="1"/>
    <xf numFmtId="0" fontId="0" fillId="0" borderId="2" xfId="0" applyBorder="1" applyAlignment="1">
      <alignment horizontal="left"/>
    </xf>
    <xf numFmtId="0" fontId="0" fillId="0" borderId="0" xfId="0" applyBorder="1" applyAlignment="1">
      <alignment horizontal="left"/>
    </xf>
    <xf numFmtId="0" fontId="0" fillId="0" borderId="7" xfId="0" applyBorder="1" applyAlignment="1">
      <alignment horizontal="left"/>
    </xf>
    <xf numFmtId="0" fontId="34" fillId="3" borderId="2"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11" xfId="0" applyFont="1" applyFill="1" applyBorder="1" applyAlignment="1">
      <alignment horizontal="center" vertical="center" wrapText="1"/>
    </xf>
    <xf numFmtId="0" fontId="0" fillId="0" borderId="13" xfId="0" applyBorder="1"/>
    <xf numFmtId="0" fontId="34" fillId="3" borderId="14" xfId="0" applyFont="1" applyFill="1" applyBorder="1" applyAlignment="1">
      <alignment horizontal="center" vertical="center" wrapText="1"/>
    </xf>
    <xf numFmtId="3" fontId="0" fillId="0" borderId="13" xfId="0" applyNumberFormat="1" applyBorder="1" applyAlignment="1">
      <alignment horizontal="center"/>
    </xf>
    <xf numFmtId="170" fontId="0" fillId="0" borderId="14" xfId="0" applyNumberFormat="1" applyBorder="1" applyAlignment="1">
      <alignment horizontal="center"/>
    </xf>
    <xf numFmtId="0" fontId="0" fillId="0" borderId="10" xfId="0" applyBorder="1" applyAlignment="1">
      <alignment horizontal="center"/>
    </xf>
    <xf numFmtId="3" fontId="0" fillId="0" borderId="12" xfId="0" applyNumberFormat="1" applyFill="1" applyBorder="1"/>
    <xf numFmtId="3" fontId="0" fillId="0" borderId="15" xfId="0" applyNumberFormat="1" applyFill="1" applyBorder="1"/>
    <xf numFmtId="3" fontId="0" fillId="0" borderId="11" xfId="0" applyNumberFormat="1" applyFill="1" applyBorder="1"/>
    <xf numFmtId="0" fontId="0" fillId="0" borderId="2" xfId="0" applyBorder="1"/>
    <xf numFmtId="0" fontId="0" fillId="0" borderId="3" xfId="0" applyBorder="1"/>
    <xf numFmtId="0" fontId="35" fillId="0" borderId="7" xfId="0" applyFont="1" applyFill="1" applyBorder="1" applyAlignment="1">
      <alignment horizontal="left" vertical="top" wrapText="1"/>
    </xf>
    <xf numFmtId="10" fontId="0" fillId="0" borderId="9" xfId="2" applyNumberFormat="1" applyFont="1" applyBorder="1"/>
    <xf numFmtId="10" fontId="0" fillId="0" borderId="10" xfId="2" applyNumberFormat="1" applyFont="1" applyBorder="1"/>
    <xf numFmtId="0" fontId="84" fillId="0" borderId="0" xfId="0" applyFont="1"/>
    <xf numFmtId="0" fontId="83" fillId="0" borderId="0" xfId="0" applyFont="1" applyFill="1" applyBorder="1" applyAlignment="1">
      <alignment wrapText="1"/>
    </xf>
    <xf numFmtId="0" fontId="2" fillId="0" borderId="15" xfId="0" applyFont="1" applyFill="1" applyBorder="1" applyAlignment="1">
      <alignment wrapText="1"/>
    </xf>
    <xf numFmtId="0" fontId="0" fillId="0" borderId="13" xfId="0" applyFont="1" applyFill="1" applyBorder="1" applyAlignment="1">
      <alignment horizontal="center" vertical="top" wrapText="1"/>
    </xf>
    <xf numFmtId="0" fontId="0" fillId="0" borderId="9" xfId="0" applyFont="1" applyFill="1" applyBorder="1" applyAlignment="1">
      <alignment horizontal="center" vertical="top" wrapText="1"/>
    </xf>
    <xf numFmtId="0" fontId="0" fillId="0" borderId="10" xfId="0" applyFont="1" applyFill="1" applyBorder="1" applyAlignment="1">
      <alignment horizontal="center" vertical="top" wrapText="1"/>
    </xf>
    <xf numFmtId="0" fontId="0" fillId="0" borderId="4" xfId="0" applyFont="1" applyFill="1" applyBorder="1" applyAlignment="1">
      <alignment horizontal="center" vertical="top" wrapText="1"/>
    </xf>
    <xf numFmtId="0" fontId="0" fillId="0" borderId="0" xfId="0" applyFont="1" applyFill="1" applyBorder="1" applyAlignment="1">
      <alignment horizontal="center" vertical="top" wrapText="1"/>
    </xf>
    <xf numFmtId="0" fontId="0" fillId="0" borderId="5" xfId="0" applyFont="1" applyFill="1" applyBorder="1" applyAlignment="1">
      <alignment horizontal="center" vertical="top" wrapText="1"/>
    </xf>
    <xf numFmtId="1" fontId="16" fillId="2" borderId="13" xfId="0" applyNumberFormat="1" applyFont="1" applyFill="1" applyBorder="1" applyAlignment="1">
      <alignment horizontal="center" vertical="top"/>
    </xf>
    <xf numFmtId="1" fontId="16" fillId="2" borderId="9" xfId="0" applyNumberFormat="1" applyFont="1" applyFill="1" applyBorder="1" applyAlignment="1">
      <alignment horizontal="center" vertical="top"/>
    </xf>
    <xf numFmtId="1" fontId="16" fillId="2" borderId="9" xfId="0" applyNumberFormat="1" applyFont="1" applyFill="1" applyBorder="1" applyAlignment="1">
      <alignment horizontal="center" vertical="top" wrapText="1"/>
    </xf>
    <xf numFmtId="1" fontId="16" fillId="2" borderId="10" xfId="0" applyNumberFormat="1" applyFont="1" applyFill="1" applyBorder="1" applyAlignment="1">
      <alignment horizontal="center" vertical="top" wrapText="1"/>
    </xf>
    <xf numFmtId="9" fontId="2" fillId="0" borderId="9" xfId="2" applyNumberFormat="1" applyFont="1" applyFill="1" applyBorder="1" applyAlignment="1">
      <alignment horizontal="center"/>
    </xf>
    <xf numFmtId="164" fontId="2" fillId="0" borderId="13" xfId="0" applyNumberFormat="1" applyFont="1" applyFill="1" applyBorder="1" applyAlignment="1">
      <alignment horizontal="center"/>
    </xf>
    <xf numFmtId="9" fontId="2" fillId="0" borderId="10" xfId="2" applyFont="1" applyBorder="1" applyAlignment="1">
      <alignment horizontal="center"/>
    </xf>
    <xf numFmtId="9" fontId="2" fillId="0" borderId="9" xfId="2" applyFont="1" applyFill="1" applyBorder="1" applyAlignment="1">
      <alignment horizontal="center"/>
    </xf>
    <xf numFmtId="164" fontId="2" fillId="0" borderId="9" xfId="0" applyNumberFormat="1" applyFont="1" applyFill="1" applyBorder="1" applyAlignment="1">
      <alignment horizontal="center"/>
    </xf>
    <xf numFmtId="166" fontId="16" fillId="0" borderId="10" xfId="29" applyNumberFormat="1" applyFont="1" applyFill="1" applyBorder="1" applyAlignment="1">
      <alignment horizontal="center" vertical="center"/>
    </xf>
    <xf numFmtId="1" fontId="16" fillId="3" borderId="13" xfId="0" applyNumberFormat="1" applyFont="1" applyFill="1" applyBorder="1" applyAlignment="1">
      <alignment horizontal="center" vertical="top"/>
    </xf>
    <xf numFmtId="1" fontId="16" fillId="3" borderId="10" xfId="0" applyNumberFormat="1" applyFont="1" applyFill="1" applyBorder="1" applyAlignment="1">
      <alignment horizontal="center" vertical="top" wrapText="1"/>
    </xf>
    <xf numFmtId="1" fontId="16" fillId="3" borderId="1" xfId="0" applyNumberFormat="1" applyFont="1" applyFill="1" applyBorder="1" applyAlignment="1">
      <alignment horizontal="center" vertical="top" wrapText="1"/>
    </xf>
    <xf numFmtId="0" fontId="16" fillId="3" borderId="3" xfId="0" applyFont="1" applyFill="1" applyBorder="1" applyAlignment="1">
      <alignment horizontal="center" vertical="top"/>
    </xf>
    <xf numFmtId="0" fontId="16" fillId="3" borderId="2" xfId="0" applyFont="1" applyFill="1" applyBorder="1" applyAlignment="1">
      <alignment horizontal="center" vertical="top"/>
    </xf>
    <xf numFmtId="1" fontId="16" fillId="3" borderId="3" xfId="0" applyNumberFormat="1" applyFont="1" applyFill="1" applyBorder="1" applyAlignment="1">
      <alignment horizontal="center" vertical="top" wrapText="1"/>
    </xf>
    <xf numFmtId="1" fontId="16" fillId="3" borderId="9" xfId="0" applyNumberFormat="1" applyFont="1" applyFill="1" applyBorder="1" applyAlignment="1">
      <alignment horizontal="center" vertical="top" wrapText="1"/>
    </xf>
    <xf numFmtId="1" fontId="16" fillId="3" borderId="13" xfId="0" applyNumberFormat="1" applyFont="1" applyFill="1" applyBorder="1" applyAlignment="1">
      <alignment horizontal="center" vertical="top" wrapText="1"/>
    </xf>
    <xf numFmtId="1" fontId="16" fillId="3" borderId="14" xfId="0" applyNumberFormat="1" applyFont="1" applyFill="1" applyBorder="1" applyAlignment="1">
      <alignment horizontal="center" vertical="top" wrapText="1"/>
    </xf>
    <xf numFmtId="2" fontId="41" fillId="2" borderId="9" xfId="0" applyNumberFormat="1" applyFont="1" applyFill="1" applyBorder="1" applyAlignment="1">
      <alignment horizontal="center" vertical="top" wrapText="1"/>
    </xf>
    <xf numFmtId="2" fontId="41" fillId="2" borderId="9" xfId="0" applyNumberFormat="1" applyFont="1" applyFill="1" applyBorder="1" applyAlignment="1">
      <alignment horizontal="center" vertical="top"/>
    </xf>
    <xf numFmtId="0" fontId="32" fillId="4" borderId="0" xfId="0" applyFont="1" applyFill="1" applyBorder="1" applyAlignment="1">
      <alignment horizontal="left" vertical="top"/>
    </xf>
    <xf numFmtId="164" fontId="16" fillId="0" borderId="13" xfId="29" applyNumberFormat="1" applyFont="1" applyFill="1" applyBorder="1" applyAlignment="1">
      <alignment horizontal="center" vertical="center"/>
    </xf>
    <xf numFmtId="0" fontId="2" fillId="4" borderId="4" xfId="0" applyFont="1" applyFill="1" applyBorder="1" applyAlignment="1">
      <alignment vertical="top" wrapText="1"/>
    </xf>
    <xf numFmtId="0" fontId="0" fillId="4" borderId="0" xfId="0" applyFill="1" applyBorder="1" applyAlignment="1">
      <alignment horizontal="left" vertical="top"/>
    </xf>
    <xf numFmtId="0" fontId="0" fillId="4" borderId="5" xfId="0" applyFill="1" applyBorder="1" applyAlignment="1">
      <alignment horizontal="left" vertical="top"/>
    </xf>
    <xf numFmtId="0" fontId="32" fillId="4" borderId="4" xfId="0" applyFont="1" applyFill="1" applyBorder="1" applyAlignment="1">
      <alignment horizontal="left" vertical="top"/>
    </xf>
    <xf numFmtId="0" fontId="32" fillId="4" borderId="5" xfId="0" applyFont="1" applyFill="1" applyBorder="1" applyAlignment="1">
      <alignment horizontal="left" vertical="top"/>
    </xf>
    <xf numFmtId="0" fontId="3" fillId="4" borderId="4" xfId="0" applyFont="1" applyFill="1" applyBorder="1" applyAlignment="1">
      <alignment vertical="top"/>
    </xf>
    <xf numFmtId="0" fontId="3" fillId="4" borderId="0" xfId="0" applyFont="1" applyFill="1" applyBorder="1" applyAlignment="1">
      <alignment vertical="top"/>
    </xf>
    <xf numFmtId="0" fontId="3" fillId="4" borderId="5" xfId="0" applyFont="1" applyFill="1" applyBorder="1" applyAlignment="1">
      <alignment vertical="top"/>
    </xf>
    <xf numFmtId="0" fontId="6" fillId="4" borderId="4" xfId="1" applyFont="1" applyFill="1" applyBorder="1" applyAlignment="1" applyProtection="1">
      <alignment horizontal="left" vertical="top"/>
    </xf>
    <xf numFmtId="0" fontId="0" fillId="4" borderId="4" xfId="0" applyFill="1" applyBorder="1" applyAlignment="1">
      <alignment vertical="top"/>
    </xf>
    <xf numFmtId="0" fontId="0" fillId="4" borderId="5" xfId="0" applyFill="1" applyBorder="1" applyAlignment="1">
      <alignment vertical="top"/>
    </xf>
    <xf numFmtId="0" fontId="43" fillId="3" borderId="1" xfId="0" applyFont="1" applyFill="1" applyBorder="1" applyAlignment="1">
      <alignment horizontal="center" vertical="center"/>
    </xf>
    <xf numFmtId="0" fontId="43" fillId="3" borderId="2" xfId="0" applyFont="1" applyFill="1" applyBorder="1" applyAlignment="1">
      <alignment horizontal="center" vertical="center"/>
    </xf>
    <xf numFmtId="0" fontId="43" fillId="3" borderId="3" xfId="0" applyFont="1" applyFill="1" applyBorder="1" applyAlignment="1">
      <alignment horizontal="center" vertical="center"/>
    </xf>
    <xf numFmtId="0" fontId="43" fillId="3" borderId="6" xfId="0" applyFont="1" applyFill="1" applyBorder="1" applyAlignment="1">
      <alignment horizontal="center" vertical="center"/>
    </xf>
    <xf numFmtId="0" fontId="43" fillId="3" borderId="7" xfId="0" applyFont="1" applyFill="1" applyBorder="1" applyAlignment="1">
      <alignment horizontal="center" vertical="center"/>
    </xf>
    <xf numFmtId="0" fontId="43" fillId="3" borderId="8" xfId="0" applyFont="1" applyFill="1" applyBorder="1" applyAlignment="1">
      <alignment horizontal="center" vertical="center"/>
    </xf>
    <xf numFmtId="0" fontId="0" fillId="4" borderId="1" xfId="0" applyFill="1" applyBorder="1" applyAlignment="1">
      <alignment horizontal="left" vertical="top" wrapText="1"/>
    </xf>
    <xf numFmtId="0" fontId="0" fillId="4" borderId="2" xfId="0" applyFill="1" applyBorder="1" applyAlignment="1">
      <alignment horizontal="left" vertical="top" wrapText="1"/>
    </xf>
    <xf numFmtId="0" fontId="0" fillId="4" borderId="3" xfId="0" applyFill="1" applyBorder="1" applyAlignment="1">
      <alignment horizontal="left" vertical="top" wrapText="1"/>
    </xf>
    <xf numFmtId="0" fontId="2" fillId="4" borderId="4" xfId="0" applyFont="1" applyFill="1" applyBorder="1" applyAlignment="1">
      <alignment horizontal="left" vertical="top" wrapText="1"/>
    </xf>
    <xf numFmtId="0" fontId="2" fillId="4" borderId="0" xfId="0" applyFont="1" applyFill="1" applyBorder="1" applyAlignment="1">
      <alignment horizontal="left" vertical="top" wrapText="1"/>
    </xf>
    <xf numFmtId="0" fontId="2" fillId="4" borderId="5" xfId="0" applyFont="1" applyFill="1" applyBorder="1" applyAlignment="1">
      <alignment horizontal="left" vertical="top" wrapText="1"/>
    </xf>
    <xf numFmtId="0" fontId="0" fillId="4" borderId="0" xfId="0" applyFill="1" applyBorder="1" applyAlignment="1">
      <alignment horizontal="left" vertical="top"/>
    </xf>
    <xf numFmtId="0" fontId="0" fillId="4" borderId="5" xfId="0" applyFill="1" applyBorder="1" applyAlignment="1">
      <alignment horizontal="left" vertical="top"/>
    </xf>
    <xf numFmtId="0" fontId="43" fillId="3" borderId="13" xfId="0" applyFont="1" applyFill="1" applyBorder="1" applyAlignment="1">
      <alignment horizontal="center" vertical="center"/>
    </xf>
    <xf numFmtId="0" fontId="43" fillId="3" borderId="9" xfId="0" applyFont="1" applyFill="1" applyBorder="1" applyAlignment="1">
      <alignment horizontal="center" vertical="center"/>
    </xf>
    <xf numFmtId="0" fontId="43" fillId="3" borderId="10" xfId="0" applyFont="1" applyFill="1" applyBorder="1" applyAlignment="1">
      <alignment horizontal="center" vertical="center"/>
    </xf>
    <xf numFmtId="0" fontId="32" fillId="4" borderId="4" xfId="0" applyFont="1" applyFill="1" applyBorder="1" applyAlignment="1">
      <alignment horizontal="left" vertical="top"/>
    </xf>
    <xf numFmtId="0" fontId="32" fillId="4" borderId="0" xfId="0" applyFont="1" applyFill="1" applyBorder="1" applyAlignment="1">
      <alignment horizontal="left" vertical="top"/>
    </xf>
    <xf numFmtId="0" fontId="32" fillId="4" borderId="5" xfId="0" applyFont="1" applyFill="1" applyBorder="1" applyAlignment="1">
      <alignment horizontal="left" vertical="top"/>
    </xf>
    <xf numFmtId="0" fontId="6" fillId="4" borderId="4" xfId="0" applyFont="1" applyFill="1" applyBorder="1" applyAlignment="1">
      <alignment horizontal="left" vertical="top"/>
    </xf>
    <xf numFmtId="0" fontId="6" fillId="4" borderId="0" xfId="0" applyFont="1" applyFill="1" applyBorder="1" applyAlignment="1">
      <alignment horizontal="left" vertical="top"/>
    </xf>
    <xf numFmtId="0" fontId="6" fillId="4" borderId="5" xfId="0" applyFont="1" applyFill="1" applyBorder="1" applyAlignment="1">
      <alignment horizontal="left" vertical="top"/>
    </xf>
    <xf numFmtId="0" fontId="6" fillId="0" borderId="4" xfId="0" applyFont="1" applyFill="1" applyBorder="1" applyAlignment="1">
      <alignment horizontal="left" vertical="top"/>
    </xf>
    <xf numFmtId="0" fontId="6" fillId="0" borderId="0" xfId="0" applyFont="1" applyFill="1" applyBorder="1" applyAlignment="1">
      <alignment horizontal="left" vertical="top"/>
    </xf>
    <xf numFmtId="0" fontId="6" fillId="0" borderId="5" xfId="0" applyFont="1" applyFill="1" applyBorder="1" applyAlignment="1">
      <alignment horizontal="left" vertical="top"/>
    </xf>
    <xf numFmtId="0" fontId="32" fillId="4" borderId="6" xfId="0" applyFont="1" applyFill="1" applyBorder="1" applyAlignment="1">
      <alignment horizontal="left" vertical="top"/>
    </xf>
    <xf numFmtId="0" fontId="32" fillId="4" borderId="7" xfId="0" applyFont="1" applyFill="1" applyBorder="1" applyAlignment="1">
      <alignment horizontal="left" vertical="top"/>
    </xf>
    <xf numFmtId="0" fontId="32" fillId="4" borderId="8" xfId="0" applyFont="1" applyFill="1" applyBorder="1" applyAlignment="1">
      <alignment horizontal="left" vertical="top"/>
    </xf>
    <xf numFmtId="3" fontId="37" fillId="0" borderId="13" xfId="0" applyNumberFormat="1" applyFont="1" applyFill="1" applyBorder="1" applyAlignment="1">
      <alignment horizontal="left"/>
    </xf>
    <xf numFmtId="3" fontId="37" fillId="0" borderId="0" xfId="0" applyNumberFormat="1" applyFont="1" applyFill="1" applyBorder="1" applyAlignment="1">
      <alignment horizontal="left"/>
    </xf>
    <xf numFmtId="3" fontId="37" fillId="0" borderId="10" xfId="0" applyNumberFormat="1" applyFont="1" applyFill="1" applyBorder="1" applyAlignment="1">
      <alignment horizontal="left"/>
    </xf>
    <xf numFmtId="0" fontId="7" fillId="0" borderId="0" xfId="0" applyFont="1" applyFill="1" applyBorder="1" applyAlignment="1">
      <alignment vertical="top" wrapText="1"/>
    </xf>
    <xf numFmtId="0" fontId="37" fillId="4" borderId="13" xfId="0" applyFont="1" applyFill="1" applyBorder="1" applyAlignment="1">
      <alignment horizontal="left"/>
    </xf>
    <xf numFmtId="0" fontId="37" fillId="4" borderId="2" xfId="0" applyFont="1" applyFill="1" applyBorder="1" applyAlignment="1">
      <alignment horizontal="left"/>
    </xf>
    <xf numFmtId="0" fontId="37" fillId="4" borderId="10" xfId="0" applyFont="1" applyFill="1" applyBorder="1" applyAlignment="1">
      <alignment horizontal="left"/>
    </xf>
    <xf numFmtId="0" fontId="38" fillId="3" borderId="1" xfId="0" applyFont="1" applyFill="1" applyBorder="1" applyAlignment="1">
      <alignment horizontal="center"/>
    </xf>
    <xf numFmtId="0" fontId="38" fillId="3" borderId="2" xfId="0" applyFont="1" applyFill="1" applyBorder="1" applyAlignment="1">
      <alignment horizontal="center"/>
    </xf>
    <xf numFmtId="0" fontId="37" fillId="3" borderId="11" xfId="0" applyFont="1" applyFill="1" applyBorder="1" applyAlignment="1">
      <alignment horizontal="right"/>
    </xf>
    <xf numFmtId="0" fontId="37" fillId="3" borderId="15" xfId="0" applyFont="1" applyFill="1" applyBorder="1" applyAlignment="1">
      <alignment horizontal="right"/>
    </xf>
    <xf numFmtId="0" fontId="37" fillId="3" borderId="11" xfId="0" applyFont="1" applyFill="1" applyBorder="1" applyAlignment="1">
      <alignment horizontal="left"/>
    </xf>
    <xf numFmtId="0" fontId="37" fillId="3" borderId="15" xfId="0" applyFont="1" applyFill="1" applyBorder="1" applyAlignment="1">
      <alignment horizontal="left"/>
    </xf>
    <xf numFmtId="0" fontId="37" fillId="3" borderId="1" xfId="0" applyFont="1" applyFill="1" applyBorder="1" applyAlignment="1">
      <alignment horizontal="left"/>
    </xf>
    <xf numFmtId="0" fontId="37" fillId="3" borderId="4" xfId="0" applyFont="1" applyFill="1" applyBorder="1" applyAlignment="1">
      <alignment horizontal="left"/>
    </xf>
    <xf numFmtId="0" fontId="2" fillId="3" borderId="13" xfId="0" applyFont="1" applyFill="1" applyBorder="1" applyAlignment="1">
      <alignment horizontal="center"/>
    </xf>
    <xf numFmtId="0" fontId="2" fillId="3" borderId="9" xfId="0" applyFont="1" applyFill="1" applyBorder="1" applyAlignment="1">
      <alignment horizontal="center"/>
    </xf>
    <xf numFmtId="0" fontId="2" fillId="3" borderId="10" xfId="0" applyFont="1" applyFill="1" applyBorder="1" applyAlignment="1">
      <alignment horizontal="center"/>
    </xf>
    <xf numFmtId="0" fontId="7" fillId="0" borderId="0" xfId="0" applyFont="1" applyFill="1" applyBorder="1" applyAlignment="1">
      <alignment horizontal="left" vertical="top" wrapText="1"/>
    </xf>
    <xf numFmtId="14" fontId="0" fillId="0" borderId="7" xfId="0" applyNumberFormat="1" applyFont="1" applyBorder="1" applyAlignment="1">
      <alignment horizontal="left"/>
    </xf>
    <xf numFmtId="0" fontId="0" fillId="0" borderId="7" xfId="0" applyFont="1" applyBorder="1" applyAlignment="1">
      <alignment horizontal="left"/>
    </xf>
    <xf numFmtId="0" fontId="2" fillId="3" borderId="11" xfId="0" applyFont="1" applyFill="1" applyBorder="1" applyAlignment="1">
      <alignment horizontal="left"/>
    </xf>
    <xf numFmtId="0" fontId="2" fillId="3" borderId="12" xfId="0" applyFont="1" applyFill="1" applyBorder="1" applyAlignment="1">
      <alignment horizontal="left"/>
    </xf>
    <xf numFmtId="0" fontId="2" fillId="3" borderId="15" xfId="0" applyFont="1" applyFill="1" applyBorder="1" applyAlignment="1">
      <alignment horizontal="left"/>
    </xf>
    <xf numFmtId="0" fontId="2" fillId="3" borderId="13" xfId="0" applyFont="1" applyFill="1" applyBorder="1" applyAlignment="1">
      <alignment horizontal="center" vertical="top"/>
    </xf>
    <xf numFmtId="0" fontId="2" fillId="3" borderId="9" xfId="0" applyFont="1" applyFill="1" applyBorder="1" applyAlignment="1">
      <alignment horizontal="center" vertical="top"/>
    </xf>
    <xf numFmtId="0" fontId="2" fillId="3" borderId="10" xfId="0" applyFont="1" applyFill="1" applyBorder="1" applyAlignment="1">
      <alignment horizontal="center" vertical="top"/>
    </xf>
    <xf numFmtId="0" fontId="2" fillId="3" borderId="11" xfId="0" applyFont="1" applyFill="1" applyBorder="1" applyAlignment="1">
      <alignment horizontal="center"/>
    </xf>
    <xf numFmtId="0" fontId="2" fillId="3" borderId="12" xfId="0" applyFont="1" applyFill="1" applyBorder="1" applyAlignment="1">
      <alignment horizontal="center"/>
    </xf>
    <xf numFmtId="0" fontId="2" fillId="3" borderId="15" xfId="0" applyFont="1" applyFill="1" applyBorder="1" applyAlignment="1">
      <alignment horizontal="center"/>
    </xf>
    <xf numFmtId="0" fontId="2" fillId="0" borderId="13" xfId="0" applyFont="1" applyFill="1" applyBorder="1" applyAlignment="1">
      <alignment horizontal="center" vertical="top"/>
    </xf>
    <xf numFmtId="0" fontId="2" fillId="0" borderId="9" xfId="0" applyFont="1" applyFill="1" applyBorder="1" applyAlignment="1">
      <alignment horizontal="center" vertical="top"/>
    </xf>
    <xf numFmtId="0" fontId="2" fillId="0" borderId="10" xfId="0" applyFont="1" applyFill="1" applyBorder="1" applyAlignment="1">
      <alignment horizontal="center" vertical="top"/>
    </xf>
    <xf numFmtId="3" fontId="0" fillId="0" borderId="1" xfId="0" applyNumberFormat="1" applyFont="1" applyFill="1" applyBorder="1" applyAlignment="1">
      <alignment horizontal="right" vertical="center"/>
    </xf>
    <xf numFmtId="3" fontId="0" fillId="0" borderId="4" xfId="0" applyNumberFormat="1" applyFont="1" applyFill="1" applyBorder="1" applyAlignment="1">
      <alignment horizontal="right" vertical="center"/>
    </xf>
    <xf numFmtId="3" fontId="0" fillId="0" borderId="0" xfId="0" applyNumberFormat="1" applyFont="1" applyFill="1" applyBorder="1" applyAlignment="1">
      <alignment horizontal="right" vertical="center"/>
    </xf>
    <xf numFmtId="0" fontId="2" fillId="3" borderId="1" xfId="0" applyFont="1" applyFill="1" applyBorder="1" applyAlignment="1">
      <alignment horizontal="center" vertical="top"/>
    </xf>
    <xf numFmtId="0" fontId="2" fillId="3" borderId="2" xfId="0" applyFont="1" applyFill="1" applyBorder="1" applyAlignment="1">
      <alignment horizontal="center" vertical="top"/>
    </xf>
    <xf numFmtId="0" fontId="2" fillId="3" borderId="3" xfId="0" applyFont="1" applyFill="1" applyBorder="1" applyAlignment="1">
      <alignment horizontal="center" vertical="top"/>
    </xf>
    <xf numFmtId="0" fontId="2" fillId="28" borderId="11" xfId="0" applyFont="1" applyFill="1" applyBorder="1" applyAlignment="1">
      <alignment horizontal="left" wrapText="1"/>
    </xf>
    <xf numFmtId="0" fontId="2" fillId="28" borderId="12" xfId="0" applyFont="1" applyFill="1" applyBorder="1" applyAlignment="1">
      <alignment horizontal="left" wrapText="1"/>
    </xf>
    <xf numFmtId="0" fontId="2" fillId="28" borderId="15" xfId="0" applyFont="1" applyFill="1" applyBorder="1" applyAlignment="1">
      <alignment horizontal="left" wrapText="1"/>
    </xf>
    <xf numFmtId="0" fontId="2" fillId="3" borderId="1" xfId="0" applyFont="1" applyFill="1" applyBorder="1" applyAlignment="1">
      <alignment horizontal="center"/>
    </xf>
    <xf numFmtId="0" fontId="2" fillId="3" borderId="2" xfId="0" applyFont="1" applyFill="1" applyBorder="1" applyAlignment="1">
      <alignment horizontal="center"/>
    </xf>
    <xf numFmtId="0" fontId="2" fillId="3" borderId="3" xfId="0" applyFont="1" applyFill="1" applyBorder="1" applyAlignment="1">
      <alignment horizontal="center"/>
    </xf>
    <xf numFmtId="0" fontId="2" fillId="3" borderId="11" xfId="0" applyFont="1" applyFill="1" applyBorder="1" applyAlignment="1">
      <alignment horizontal="left" vertical="center"/>
    </xf>
    <xf numFmtId="0" fontId="2" fillId="3" borderId="15" xfId="0" applyFont="1" applyFill="1" applyBorder="1" applyAlignment="1">
      <alignment horizontal="left" vertical="center"/>
    </xf>
    <xf numFmtId="0" fontId="28" fillId="2" borderId="0" xfId="0" applyFont="1" applyFill="1" applyBorder="1" applyAlignment="1">
      <alignment horizontal="left" vertical="center"/>
    </xf>
    <xf numFmtId="0" fontId="40" fillId="3" borderId="13" xfId="0" applyFont="1" applyFill="1" applyBorder="1" applyAlignment="1">
      <alignment horizontal="center" vertical="center" wrapText="1"/>
    </xf>
    <xf numFmtId="0" fontId="40" fillId="3" borderId="10" xfId="0" applyFont="1" applyFill="1" applyBorder="1" applyAlignment="1">
      <alignment horizontal="center" vertical="center" wrapText="1"/>
    </xf>
    <xf numFmtId="0" fontId="40" fillId="3" borderId="9" xfId="0" applyFont="1" applyFill="1" applyBorder="1" applyAlignment="1">
      <alignment horizontal="center" vertical="center" wrapText="1"/>
    </xf>
    <xf numFmtId="0" fontId="40" fillId="0" borderId="29" xfId="0" applyFont="1" applyFill="1" applyBorder="1" applyAlignment="1">
      <alignment horizontal="center" vertical="center" wrapText="1"/>
    </xf>
    <xf numFmtId="0" fontId="40" fillId="0" borderId="51" xfId="0" applyFont="1" applyFill="1" applyBorder="1" applyAlignment="1">
      <alignment horizontal="center" vertical="center" wrapText="1"/>
    </xf>
    <xf numFmtId="0" fontId="40" fillId="0" borderId="50" xfId="0" applyFont="1" applyFill="1" applyBorder="1" applyAlignment="1">
      <alignment horizontal="center" vertical="center" wrapText="1"/>
    </xf>
    <xf numFmtId="0" fontId="40" fillId="0" borderId="30" xfId="0" applyFont="1" applyFill="1" applyBorder="1" applyAlignment="1">
      <alignment horizontal="center" vertical="center" wrapText="1"/>
    </xf>
    <xf numFmtId="0" fontId="2" fillId="3" borderId="12" xfId="0" applyFont="1" applyFill="1" applyBorder="1" applyAlignment="1">
      <alignment horizontal="left" vertical="center"/>
    </xf>
    <xf numFmtId="0" fontId="7" fillId="0" borderId="0" xfId="0" applyFont="1" applyFill="1" applyBorder="1" applyAlignment="1">
      <alignment horizontal="left"/>
    </xf>
    <xf numFmtId="0" fontId="7" fillId="0" borderId="0" xfId="0" applyFont="1" applyFill="1" applyBorder="1" applyAlignment="1">
      <alignment horizontal="left" vertical="top"/>
    </xf>
    <xf numFmtId="0" fontId="16" fillId="0" borderId="11" xfId="41" applyFont="1" applyFill="1" applyBorder="1" applyAlignment="1">
      <alignment horizontal="left" vertical="top" wrapText="1"/>
    </xf>
    <xf numFmtId="0" fontId="16" fillId="0" borderId="12" xfId="41" applyFont="1" applyFill="1" applyBorder="1" applyAlignment="1">
      <alignment horizontal="left" vertical="top" wrapText="1"/>
    </xf>
    <xf numFmtId="0" fontId="16" fillId="0" borderId="15" xfId="41" applyFont="1" applyFill="1" applyBorder="1" applyAlignment="1">
      <alignment horizontal="left" vertical="top" wrapText="1"/>
    </xf>
    <xf numFmtId="3" fontId="34" fillId="3" borderId="11" xfId="0" applyNumberFormat="1" applyFont="1" applyFill="1" applyBorder="1" applyAlignment="1">
      <alignment horizontal="left" vertical="top" wrapText="1"/>
    </xf>
    <xf numFmtId="3" fontId="34" fillId="3" borderId="12" xfId="0" applyNumberFormat="1" applyFont="1" applyFill="1" applyBorder="1" applyAlignment="1">
      <alignment horizontal="left" vertical="top" wrapText="1"/>
    </xf>
    <xf numFmtId="3" fontId="34" fillId="3" borderId="15" xfId="0" applyNumberFormat="1" applyFont="1" applyFill="1" applyBorder="1" applyAlignment="1">
      <alignment horizontal="left" vertical="top" wrapText="1"/>
    </xf>
    <xf numFmtId="1" fontId="16" fillId="3" borderId="11" xfId="0" applyNumberFormat="1" applyFont="1" applyFill="1" applyBorder="1" applyAlignment="1">
      <alignment horizontal="center" wrapText="1"/>
    </xf>
    <xf numFmtId="1" fontId="16" fillId="3" borderId="15" xfId="0" applyNumberFormat="1" applyFont="1" applyFill="1" applyBorder="1" applyAlignment="1">
      <alignment horizontal="center" wrapText="1"/>
    </xf>
    <xf numFmtId="0" fontId="37" fillId="3" borderId="13" xfId="0" applyFont="1" applyFill="1" applyBorder="1" applyAlignment="1">
      <alignment horizontal="center"/>
    </xf>
    <xf numFmtId="0" fontId="37" fillId="3" borderId="9" xfId="0" applyFont="1" applyFill="1" applyBorder="1" applyAlignment="1">
      <alignment horizontal="center"/>
    </xf>
    <xf numFmtId="0" fontId="37" fillId="3" borderId="10" xfId="0" applyFont="1" applyFill="1" applyBorder="1" applyAlignment="1">
      <alignment horizontal="center"/>
    </xf>
    <xf numFmtId="0" fontId="16" fillId="0" borderId="11" xfId="41" applyFont="1" applyFill="1" applyBorder="1" applyAlignment="1">
      <alignment vertical="top"/>
    </xf>
    <xf numFmtId="0" fontId="16" fillId="0" borderId="12" xfId="41" applyFont="1" applyFill="1" applyBorder="1" applyAlignment="1">
      <alignment vertical="top"/>
    </xf>
    <xf numFmtId="0" fontId="16" fillId="0" borderId="15" xfId="41" applyFont="1" applyFill="1" applyBorder="1" applyAlignment="1">
      <alignment vertical="top"/>
    </xf>
    <xf numFmtId="0" fontId="16" fillId="0" borderId="11" xfId="41" applyFont="1" applyFill="1" applyBorder="1" applyAlignment="1">
      <alignment horizontal="left" vertical="top"/>
    </xf>
    <xf numFmtId="0" fontId="16" fillId="0" borderId="12" xfId="41" applyFont="1" applyFill="1" applyBorder="1" applyAlignment="1">
      <alignment horizontal="left" vertical="top"/>
    </xf>
    <xf numFmtId="0" fontId="16" fillId="3" borderId="11" xfId="0" applyFont="1" applyFill="1" applyBorder="1" applyAlignment="1">
      <alignment horizontal="left" wrapText="1"/>
    </xf>
    <xf numFmtId="0" fontId="16" fillId="3" borderId="15" xfId="0" applyFont="1" applyFill="1" applyBorder="1" applyAlignment="1">
      <alignment horizontal="left" wrapText="1"/>
    </xf>
    <xf numFmtId="0" fontId="16" fillId="3" borderId="11" xfId="0" applyFont="1" applyFill="1" applyBorder="1" applyAlignment="1">
      <alignment horizontal="left"/>
    </xf>
    <xf numFmtId="0" fontId="16" fillId="3" borderId="15" xfId="0" applyFont="1" applyFill="1" applyBorder="1" applyAlignment="1">
      <alignment horizontal="left"/>
    </xf>
    <xf numFmtId="0" fontId="34" fillId="3" borderId="13" xfId="0" applyFont="1" applyFill="1" applyBorder="1" applyAlignment="1">
      <alignment horizontal="center" vertical="top" wrapText="1"/>
    </xf>
    <xf numFmtId="0" fontId="34" fillId="3" borderId="9" xfId="0" applyFont="1" applyFill="1" applyBorder="1" applyAlignment="1">
      <alignment horizontal="center" vertical="top" wrapText="1"/>
    </xf>
    <xf numFmtId="0" fontId="34" fillId="3" borderId="10" xfId="0" applyFont="1" applyFill="1" applyBorder="1" applyAlignment="1">
      <alignment horizontal="center" vertical="top" wrapText="1"/>
    </xf>
    <xf numFmtId="1" fontId="16" fillId="3" borderId="11" xfId="0" applyNumberFormat="1" applyFont="1" applyFill="1" applyBorder="1" applyAlignment="1">
      <alignment horizontal="center" vertical="center"/>
    </xf>
    <xf numFmtId="1" fontId="16" fillId="3" borderId="15" xfId="0" applyNumberFormat="1" applyFont="1" applyFill="1" applyBorder="1" applyAlignment="1">
      <alignment horizontal="center" vertical="center"/>
    </xf>
    <xf numFmtId="0" fontId="16" fillId="3" borderId="11" xfId="0" applyFont="1" applyFill="1" applyBorder="1" applyAlignment="1">
      <alignment horizontal="center"/>
    </xf>
    <xf numFmtId="0" fontId="16" fillId="3" borderId="15" xfId="0" applyFont="1" applyFill="1" applyBorder="1" applyAlignment="1">
      <alignment horizontal="center"/>
    </xf>
    <xf numFmtId="0" fontId="34" fillId="4" borderId="50" xfId="0" applyFont="1" applyFill="1" applyBorder="1" applyAlignment="1">
      <alignment horizontal="center" vertical="center" wrapText="1"/>
    </xf>
    <xf numFmtId="0" fontId="34" fillId="4" borderId="154" xfId="0" applyFont="1" applyFill="1" applyBorder="1" applyAlignment="1">
      <alignment horizontal="center" vertical="center" wrapText="1"/>
    </xf>
    <xf numFmtId="0" fontId="34" fillId="4" borderId="51" xfId="0" applyFont="1" applyFill="1" applyBorder="1" applyAlignment="1">
      <alignment horizontal="center" vertical="center" wrapText="1"/>
    </xf>
    <xf numFmtId="0" fontId="34" fillId="4" borderId="30" xfId="0" applyFont="1" applyFill="1" applyBorder="1" applyAlignment="1">
      <alignment horizontal="center" vertical="center" wrapText="1"/>
    </xf>
    <xf numFmtId="0" fontId="34" fillId="3" borderId="11" xfId="0" applyFont="1" applyFill="1" applyBorder="1" applyAlignment="1">
      <alignment horizontal="center" vertical="center" wrapText="1"/>
    </xf>
    <xf numFmtId="0" fontId="34" fillId="3" borderId="12" xfId="0" applyFont="1" applyFill="1" applyBorder="1" applyAlignment="1">
      <alignment horizontal="center" vertical="center" wrapText="1"/>
    </xf>
    <xf numFmtId="0" fontId="32" fillId="3" borderId="13" xfId="0" applyFont="1" applyFill="1" applyBorder="1" applyAlignment="1">
      <alignment horizontal="center" vertical="top" wrapText="1"/>
    </xf>
    <xf numFmtId="0" fontId="32" fillId="3" borderId="9" xfId="0" applyFont="1" applyFill="1" applyBorder="1" applyAlignment="1">
      <alignment horizontal="center" vertical="top" wrapText="1"/>
    </xf>
    <xf numFmtId="0" fontId="34" fillId="4" borderId="29" xfId="0" applyFont="1" applyFill="1" applyBorder="1" applyAlignment="1">
      <alignment horizontal="center" vertical="center" wrapText="1"/>
    </xf>
    <xf numFmtId="0" fontId="34" fillId="3" borderId="15" xfId="0" applyFont="1" applyFill="1" applyBorder="1" applyAlignment="1">
      <alignment horizontal="center" vertical="center" wrapText="1"/>
    </xf>
    <xf numFmtId="0" fontId="7" fillId="0" borderId="7" xfId="0" applyFont="1" applyFill="1" applyBorder="1" applyAlignment="1">
      <alignment horizontal="left" vertical="top" wrapText="1"/>
    </xf>
    <xf numFmtId="0" fontId="2" fillId="3" borderId="11" xfId="0" applyFont="1" applyFill="1" applyBorder="1" applyAlignment="1">
      <alignment horizontal="center" vertical="center" textRotation="90"/>
    </xf>
    <xf numFmtId="0" fontId="2" fillId="3" borderId="12" xfId="0" applyFont="1" applyFill="1" applyBorder="1" applyAlignment="1">
      <alignment horizontal="center" vertical="center" textRotation="90"/>
    </xf>
    <xf numFmtId="0" fontId="2" fillId="3" borderId="15" xfId="0" applyFont="1" applyFill="1" applyBorder="1" applyAlignment="1">
      <alignment horizontal="center" vertical="center" textRotation="90"/>
    </xf>
    <xf numFmtId="0" fontId="2" fillId="3" borderId="11" xfId="0" applyFont="1" applyFill="1" applyBorder="1" applyAlignment="1">
      <alignment horizontal="center" vertical="center" textRotation="90" wrapText="1"/>
    </xf>
    <xf numFmtId="0" fontId="2" fillId="3" borderId="12" xfId="0" applyFont="1" applyFill="1" applyBorder="1" applyAlignment="1">
      <alignment horizontal="center" vertical="center" textRotation="90" wrapText="1"/>
    </xf>
    <xf numFmtId="0" fontId="2" fillId="3" borderId="15" xfId="0" applyFont="1" applyFill="1" applyBorder="1" applyAlignment="1">
      <alignment horizontal="center" vertical="center" textRotation="90" wrapText="1"/>
    </xf>
    <xf numFmtId="0" fontId="16" fillId="3" borderId="11" xfId="0" applyFont="1" applyFill="1" applyBorder="1" applyAlignment="1">
      <alignment horizontal="left" vertical="center"/>
    </xf>
    <xf numFmtId="0" fontId="16" fillId="3" borderId="15" xfId="0" applyFont="1" applyFill="1" applyBorder="1" applyAlignment="1">
      <alignment horizontal="left" vertical="center"/>
    </xf>
    <xf numFmtId="1" fontId="16" fillId="3" borderId="13" xfId="0" applyNumberFormat="1" applyFont="1" applyFill="1" applyBorder="1" applyAlignment="1">
      <alignment horizontal="center" vertical="center"/>
    </xf>
    <xf numFmtId="1" fontId="16" fillId="3" borderId="10" xfId="0" applyNumberFormat="1" applyFont="1" applyFill="1" applyBorder="1" applyAlignment="1">
      <alignment horizontal="center" vertical="center"/>
    </xf>
    <xf numFmtId="1" fontId="16" fillId="3" borderId="1" xfId="0" applyNumberFormat="1" applyFont="1" applyFill="1" applyBorder="1" applyAlignment="1">
      <alignment horizontal="center" vertical="center" wrapText="1"/>
    </xf>
    <xf numFmtId="1" fontId="16" fillId="3" borderId="2" xfId="0" applyNumberFormat="1" applyFont="1" applyFill="1" applyBorder="1" applyAlignment="1">
      <alignment horizontal="center" vertical="center" wrapText="1"/>
    </xf>
    <xf numFmtId="1" fontId="16" fillId="3" borderId="3" xfId="0" applyNumberFormat="1" applyFont="1" applyFill="1" applyBorder="1" applyAlignment="1">
      <alignment horizontal="center" vertical="center" wrapText="1"/>
    </xf>
    <xf numFmtId="1" fontId="16" fillId="3" borderId="13" xfId="0" applyNumberFormat="1" applyFont="1" applyFill="1" applyBorder="1" applyAlignment="1">
      <alignment horizontal="center" vertical="top" wrapText="1"/>
    </xf>
    <xf numFmtId="1" fontId="16" fillId="3" borderId="10" xfId="0" applyNumberFormat="1" applyFont="1" applyFill="1" applyBorder="1" applyAlignment="1">
      <alignment horizontal="center" vertical="top" wrapText="1"/>
    </xf>
    <xf numFmtId="1" fontId="16" fillId="3" borderId="13" xfId="0" applyNumberFormat="1" applyFont="1" applyFill="1" applyBorder="1" applyAlignment="1">
      <alignment horizontal="center" vertical="center" wrapText="1"/>
    </xf>
    <xf numFmtId="1" fontId="16" fillId="3" borderId="9" xfId="0" applyNumberFormat="1" applyFont="1" applyFill="1" applyBorder="1" applyAlignment="1">
      <alignment horizontal="center" vertical="center" wrapText="1"/>
    </xf>
    <xf numFmtId="1" fontId="16" fillId="3" borderId="10" xfId="0" applyNumberFormat="1" applyFont="1" applyFill="1" applyBorder="1" applyAlignment="1">
      <alignment horizontal="center" vertical="center" wrapText="1"/>
    </xf>
    <xf numFmtId="1" fontId="16" fillId="3" borderId="0" xfId="0" applyNumberFormat="1" applyFont="1" applyFill="1" applyBorder="1" applyAlignment="1">
      <alignment horizontal="center" vertical="top" wrapText="1"/>
    </xf>
    <xf numFmtId="1" fontId="16" fillId="3" borderId="5" xfId="0" applyNumberFormat="1" applyFont="1" applyFill="1" applyBorder="1" applyAlignment="1">
      <alignment horizontal="center" vertical="top" wrapText="1"/>
    </xf>
    <xf numFmtId="0" fontId="16" fillId="3" borderId="11" xfId="0" applyFont="1" applyFill="1" applyBorder="1" applyAlignment="1">
      <alignment horizontal="left" vertical="center" wrapText="1"/>
    </xf>
    <xf numFmtId="0" fontId="16" fillId="3" borderId="15" xfId="0" applyFont="1" applyFill="1" applyBorder="1" applyAlignment="1">
      <alignment horizontal="left" vertical="center" wrapText="1"/>
    </xf>
    <xf numFmtId="0" fontId="41" fillId="3" borderId="11" xfId="0" applyFont="1" applyFill="1" applyBorder="1" applyAlignment="1">
      <alignment horizontal="left" vertical="center"/>
    </xf>
    <xf numFmtId="0" fontId="41" fillId="3" borderId="15" xfId="0" applyFont="1" applyFill="1" applyBorder="1" applyAlignment="1">
      <alignment horizontal="left" vertical="center"/>
    </xf>
    <xf numFmtId="2" fontId="41" fillId="3" borderId="11" xfId="0" applyNumberFormat="1" applyFont="1" applyFill="1" applyBorder="1" applyAlignment="1">
      <alignment horizontal="center" vertical="center"/>
    </xf>
    <xf numFmtId="2" fontId="41" fillId="3" borderId="15" xfId="0" applyNumberFormat="1" applyFont="1" applyFill="1" applyBorder="1" applyAlignment="1">
      <alignment horizontal="center" vertical="center"/>
    </xf>
    <xf numFmtId="0" fontId="0" fillId="4" borderId="4" xfId="0" applyFill="1" applyBorder="1" applyAlignment="1">
      <alignment horizontal="left" wrapText="1"/>
    </xf>
    <xf numFmtId="0" fontId="0" fillId="4" borderId="0" xfId="0" applyFill="1" applyBorder="1" applyAlignment="1">
      <alignment horizontal="left" wrapText="1"/>
    </xf>
    <xf numFmtId="0" fontId="0" fillId="4" borderId="5" xfId="0" applyFill="1" applyBorder="1" applyAlignment="1">
      <alignment horizontal="left" wrapText="1"/>
    </xf>
    <xf numFmtId="0" fontId="0" fillId="4" borderId="4" xfId="0" applyFill="1" applyBorder="1" applyAlignment="1">
      <alignment horizontal="left" wrapText="1"/>
    </xf>
    <xf numFmtId="0" fontId="0" fillId="4" borderId="0" xfId="0" applyFill="1" applyBorder="1" applyAlignment="1">
      <alignment horizontal="left" wrapText="1"/>
    </xf>
    <xf numFmtId="0" fontId="0" fillId="4" borderId="5" xfId="0" applyFill="1" applyBorder="1" applyAlignment="1">
      <alignment horizontal="left" wrapText="1"/>
    </xf>
  </cellXfs>
  <cellStyles count="54493">
    <cellStyle name="20 % - Akzent1" xfId="122" builtinId="30" customBuiltin="1"/>
    <cellStyle name="20 % - Akzent1 2" xfId="3"/>
    <cellStyle name="20 % - Akzent1 2 2" xfId="73"/>
    <cellStyle name="20 % - Akzent1 2 2 2" xfId="385"/>
    <cellStyle name="20 % - Akzent1 2 3" xfId="89"/>
    <cellStyle name="20 % - Akzent1 2 3 2" xfId="398"/>
    <cellStyle name="20 % - Akzent1 2 4" xfId="354"/>
    <cellStyle name="20 % - Akzent1 2 5" xfId="505"/>
    <cellStyle name="20 % - Akzent1 2 6" xfId="873"/>
    <cellStyle name="20 % - Akzent2" xfId="126" builtinId="34" customBuiltin="1"/>
    <cellStyle name="20 % - Akzent2 2" xfId="4"/>
    <cellStyle name="20 % - Akzent2 2 2" xfId="74"/>
    <cellStyle name="20 % - Akzent2 2 2 2" xfId="386"/>
    <cellStyle name="20 % - Akzent2 2 3" xfId="90"/>
    <cellStyle name="20 % - Akzent2 2 3 2" xfId="399"/>
    <cellStyle name="20 % - Akzent2 2 4" xfId="355"/>
    <cellStyle name="20 % - Akzent2 2 5" xfId="506"/>
    <cellStyle name="20 % - Akzent2 2 6" xfId="871"/>
    <cellStyle name="20 % - Akzent3" xfId="130" builtinId="38" customBuiltin="1"/>
    <cellStyle name="20 % - Akzent3 2" xfId="5"/>
    <cellStyle name="20 % - Akzent3 2 2" xfId="75"/>
    <cellStyle name="20 % - Akzent3 2 2 2" xfId="387"/>
    <cellStyle name="20 % - Akzent3 2 3" xfId="91"/>
    <cellStyle name="20 % - Akzent3 2 3 2" xfId="400"/>
    <cellStyle name="20 % - Akzent3 2 4" xfId="199"/>
    <cellStyle name="20 % - Akzent3 2 4 2" xfId="356"/>
    <cellStyle name="20 % - Akzent3 2 5" xfId="507"/>
    <cellStyle name="20 % - Akzent3 2 6" xfId="812"/>
    <cellStyle name="20 % - Akzent4" xfId="134" builtinId="42" customBuiltin="1"/>
    <cellStyle name="20 % - Akzent4 2" xfId="6"/>
    <cellStyle name="20 % - Akzent4 2 2" xfId="76"/>
    <cellStyle name="20 % - Akzent4 2 2 2" xfId="388"/>
    <cellStyle name="20 % - Akzent4 2 3" xfId="92"/>
    <cellStyle name="20 % - Akzent4 2 3 2" xfId="401"/>
    <cellStyle name="20 % - Akzent4 2 4" xfId="357"/>
    <cellStyle name="20 % - Akzent4 2 5" xfId="508"/>
    <cellStyle name="20 % - Akzent4 2 6" xfId="856"/>
    <cellStyle name="20 % - Akzent5" xfId="138" builtinId="46" customBuiltin="1"/>
    <cellStyle name="20 % - Akzent5 2" xfId="7"/>
    <cellStyle name="20 % - Akzent5 2 2" xfId="77"/>
    <cellStyle name="20 % - Akzent5 2 2 2" xfId="389"/>
    <cellStyle name="20 % - Akzent5 2 3" xfId="93"/>
    <cellStyle name="20 % - Akzent5 2 3 2" xfId="402"/>
    <cellStyle name="20 % - Akzent5 2 4" xfId="358"/>
    <cellStyle name="20 % - Akzent5 2 5" xfId="509"/>
    <cellStyle name="20 % - Akzent5 2 6" xfId="677"/>
    <cellStyle name="20 % - Akzent6" xfId="142" builtinId="50" customBuiltin="1"/>
    <cellStyle name="20 % - Akzent6 2" xfId="8"/>
    <cellStyle name="20 % - Akzent6 2 2" xfId="78"/>
    <cellStyle name="20 % - Akzent6 2 2 2" xfId="390"/>
    <cellStyle name="20 % - Akzent6 2 3" xfId="94"/>
    <cellStyle name="20 % - Akzent6 2 3 2" xfId="403"/>
    <cellStyle name="20 % - Akzent6 2 4" xfId="359"/>
    <cellStyle name="20 % - Akzent6 2 5" xfId="510"/>
    <cellStyle name="20 % - Akzent6 2 6" xfId="673"/>
    <cellStyle name="20% - Akzent1" xfId="50"/>
    <cellStyle name="20% - Akzent1 2" xfId="372"/>
    <cellStyle name="20% - Akzent2" xfId="51"/>
    <cellStyle name="20% - Akzent2 2" xfId="373"/>
    <cellStyle name="20% - Akzent3" xfId="52"/>
    <cellStyle name="20% - Akzent3 2" xfId="374"/>
    <cellStyle name="20% - Akzent4" xfId="53"/>
    <cellStyle name="20% - Akzent4 2" xfId="375"/>
    <cellStyle name="20% - Akzent5" xfId="54"/>
    <cellStyle name="20% - Akzent5 2" xfId="376"/>
    <cellStyle name="20% - Akzent6" xfId="55"/>
    <cellStyle name="20% - Akzent6 2" xfId="377"/>
    <cellStyle name="40 % - Akzent1" xfId="123" builtinId="31" customBuiltin="1"/>
    <cellStyle name="40 % - Akzent1 2" xfId="9"/>
    <cellStyle name="40 % - Akzent1 2 2" xfId="79"/>
    <cellStyle name="40 % - Akzent1 2 2 2" xfId="391"/>
    <cellStyle name="40 % - Akzent1 2 3" xfId="95"/>
    <cellStyle name="40 % - Akzent1 2 3 2" xfId="404"/>
    <cellStyle name="40 % - Akzent1 2 4" xfId="360"/>
    <cellStyle name="40 % - Akzent1 2 5" xfId="511"/>
    <cellStyle name="40 % - Akzent1 2 6" xfId="682"/>
    <cellStyle name="40 % - Akzent2" xfId="127" builtinId="35" customBuiltin="1"/>
    <cellStyle name="40 % - Akzent2 2" xfId="10"/>
    <cellStyle name="40 % - Akzent2 2 2" xfId="80"/>
    <cellStyle name="40 % - Akzent2 2 2 2" xfId="392"/>
    <cellStyle name="40 % - Akzent2 2 3" xfId="96"/>
    <cellStyle name="40 % - Akzent2 2 3 2" xfId="405"/>
    <cellStyle name="40 % - Akzent2 2 4" xfId="361"/>
    <cellStyle name="40 % - Akzent2 2 5" xfId="512"/>
    <cellStyle name="40 % - Akzent2 2 6" xfId="674"/>
    <cellStyle name="40 % - Akzent3" xfId="131" builtinId="39" customBuiltin="1"/>
    <cellStyle name="40 % - Akzent3 2" xfId="11"/>
    <cellStyle name="40 % - Akzent3 2 2" xfId="81"/>
    <cellStyle name="40 % - Akzent3 2 2 2" xfId="393"/>
    <cellStyle name="40 % - Akzent3 2 3" xfId="97"/>
    <cellStyle name="40 % - Akzent3 2 3 2" xfId="406"/>
    <cellStyle name="40 % - Akzent3 2 4" xfId="362"/>
    <cellStyle name="40 % - Akzent3 2 5" xfId="513"/>
    <cellStyle name="40 % - Akzent3 2 6" xfId="852"/>
    <cellStyle name="40 % - Akzent4" xfId="135" builtinId="43" customBuiltin="1"/>
    <cellStyle name="40 % - Akzent4 2" xfId="12"/>
    <cellStyle name="40 % - Akzent4 2 2" xfId="82"/>
    <cellStyle name="40 % - Akzent4 2 2 2" xfId="394"/>
    <cellStyle name="40 % - Akzent4 2 3" xfId="98"/>
    <cellStyle name="40 % - Akzent4 2 3 2" xfId="407"/>
    <cellStyle name="40 % - Akzent4 2 4" xfId="363"/>
    <cellStyle name="40 % - Akzent4 2 5" xfId="514"/>
    <cellStyle name="40 % - Akzent4 2 6" xfId="830"/>
    <cellStyle name="40 % - Akzent5" xfId="139" builtinId="47" customBuiltin="1"/>
    <cellStyle name="40 % - Akzent5 2" xfId="13"/>
    <cellStyle name="40 % - Akzent5 2 2" xfId="83"/>
    <cellStyle name="40 % - Akzent5 2 2 2" xfId="395"/>
    <cellStyle name="40 % - Akzent5 2 3" xfId="99"/>
    <cellStyle name="40 % - Akzent5 2 3 2" xfId="408"/>
    <cellStyle name="40 % - Akzent5 2 4" xfId="364"/>
    <cellStyle name="40 % - Akzent5 2 5" xfId="515"/>
    <cellStyle name="40 % - Akzent5 2 6" xfId="676"/>
    <cellStyle name="40 % - Akzent6" xfId="143" builtinId="51" customBuiltin="1"/>
    <cellStyle name="40 % - Akzent6 2" xfId="14"/>
    <cellStyle name="40 % - Akzent6 2 2" xfId="84"/>
    <cellStyle name="40 % - Akzent6 2 2 2" xfId="396"/>
    <cellStyle name="40 % - Akzent6 2 3" xfId="100"/>
    <cellStyle name="40 % - Akzent6 2 3 2" xfId="409"/>
    <cellStyle name="40 % - Akzent6 2 4" xfId="365"/>
    <cellStyle name="40 % - Akzent6 2 5" xfId="516"/>
    <cellStyle name="40 % - Akzent6 2 6" xfId="681"/>
    <cellStyle name="40% - Akzent1" xfId="56"/>
    <cellStyle name="40% - Akzent1 2" xfId="378"/>
    <cellStyle name="40% - Akzent2" xfId="57"/>
    <cellStyle name="40% - Akzent2 2" xfId="379"/>
    <cellStyle name="40% - Akzent3" xfId="58"/>
    <cellStyle name="40% - Akzent3 2" xfId="380"/>
    <cellStyle name="40% - Akzent4" xfId="59"/>
    <cellStyle name="40% - Akzent4 2" xfId="381"/>
    <cellStyle name="40% - Akzent5" xfId="60"/>
    <cellStyle name="40% - Akzent5 2" xfId="382"/>
    <cellStyle name="40% - Akzent6" xfId="61"/>
    <cellStyle name="40% - Akzent6 2" xfId="383"/>
    <cellStyle name="60 % - Akzent1" xfId="124" builtinId="32" customBuiltin="1"/>
    <cellStyle name="60 % - Akzent1 2" xfId="15"/>
    <cellStyle name="60 % - Akzent1 2 2" xfId="517"/>
    <cellStyle name="60 % - Akzent1 2 3" xfId="851"/>
    <cellStyle name="60 % - Akzent2" xfId="128" builtinId="36" customBuiltin="1"/>
    <cellStyle name="60 % - Akzent2 2" xfId="16"/>
    <cellStyle name="60 % - Akzent2 2 2" xfId="518"/>
    <cellStyle name="60 % - Akzent2 2 3" xfId="850"/>
    <cellStyle name="60 % - Akzent3" xfId="132" builtinId="40" customBuiltin="1"/>
    <cellStyle name="60 % - Akzent3 2" xfId="17"/>
    <cellStyle name="60 % - Akzent3 2 2" xfId="519"/>
    <cellStyle name="60 % - Akzent3 2 3" xfId="846"/>
    <cellStyle name="60 % - Akzent4" xfId="136" builtinId="44" customBuiltin="1"/>
    <cellStyle name="60 % - Akzent4 2" xfId="18"/>
    <cellStyle name="60 % - Akzent4 2 2" xfId="520"/>
    <cellStyle name="60 % - Akzent4 2 3" xfId="847"/>
    <cellStyle name="60 % - Akzent5" xfId="140" builtinId="48" customBuiltin="1"/>
    <cellStyle name="60 % - Akzent5 2" xfId="19"/>
    <cellStyle name="60 % - Akzent5 2 2" xfId="521"/>
    <cellStyle name="60 % - Akzent5 2 3" xfId="849"/>
    <cellStyle name="60 % - Akzent6" xfId="144" builtinId="52" customBuiltin="1"/>
    <cellStyle name="60 % - Akzent6 2" xfId="20"/>
    <cellStyle name="60 % - Akzent6 2 2" xfId="522"/>
    <cellStyle name="60 % - Akzent6 2 3" xfId="678"/>
    <cellStyle name="60% - Akzent1" xfId="62"/>
    <cellStyle name="60% - Akzent2" xfId="63"/>
    <cellStyle name="60% - Akzent3" xfId="64"/>
    <cellStyle name="60% - Akzent4" xfId="65"/>
    <cellStyle name="60% - Akzent5" xfId="66"/>
    <cellStyle name="60% - Akzent6" xfId="67"/>
    <cellStyle name="Akzent1" xfId="121" builtinId="29" customBuiltin="1"/>
    <cellStyle name="Akzent1 2" xfId="21"/>
    <cellStyle name="Akzent1 2 2" xfId="523"/>
    <cellStyle name="Akzent1 2 3" xfId="985"/>
    <cellStyle name="Akzent2" xfId="125" builtinId="33" customBuiltin="1"/>
    <cellStyle name="Akzent2 2" xfId="22"/>
    <cellStyle name="Akzent2 2 2" xfId="524"/>
    <cellStyle name="Akzent2 2 3" xfId="872"/>
    <cellStyle name="Akzent3" xfId="129" builtinId="37" customBuiltin="1"/>
    <cellStyle name="Akzent3 2" xfId="23"/>
    <cellStyle name="Akzent3 2 2" xfId="525"/>
    <cellStyle name="Akzent3 2 3" xfId="870"/>
    <cellStyle name="Akzent4" xfId="133" builtinId="41" customBuiltin="1"/>
    <cellStyle name="Akzent4 2" xfId="24"/>
    <cellStyle name="Akzent4 2 2" xfId="526"/>
    <cellStyle name="Akzent4 2 3" xfId="813"/>
    <cellStyle name="Akzent5" xfId="137" builtinId="45" customBuiltin="1"/>
    <cellStyle name="Akzent5 2" xfId="25"/>
    <cellStyle name="Akzent5 2 2" xfId="527"/>
    <cellStyle name="Akzent5 2 3" xfId="683"/>
    <cellStyle name="Akzent6" xfId="141" builtinId="49" customBuiltin="1"/>
    <cellStyle name="Akzent6 2" xfId="26"/>
    <cellStyle name="Akzent6 2 2" xfId="528"/>
    <cellStyle name="Akzent6 2 3" xfId="853"/>
    <cellStyle name="Ausgabe" xfId="114" builtinId="21" customBuiltin="1"/>
    <cellStyle name="Ausgabe 2" xfId="27"/>
    <cellStyle name="Ausgabe 2 10" xfId="495"/>
    <cellStyle name="Ausgabe 2 10 10" xfId="5691"/>
    <cellStyle name="Ausgabe 2 10 10 2" xfId="12801"/>
    <cellStyle name="Ausgabe 2 10 10 3" xfId="19094"/>
    <cellStyle name="Ausgabe 2 10 10 4" xfId="26033"/>
    <cellStyle name="Ausgabe 2 10 10 5" xfId="32698"/>
    <cellStyle name="Ausgabe 2 10 10 6" xfId="39368"/>
    <cellStyle name="Ausgabe 2 10 10 7" xfId="46184"/>
    <cellStyle name="Ausgabe 2 10 10 8" xfId="52707"/>
    <cellStyle name="Ausgabe 2 10 11" xfId="6599"/>
    <cellStyle name="Ausgabe 2 10 11 2" xfId="13709"/>
    <cellStyle name="Ausgabe 2 10 11 3" xfId="20002"/>
    <cellStyle name="Ausgabe 2 10 11 4" xfId="26941"/>
    <cellStyle name="Ausgabe 2 10 11 5" xfId="33606"/>
    <cellStyle name="Ausgabe 2 10 11 6" xfId="40276"/>
    <cellStyle name="Ausgabe 2 10 11 7" xfId="47092"/>
    <cellStyle name="Ausgabe 2 10 11 8" xfId="53615"/>
    <cellStyle name="Ausgabe 2 10 12" xfId="7397"/>
    <cellStyle name="Ausgabe 2 10 12 2" xfId="14507"/>
    <cellStyle name="Ausgabe 2 10 12 3" xfId="20800"/>
    <cellStyle name="Ausgabe 2 10 12 4" xfId="27739"/>
    <cellStyle name="Ausgabe 2 10 12 5" xfId="34404"/>
    <cellStyle name="Ausgabe 2 10 12 6" xfId="41074"/>
    <cellStyle name="Ausgabe 2 10 12 7" xfId="47890"/>
    <cellStyle name="Ausgabe 2 10 12 8" xfId="54413"/>
    <cellStyle name="Ausgabe 2 10 13" xfId="1293"/>
    <cellStyle name="Ausgabe 2 10 13 2" xfId="8403"/>
    <cellStyle name="Ausgabe 2 10 13 3" xfId="14696"/>
    <cellStyle name="Ausgabe 2 10 13 4" xfId="21635"/>
    <cellStyle name="Ausgabe 2 10 13 5" xfId="28300"/>
    <cellStyle name="Ausgabe 2 10 13 6" xfId="34970"/>
    <cellStyle name="Ausgabe 2 10 13 7" xfId="41789"/>
    <cellStyle name="Ausgabe 2 10 13 8" xfId="48312"/>
    <cellStyle name="Ausgabe 2 10 14" xfId="8023"/>
    <cellStyle name="Ausgabe 2 10 15" xfId="7693"/>
    <cellStyle name="Ausgabe 2 10 16" xfId="8417"/>
    <cellStyle name="Ausgabe 2 10 17" xfId="41629"/>
    <cellStyle name="Ausgabe 2 10 2" xfId="670"/>
    <cellStyle name="Ausgabe 2 10 2 10" xfId="7259"/>
    <cellStyle name="Ausgabe 2 10 2 10 2" xfId="14369"/>
    <cellStyle name="Ausgabe 2 10 2 10 3" xfId="20662"/>
    <cellStyle name="Ausgabe 2 10 2 10 4" xfId="27601"/>
    <cellStyle name="Ausgabe 2 10 2 10 5" xfId="34266"/>
    <cellStyle name="Ausgabe 2 10 2 10 6" xfId="40936"/>
    <cellStyle name="Ausgabe 2 10 2 10 7" xfId="47752"/>
    <cellStyle name="Ausgabe 2 10 2 10 8" xfId="54275"/>
    <cellStyle name="Ausgabe 2 10 2 11" xfId="1423"/>
    <cellStyle name="Ausgabe 2 10 2 11 2" xfId="8533"/>
    <cellStyle name="Ausgabe 2 10 2 11 3" xfId="14826"/>
    <cellStyle name="Ausgabe 2 10 2 11 4" xfId="21765"/>
    <cellStyle name="Ausgabe 2 10 2 11 5" xfId="28430"/>
    <cellStyle name="Ausgabe 2 10 2 11 6" xfId="35100"/>
    <cellStyle name="Ausgabe 2 10 2 11 7" xfId="41916"/>
    <cellStyle name="Ausgabe 2 10 2 11 8" xfId="48439"/>
    <cellStyle name="Ausgabe 2 10 2 12" xfId="7540"/>
    <cellStyle name="Ausgabe 2 10 2 13" xfId="21049"/>
    <cellStyle name="Ausgabe 2 10 2 14" xfId="21224"/>
    <cellStyle name="Ausgabe 2 10 2 15" xfId="21538"/>
    <cellStyle name="Ausgabe 2 10 2 16" xfId="41299"/>
    <cellStyle name="Ausgabe 2 10 2 17" xfId="41688"/>
    <cellStyle name="Ausgabe 2 10 2 2" xfId="983"/>
    <cellStyle name="Ausgabe 2 10 2 2 10" xfId="7281"/>
    <cellStyle name="Ausgabe 2 10 2 2 10 2" xfId="14391"/>
    <cellStyle name="Ausgabe 2 10 2 2 10 3" xfId="20684"/>
    <cellStyle name="Ausgabe 2 10 2 2 10 4" xfId="27623"/>
    <cellStyle name="Ausgabe 2 10 2 2 10 5" xfId="34288"/>
    <cellStyle name="Ausgabe 2 10 2 2 10 6" xfId="40958"/>
    <cellStyle name="Ausgabe 2 10 2 2 10 7" xfId="47774"/>
    <cellStyle name="Ausgabe 2 10 2 2 10 8" xfId="54297"/>
    <cellStyle name="Ausgabe 2 10 2 2 11" xfId="1658"/>
    <cellStyle name="Ausgabe 2 10 2 2 11 2" xfId="8768"/>
    <cellStyle name="Ausgabe 2 10 2 2 11 3" xfId="15061"/>
    <cellStyle name="Ausgabe 2 10 2 2 11 4" xfId="22000"/>
    <cellStyle name="Ausgabe 2 10 2 2 11 5" xfId="28665"/>
    <cellStyle name="Ausgabe 2 10 2 2 11 6" xfId="35335"/>
    <cellStyle name="Ausgabe 2 10 2 2 11 7" xfId="42151"/>
    <cellStyle name="Ausgabe 2 10 2 2 11 8" xfId="48674"/>
    <cellStyle name="Ausgabe 2 10 2 2 12" xfId="7785"/>
    <cellStyle name="Ausgabe 2 10 2 2 13" xfId="21347"/>
    <cellStyle name="Ausgabe 2 10 2 2 14" xfId="27990"/>
    <cellStyle name="Ausgabe 2 10 2 2 15" xfId="34662"/>
    <cellStyle name="Ausgabe 2 10 2 2 16" xfId="48004"/>
    <cellStyle name="Ausgabe 2 10 2 2 2" xfId="2529"/>
    <cellStyle name="Ausgabe 2 10 2 2 2 2" xfId="9639"/>
    <cellStyle name="Ausgabe 2 10 2 2 2 3" xfId="15932"/>
    <cellStyle name="Ausgabe 2 10 2 2 2 4" xfId="22871"/>
    <cellStyle name="Ausgabe 2 10 2 2 2 5" xfId="29536"/>
    <cellStyle name="Ausgabe 2 10 2 2 2 6" xfId="36206"/>
    <cellStyle name="Ausgabe 2 10 2 2 2 7" xfId="43022"/>
    <cellStyle name="Ausgabe 2 10 2 2 2 8" xfId="49545"/>
    <cellStyle name="Ausgabe 2 10 2 2 3" xfId="3219"/>
    <cellStyle name="Ausgabe 2 10 2 2 3 2" xfId="10329"/>
    <cellStyle name="Ausgabe 2 10 2 2 3 3" xfId="16622"/>
    <cellStyle name="Ausgabe 2 10 2 2 3 4" xfId="23561"/>
    <cellStyle name="Ausgabe 2 10 2 2 3 5" xfId="30226"/>
    <cellStyle name="Ausgabe 2 10 2 2 3 6" xfId="36896"/>
    <cellStyle name="Ausgabe 2 10 2 2 3 7" xfId="43712"/>
    <cellStyle name="Ausgabe 2 10 2 2 3 8" xfId="50235"/>
    <cellStyle name="Ausgabe 2 10 2 2 4" xfId="3906"/>
    <cellStyle name="Ausgabe 2 10 2 2 4 2" xfId="11016"/>
    <cellStyle name="Ausgabe 2 10 2 2 4 3" xfId="17309"/>
    <cellStyle name="Ausgabe 2 10 2 2 4 4" xfId="24248"/>
    <cellStyle name="Ausgabe 2 10 2 2 4 5" xfId="30913"/>
    <cellStyle name="Ausgabe 2 10 2 2 4 6" xfId="37583"/>
    <cellStyle name="Ausgabe 2 10 2 2 4 7" xfId="44399"/>
    <cellStyle name="Ausgabe 2 10 2 2 4 8" xfId="50922"/>
    <cellStyle name="Ausgabe 2 10 2 2 5" xfId="4593"/>
    <cellStyle name="Ausgabe 2 10 2 2 5 2" xfId="11703"/>
    <cellStyle name="Ausgabe 2 10 2 2 5 3" xfId="17996"/>
    <cellStyle name="Ausgabe 2 10 2 2 5 4" xfId="24935"/>
    <cellStyle name="Ausgabe 2 10 2 2 5 5" xfId="31600"/>
    <cellStyle name="Ausgabe 2 10 2 2 5 6" xfId="38270"/>
    <cellStyle name="Ausgabe 2 10 2 2 5 7" xfId="45086"/>
    <cellStyle name="Ausgabe 2 10 2 2 5 8" xfId="51609"/>
    <cellStyle name="Ausgabe 2 10 2 2 6" xfId="5278"/>
    <cellStyle name="Ausgabe 2 10 2 2 6 2" xfId="12388"/>
    <cellStyle name="Ausgabe 2 10 2 2 6 3" xfId="18681"/>
    <cellStyle name="Ausgabe 2 10 2 2 6 4" xfId="25620"/>
    <cellStyle name="Ausgabe 2 10 2 2 6 5" xfId="32285"/>
    <cellStyle name="Ausgabe 2 10 2 2 6 6" xfId="38955"/>
    <cellStyle name="Ausgabe 2 10 2 2 6 7" xfId="45771"/>
    <cellStyle name="Ausgabe 2 10 2 2 6 8" xfId="52294"/>
    <cellStyle name="Ausgabe 2 10 2 2 7" xfId="5861"/>
    <cellStyle name="Ausgabe 2 10 2 2 7 2" xfId="12971"/>
    <cellStyle name="Ausgabe 2 10 2 2 7 3" xfId="19264"/>
    <cellStyle name="Ausgabe 2 10 2 2 7 4" xfId="26203"/>
    <cellStyle name="Ausgabe 2 10 2 2 7 5" xfId="32868"/>
    <cellStyle name="Ausgabe 2 10 2 2 7 6" xfId="39538"/>
    <cellStyle name="Ausgabe 2 10 2 2 7 7" xfId="46354"/>
    <cellStyle name="Ausgabe 2 10 2 2 7 8" xfId="52877"/>
    <cellStyle name="Ausgabe 2 10 2 2 8" xfId="6319"/>
    <cellStyle name="Ausgabe 2 10 2 2 8 2" xfId="13429"/>
    <cellStyle name="Ausgabe 2 10 2 2 8 3" xfId="19722"/>
    <cellStyle name="Ausgabe 2 10 2 2 8 4" xfId="26661"/>
    <cellStyle name="Ausgabe 2 10 2 2 8 5" xfId="33326"/>
    <cellStyle name="Ausgabe 2 10 2 2 8 6" xfId="39996"/>
    <cellStyle name="Ausgabe 2 10 2 2 8 7" xfId="46812"/>
    <cellStyle name="Ausgabe 2 10 2 2 8 8" xfId="53335"/>
    <cellStyle name="Ausgabe 2 10 2 2 9" xfId="6973"/>
    <cellStyle name="Ausgabe 2 10 2 2 9 2" xfId="14083"/>
    <cellStyle name="Ausgabe 2 10 2 2 9 3" xfId="20376"/>
    <cellStyle name="Ausgabe 2 10 2 2 9 4" xfId="27315"/>
    <cellStyle name="Ausgabe 2 10 2 2 9 5" xfId="33980"/>
    <cellStyle name="Ausgabe 2 10 2 2 9 6" xfId="40650"/>
    <cellStyle name="Ausgabe 2 10 2 2 9 7" xfId="47466"/>
    <cellStyle name="Ausgabe 2 10 2 2 9 8" xfId="53989"/>
    <cellStyle name="Ausgabe 2 10 2 3" xfId="2294"/>
    <cellStyle name="Ausgabe 2 10 2 3 2" xfId="9404"/>
    <cellStyle name="Ausgabe 2 10 2 3 3" xfId="15697"/>
    <cellStyle name="Ausgabe 2 10 2 3 4" xfId="22636"/>
    <cellStyle name="Ausgabe 2 10 2 3 5" xfId="29301"/>
    <cellStyle name="Ausgabe 2 10 2 3 6" xfId="35971"/>
    <cellStyle name="Ausgabe 2 10 2 3 7" xfId="42787"/>
    <cellStyle name="Ausgabe 2 10 2 3 8" xfId="49310"/>
    <cellStyle name="Ausgabe 2 10 2 4" xfId="2984"/>
    <cellStyle name="Ausgabe 2 10 2 4 2" xfId="10094"/>
    <cellStyle name="Ausgabe 2 10 2 4 3" xfId="16387"/>
    <cellStyle name="Ausgabe 2 10 2 4 4" xfId="23326"/>
    <cellStyle name="Ausgabe 2 10 2 4 5" xfId="29991"/>
    <cellStyle name="Ausgabe 2 10 2 4 6" xfId="36661"/>
    <cellStyle name="Ausgabe 2 10 2 4 7" xfId="43477"/>
    <cellStyle name="Ausgabe 2 10 2 4 8" xfId="50000"/>
    <cellStyle name="Ausgabe 2 10 2 5" xfId="3671"/>
    <cellStyle name="Ausgabe 2 10 2 5 2" xfId="10781"/>
    <cellStyle name="Ausgabe 2 10 2 5 3" xfId="17074"/>
    <cellStyle name="Ausgabe 2 10 2 5 4" xfId="24013"/>
    <cellStyle name="Ausgabe 2 10 2 5 5" xfId="30678"/>
    <cellStyle name="Ausgabe 2 10 2 5 6" xfId="37348"/>
    <cellStyle name="Ausgabe 2 10 2 5 7" xfId="44164"/>
    <cellStyle name="Ausgabe 2 10 2 5 8" xfId="50687"/>
    <cellStyle name="Ausgabe 2 10 2 6" xfId="4358"/>
    <cellStyle name="Ausgabe 2 10 2 6 2" xfId="11468"/>
    <cellStyle name="Ausgabe 2 10 2 6 3" xfId="17761"/>
    <cellStyle name="Ausgabe 2 10 2 6 4" xfId="24700"/>
    <cellStyle name="Ausgabe 2 10 2 6 5" xfId="31365"/>
    <cellStyle name="Ausgabe 2 10 2 6 6" xfId="38035"/>
    <cellStyle name="Ausgabe 2 10 2 6 7" xfId="44851"/>
    <cellStyle name="Ausgabe 2 10 2 6 8" xfId="51374"/>
    <cellStyle name="Ausgabe 2 10 2 7" xfId="5043"/>
    <cellStyle name="Ausgabe 2 10 2 7 2" xfId="12153"/>
    <cellStyle name="Ausgabe 2 10 2 7 3" xfId="18446"/>
    <cellStyle name="Ausgabe 2 10 2 7 4" xfId="25385"/>
    <cellStyle name="Ausgabe 2 10 2 7 5" xfId="32050"/>
    <cellStyle name="Ausgabe 2 10 2 7 6" xfId="38720"/>
    <cellStyle name="Ausgabe 2 10 2 7 7" xfId="45536"/>
    <cellStyle name="Ausgabe 2 10 2 7 8" xfId="52059"/>
    <cellStyle name="Ausgabe 2 10 2 8" xfId="4194"/>
    <cellStyle name="Ausgabe 2 10 2 8 2" xfId="11304"/>
    <cellStyle name="Ausgabe 2 10 2 8 3" xfId="17597"/>
    <cellStyle name="Ausgabe 2 10 2 8 4" xfId="24536"/>
    <cellStyle name="Ausgabe 2 10 2 8 5" xfId="31201"/>
    <cellStyle name="Ausgabe 2 10 2 8 6" xfId="37871"/>
    <cellStyle name="Ausgabe 2 10 2 8 7" xfId="44687"/>
    <cellStyle name="Ausgabe 2 10 2 8 8" xfId="51210"/>
    <cellStyle name="Ausgabe 2 10 2 9" xfId="6738"/>
    <cellStyle name="Ausgabe 2 10 2 9 2" xfId="13848"/>
    <cellStyle name="Ausgabe 2 10 2 9 3" xfId="20141"/>
    <cellStyle name="Ausgabe 2 10 2 9 4" xfId="27080"/>
    <cellStyle name="Ausgabe 2 10 2 9 5" xfId="33745"/>
    <cellStyle name="Ausgabe 2 10 2 9 6" xfId="40415"/>
    <cellStyle name="Ausgabe 2 10 2 9 7" xfId="47231"/>
    <cellStyle name="Ausgabe 2 10 2 9 8" xfId="53754"/>
    <cellStyle name="Ausgabe 2 10 3" xfId="691"/>
    <cellStyle name="Ausgabe 2 10 3 10" xfId="7260"/>
    <cellStyle name="Ausgabe 2 10 3 10 2" xfId="14370"/>
    <cellStyle name="Ausgabe 2 10 3 10 3" xfId="20663"/>
    <cellStyle name="Ausgabe 2 10 3 10 4" xfId="27602"/>
    <cellStyle name="Ausgabe 2 10 3 10 5" xfId="34267"/>
    <cellStyle name="Ausgabe 2 10 3 10 6" xfId="40937"/>
    <cellStyle name="Ausgabe 2 10 3 10 7" xfId="47753"/>
    <cellStyle name="Ausgabe 2 10 3 10 8" xfId="54276"/>
    <cellStyle name="Ausgabe 2 10 3 11" xfId="1430"/>
    <cellStyle name="Ausgabe 2 10 3 11 2" xfId="8540"/>
    <cellStyle name="Ausgabe 2 10 3 11 3" xfId="14833"/>
    <cellStyle name="Ausgabe 2 10 3 11 4" xfId="21772"/>
    <cellStyle name="Ausgabe 2 10 3 11 5" xfId="28437"/>
    <cellStyle name="Ausgabe 2 10 3 11 6" xfId="35107"/>
    <cellStyle name="Ausgabe 2 10 3 11 7" xfId="41923"/>
    <cellStyle name="Ausgabe 2 10 3 11 8" xfId="48446"/>
    <cellStyle name="Ausgabe 2 10 3 12" xfId="7742"/>
    <cellStyle name="Ausgabe 2 10 3 13" xfId="21070"/>
    <cellStyle name="Ausgabe 2 10 3 14" xfId="21060"/>
    <cellStyle name="Ausgabe 2 10 3 15" xfId="7587"/>
    <cellStyle name="Ausgabe 2 10 3 16" xfId="41317"/>
    <cellStyle name="Ausgabe 2 10 3 17" xfId="41533"/>
    <cellStyle name="Ausgabe 2 10 3 2" xfId="988"/>
    <cellStyle name="Ausgabe 2 10 3 2 10" xfId="7285"/>
    <cellStyle name="Ausgabe 2 10 3 2 10 2" xfId="14395"/>
    <cellStyle name="Ausgabe 2 10 3 2 10 3" xfId="20688"/>
    <cellStyle name="Ausgabe 2 10 3 2 10 4" xfId="27627"/>
    <cellStyle name="Ausgabe 2 10 3 2 10 5" xfId="34292"/>
    <cellStyle name="Ausgabe 2 10 3 2 10 6" xfId="40962"/>
    <cellStyle name="Ausgabe 2 10 3 2 10 7" xfId="47778"/>
    <cellStyle name="Ausgabe 2 10 3 2 10 8" xfId="54301"/>
    <cellStyle name="Ausgabe 2 10 3 2 11" xfId="1661"/>
    <cellStyle name="Ausgabe 2 10 3 2 11 2" xfId="8771"/>
    <cellStyle name="Ausgabe 2 10 3 2 11 3" xfId="15064"/>
    <cellStyle name="Ausgabe 2 10 3 2 11 4" xfId="22003"/>
    <cellStyle name="Ausgabe 2 10 3 2 11 5" xfId="28668"/>
    <cellStyle name="Ausgabe 2 10 3 2 11 6" xfId="35338"/>
    <cellStyle name="Ausgabe 2 10 3 2 11 7" xfId="42154"/>
    <cellStyle name="Ausgabe 2 10 3 2 11 8" xfId="48677"/>
    <cellStyle name="Ausgabe 2 10 3 2 12" xfId="7786"/>
    <cellStyle name="Ausgabe 2 10 3 2 13" xfId="21352"/>
    <cellStyle name="Ausgabe 2 10 3 2 14" xfId="27995"/>
    <cellStyle name="Ausgabe 2 10 3 2 15" xfId="34665"/>
    <cellStyle name="Ausgabe 2 10 3 2 16" xfId="48007"/>
    <cellStyle name="Ausgabe 2 10 3 2 2" xfId="2532"/>
    <cellStyle name="Ausgabe 2 10 3 2 2 2" xfId="9642"/>
    <cellStyle name="Ausgabe 2 10 3 2 2 3" xfId="15935"/>
    <cellStyle name="Ausgabe 2 10 3 2 2 4" xfId="22874"/>
    <cellStyle name="Ausgabe 2 10 3 2 2 5" xfId="29539"/>
    <cellStyle name="Ausgabe 2 10 3 2 2 6" xfId="36209"/>
    <cellStyle name="Ausgabe 2 10 3 2 2 7" xfId="43025"/>
    <cellStyle name="Ausgabe 2 10 3 2 2 8" xfId="49548"/>
    <cellStyle name="Ausgabe 2 10 3 2 3" xfId="3222"/>
    <cellStyle name="Ausgabe 2 10 3 2 3 2" xfId="10332"/>
    <cellStyle name="Ausgabe 2 10 3 2 3 3" xfId="16625"/>
    <cellStyle name="Ausgabe 2 10 3 2 3 4" xfId="23564"/>
    <cellStyle name="Ausgabe 2 10 3 2 3 5" xfId="30229"/>
    <cellStyle name="Ausgabe 2 10 3 2 3 6" xfId="36899"/>
    <cellStyle name="Ausgabe 2 10 3 2 3 7" xfId="43715"/>
    <cellStyle name="Ausgabe 2 10 3 2 3 8" xfId="50238"/>
    <cellStyle name="Ausgabe 2 10 3 2 4" xfId="3909"/>
    <cellStyle name="Ausgabe 2 10 3 2 4 2" xfId="11019"/>
    <cellStyle name="Ausgabe 2 10 3 2 4 3" xfId="17312"/>
    <cellStyle name="Ausgabe 2 10 3 2 4 4" xfId="24251"/>
    <cellStyle name="Ausgabe 2 10 3 2 4 5" xfId="30916"/>
    <cellStyle name="Ausgabe 2 10 3 2 4 6" xfId="37586"/>
    <cellStyle name="Ausgabe 2 10 3 2 4 7" xfId="44402"/>
    <cellStyle name="Ausgabe 2 10 3 2 4 8" xfId="50925"/>
    <cellStyle name="Ausgabe 2 10 3 2 5" xfId="4596"/>
    <cellStyle name="Ausgabe 2 10 3 2 5 2" xfId="11706"/>
    <cellStyle name="Ausgabe 2 10 3 2 5 3" xfId="17999"/>
    <cellStyle name="Ausgabe 2 10 3 2 5 4" xfId="24938"/>
    <cellStyle name="Ausgabe 2 10 3 2 5 5" xfId="31603"/>
    <cellStyle name="Ausgabe 2 10 3 2 5 6" xfId="38273"/>
    <cellStyle name="Ausgabe 2 10 3 2 5 7" xfId="45089"/>
    <cellStyle name="Ausgabe 2 10 3 2 5 8" xfId="51612"/>
    <cellStyle name="Ausgabe 2 10 3 2 6" xfId="5281"/>
    <cellStyle name="Ausgabe 2 10 3 2 6 2" xfId="12391"/>
    <cellStyle name="Ausgabe 2 10 3 2 6 3" xfId="18684"/>
    <cellStyle name="Ausgabe 2 10 3 2 6 4" xfId="25623"/>
    <cellStyle name="Ausgabe 2 10 3 2 6 5" xfId="32288"/>
    <cellStyle name="Ausgabe 2 10 3 2 6 6" xfId="38958"/>
    <cellStyle name="Ausgabe 2 10 3 2 6 7" xfId="45774"/>
    <cellStyle name="Ausgabe 2 10 3 2 6 8" xfId="52297"/>
    <cellStyle name="Ausgabe 2 10 3 2 7" xfId="5864"/>
    <cellStyle name="Ausgabe 2 10 3 2 7 2" xfId="12974"/>
    <cellStyle name="Ausgabe 2 10 3 2 7 3" xfId="19267"/>
    <cellStyle name="Ausgabe 2 10 3 2 7 4" xfId="26206"/>
    <cellStyle name="Ausgabe 2 10 3 2 7 5" xfId="32871"/>
    <cellStyle name="Ausgabe 2 10 3 2 7 6" xfId="39541"/>
    <cellStyle name="Ausgabe 2 10 3 2 7 7" xfId="46357"/>
    <cellStyle name="Ausgabe 2 10 3 2 7 8" xfId="52880"/>
    <cellStyle name="Ausgabe 2 10 3 2 8" xfId="6322"/>
    <cellStyle name="Ausgabe 2 10 3 2 8 2" xfId="13432"/>
    <cellStyle name="Ausgabe 2 10 3 2 8 3" xfId="19725"/>
    <cellStyle name="Ausgabe 2 10 3 2 8 4" xfId="26664"/>
    <cellStyle name="Ausgabe 2 10 3 2 8 5" xfId="33329"/>
    <cellStyle name="Ausgabe 2 10 3 2 8 6" xfId="39999"/>
    <cellStyle name="Ausgabe 2 10 3 2 8 7" xfId="46815"/>
    <cellStyle name="Ausgabe 2 10 3 2 8 8" xfId="53338"/>
    <cellStyle name="Ausgabe 2 10 3 2 9" xfId="6976"/>
    <cellStyle name="Ausgabe 2 10 3 2 9 2" xfId="14086"/>
    <cellStyle name="Ausgabe 2 10 3 2 9 3" xfId="20379"/>
    <cellStyle name="Ausgabe 2 10 3 2 9 4" xfId="27318"/>
    <cellStyle name="Ausgabe 2 10 3 2 9 5" xfId="33983"/>
    <cellStyle name="Ausgabe 2 10 3 2 9 6" xfId="40653"/>
    <cellStyle name="Ausgabe 2 10 3 2 9 7" xfId="47469"/>
    <cellStyle name="Ausgabe 2 10 3 2 9 8" xfId="53992"/>
    <cellStyle name="Ausgabe 2 10 3 3" xfId="2301"/>
    <cellStyle name="Ausgabe 2 10 3 3 2" xfId="9411"/>
    <cellStyle name="Ausgabe 2 10 3 3 3" xfId="15704"/>
    <cellStyle name="Ausgabe 2 10 3 3 4" xfId="22643"/>
    <cellStyle name="Ausgabe 2 10 3 3 5" xfId="29308"/>
    <cellStyle name="Ausgabe 2 10 3 3 6" xfId="35978"/>
    <cellStyle name="Ausgabe 2 10 3 3 7" xfId="42794"/>
    <cellStyle name="Ausgabe 2 10 3 3 8" xfId="49317"/>
    <cellStyle name="Ausgabe 2 10 3 4" xfId="2991"/>
    <cellStyle name="Ausgabe 2 10 3 4 2" xfId="10101"/>
    <cellStyle name="Ausgabe 2 10 3 4 3" xfId="16394"/>
    <cellStyle name="Ausgabe 2 10 3 4 4" xfId="23333"/>
    <cellStyle name="Ausgabe 2 10 3 4 5" xfId="29998"/>
    <cellStyle name="Ausgabe 2 10 3 4 6" xfId="36668"/>
    <cellStyle name="Ausgabe 2 10 3 4 7" xfId="43484"/>
    <cellStyle name="Ausgabe 2 10 3 4 8" xfId="50007"/>
    <cellStyle name="Ausgabe 2 10 3 5" xfId="3678"/>
    <cellStyle name="Ausgabe 2 10 3 5 2" xfId="10788"/>
    <cellStyle name="Ausgabe 2 10 3 5 3" xfId="17081"/>
    <cellStyle name="Ausgabe 2 10 3 5 4" xfId="24020"/>
    <cellStyle name="Ausgabe 2 10 3 5 5" xfId="30685"/>
    <cellStyle name="Ausgabe 2 10 3 5 6" xfId="37355"/>
    <cellStyle name="Ausgabe 2 10 3 5 7" xfId="44171"/>
    <cellStyle name="Ausgabe 2 10 3 5 8" xfId="50694"/>
    <cellStyle name="Ausgabe 2 10 3 6" xfId="4365"/>
    <cellStyle name="Ausgabe 2 10 3 6 2" xfId="11475"/>
    <cellStyle name="Ausgabe 2 10 3 6 3" xfId="17768"/>
    <cellStyle name="Ausgabe 2 10 3 6 4" xfId="24707"/>
    <cellStyle name="Ausgabe 2 10 3 6 5" xfId="31372"/>
    <cellStyle name="Ausgabe 2 10 3 6 6" xfId="38042"/>
    <cellStyle name="Ausgabe 2 10 3 6 7" xfId="44858"/>
    <cellStyle name="Ausgabe 2 10 3 6 8" xfId="51381"/>
    <cellStyle name="Ausgabe 2 10 3 7" xfId="5050"/>
    <cellStyle name="Ausgabe 2 10 3 7 2" xfId="12160"/>
    <cellStyle name="Ausgabe 2 10 3 7 3" xfId="18453"/>
    <cellStyle name="Ausgabe 2 10 3 7 4" xfId="25392"/>
    <cellStyle name="Ausgabe 2 10 3 7 5" xfId="32057"/>
    <cellStyle name="Ausgabe 2 10 3 7 6" xfId="38727"/>
    <cellStyle name="Ausgabe 2 10 3 7 7" xfId="45543"/>
    <cellStyle name="Ausgabe 2 10 3 7 8" xfId="52066"/>
    <cellStyle name="Ausgabe 2 10 3 8" xfId="4902"/>
    <cellStyle name="Ausgabe 2 10 3 8 2" xfId="12012"/>
    <cellStyle name="Ausgabe 2 10 3 8 3" xfId="18305"/>
    <cellStyle name="Ausgabe 2 10 3 8 4" xfId="25244"/>
    <cellStyle name="Ausgabe 2 10 3 8 5" xfId="31909"/>
    <cellStyle name="Ausgabe 2 10 3 8 6" xfId="38579"/>
    <cellStyle name="Ausgabe 2 10 3 8 7" xfId="45395"/>
    <cellStyle name="Ausgabe 2 10 3 8 8" xfId="51918"/>
    <cellStyle name="Ausgabe 2 10 3 9" xfId="6745"/>
    <cellStyle name="Ausgabe 2 10 3 9 2" xfId="13855"/>
    <cellStyle name="Ausgabe 2 10 3 9 3" xfId="20148"/>
    <cellStyle name="Ausgabe 2 10 3 9 4" xfId="27087"/>
    <cellStyle name="Ausgabe 2 10 3 9 5" xfId="33752"/>
    <cellStyle name="Ausgabe 2 10 3 9 6" xfId="40422"/>
    <cellStyle name="Ausgabe 2 10 3 9 7" xfId="47238"/>
    <cellStyle name="Ausgabe 2 10 3 9 8" xfId="53761"/>
    <cellStyle name="Ausgabe 2 10 4" xfId="2121"/>
    <cellStyle name="Ausgabe 2 10 4 2" xfId="9231"/>
    <cellStyle name="Ausgabe 2 10 4 3" xfId="15524"/>
    <cellStyle name="Ausgabe 2 10 4 4" xfId="22463"/>
    <cellStyle name="Ausgabe 2 10 4 5" xfId="29128"/>
    <cellStyle name="Ausgabe 2 10 4 6" xfId="35798"/>
    <cellStyle name="Ausgabe 2 10 4 7" xfId="42614"/>
    <cellStyle name="Ausgabe 2 10 4 8" xfId="49137"/>
    <cellStyle name="Ausgabe 2 10 5" xfId="2809"/>
    <cellStyle name="Ausgabe 2 10 5 2" xfId="9919"/>
    <cellStyle name="Ausgabe 2 10 5 3" xfId="16212"/>
    <cellStyle name="Ausgabe 2 10 5 4" xfId="23151"/>
    <cellStyle name="Ausgabe 2 10 5 5" xfId="29816"/>
    <cellStyle name="Ausgabe 2 10 5 6" xfId="36486"/>
    <cellStyle name="Ausgabe 2 10 5 7" xfId="43302"/>
    <cellStyle name="Ausgabe 2 10 5 8" xfId="49825"/>
    <cellStyle name="Ausgabe 2 10 6" xfId="3497"/>
    <cellStyle name="Ausgabe 2 10 6 2" xfId="10607"/>
    <cellStyle name="Ausgabe 2 10 6 3" xfId="16900"/>
    <cellStyle name="Ausgabe 2 10 6 4" xfId="23839"/>
    <cellStyle name="Ausgabe 2 10 6 5" xfId="30504"/>
    <cellStyle name="Ausgabe 2 10 6 6" xfId="37174"/>
    <cellStyle name="Ausgabe 2 10 6 7" xfId="43990"/>
    <cellStyle name="Ausgabe 2 10 6 8" xfId="50513"/>
    <cellStyle name="Ausgabe 2 10 7" xfId="4184"/>
    <cellStyle name="Ausgabe 2 10 7 2" xfId="11294"/>
    <cellStyle name="Ausgabe 2 10 7 3" xfId="17587"/>
    <cellStyle name="Ausgabe 2 10 7 4" xfId="24526"/>
    <cellStyle name="Ausgabe 2 10 7 5" xfId="31191"/>
    <cellStyle name="Ausgabe 2 10 7 6" xfId="37861"/>
    <cellStyle name="Ausgabe 2 10 7 7" xfId="44677"/>
    <cellStyle name="Ausgabe 2 10 7 8" xfId="51200"/>
    <cellStyle name="Ausgabe 2 10 8" xfId="4873"/>
    <cellStyle name="Ausgabe 2 10 8 2" xfId="11983"/>
    <cellStyle name="Ausgabe 2 10 8 3" xfId="18276"/>
    <cellStyle name="Ausgabe 2 10 8 4" xfId="25215"/>
    <cellStyle name="Ausgabe 2 10 8 5" xfId="31880"/>
    <cellStyle name="Ausgabe 2 10 8 6" xfId="38550"/>
    <cellStyle name="Ausgabe 2 10 8 7" xfId="45366"/>
    <cellStyle name="Ausgabe 2 10 8 8" xfId="51889"/>
    <cellStyle name="Ausgabe 2 10 9" xfId="5556"/>
    <cellStyle name="Ausgabe 2 10 9 2" xfId="12666"/>
    <cellStyle name="Ausgabe 2 10 9 3" xfId="18959"/>
    <cellStyle name="Ausgabe 2 10 9 4" xfId="25898"/>
    <cellStyle name="Ausgabe 2 10 9 5" xfId="32563"/>
    <cellStyle name="Ausgabe 2 10 9 6" xfId="39233"/>
    <cellStyle name="Ausgabe 2 10 9 7" xfId="46049"/>
    <cellStyle name="Ausgabe 2 10 9 8" xfId="52572"/>
    <cellStyle name="Ausgabe 2 11" xfId="472"/>
    <cellStyle name="Ausgabe 2 11 10" xfId="5701"/>
    <cellStyle name="Ausgabe 2 11 10 2" xfId="12811"/>
    <cellStyle name="Ausgabe 2 11 10 3" xfId="19104"/>
    <cellStyle name="Ausgabe 2 11 10 4" xfId="26043"/>
    <cellStyle name="Ausgabe 2 11 10 5" xfId="32708"/>
    <cellStyle name="Ausgabe 2 11 10 6" xfId="39378"/>
    <cellStyle name="Ausgabe 2 11 10 7" xfId="46194"/>
    <cellStyle name="Ausgabe 2 11 10 8" xfId="52717"/>
    <cellStyle name="Ausgabe 2 11 11" xfId="6576"/>
    <cellStyle name="Ausgabe 2 11 11 2" xfId="13686"/>
    <cellStyle name="Ausgabe 2 11 11 3" xfId="19979"/>
    <cellStyle name="Ausgabe 2 11 11 4" xfId="26918"/>
    <cellStyle name="Ausgabe 2 11 11 5" xfId="33583"/>
    <cellStyle name="Ausgabe 2 11 11 6" xfId="40253"/>
    <cellStyle name="Ausgabe 2 11 11 7" xfId="47069"/>
    <cellStyle name="Ausgabe 2 11 11 8" xfId="53592"/>
    <cellStyle name="Ausgabe 2 11 12" xfId="7318"/>
    <cellStyle name="Ausgabe 2 11 12 2" xfId="14428"/>
    <cellStyle name="Ausgabe 2 11 12 3" xfId="20721"/>
    <cellStyle name="Ausgabe 2 11 12 4" xfId="27660"/>
    <cellStyle name="Ausgabe 2 11 12 5" xfId="34325"/>
    <cellStyle name="Ausgabe 2 11 12 6" xfId="40995"/>
    <cellStyle name="Ausgabe 2 11 12 7" xfId="47811"/>
    <cellStyle name="Ausgabe 2 11 12 8" xfId="54334"/>
    <cellStyle name="Ausgabe 2 11 13" xfId="1270"/>
    <cellStyle name="Ausgabe 2 11 13 2" xfId="8380"/>
    <cellStyle name="Ausgabe 2 11 13 3" xfId="14673"/>
    <cellStyle name="Ausgabe 2 11 13 4" xfId="21612"/>
    <cellStyle name="Ausgabe 2 11 13 5" xfId="28277"/>
    <cellStyle name="Ausgabe 2 11 13 6" xfId="34947"/>
    <cellStyle name="Ausgabe 2 11 13 7" xfId="41766"/>
    <cellStyle name="Ausgabe 2 11 13 8" xfId="48289"/>
    <cellStyle name="Ausgabe 2 11 14" xfId="7555"/>
    <cellStyle name="Ausgabe 2 11 15" xfId="7914"/>
    <cellStyle name="Ausgabe 2 11 16" xfId="8199"/>
    <cellStyle name="Ausgabe 2 11 17" xfId="41500"/>
    <cellStyle name="Ausgabe 2 11 2" xfId="669"/>
    <cellStyle name="Ausgabe 2 11 2 10" xfId="7425"/>
    <cellStyle name="Ausgabe 2 11 2 10 2" xfId="14535"/>
    <cellStyle name="Ausgabe 2 11 2 10 3" xfId="20828"/>
    <cellStyle name="Ausgabe 2 11 2 10 4" xfId="27767"/>
    <cellStyle name="Ausgabe 2 11 2 10 5" xfId="34432"/>
    <cellStyle name="Ausgabe 2 11 2 10 6" xfId="41102"/>
    <cellStyle name="Ausgabe 2 11 2 10 7" xfId="47918"/>
    <cellStyle name="Ausgabe 2 11 2 10 8" xfId="54441"/>
    <cellStyle name="Ausgabe 2 11 2 11" xfId="1422"/>
    <cellStyle name="Ausgabe 2 11 2 11 2" xfId="8532"/>
    <cellStyle name="Ausgabe 2 11 2 11 3" xfId="14825"/>
    <cellStyle name="Ausgabe 2 11 2 11 4" xfId="21764"/>
    <cellStyle name="Ausgabe 2 11 2 11 5" xfId="28429"/>
    <cellStyle name="Ausgabe 2 11 2 11 6" xfId="35099"/>
    <cellStyle name="Ausgabe 2 11 2 11 7" xfId="41915"/>
    <cellStyle name="Ausgabe 2 11 2 11 8" xfId="48438"/>
    <cellStyle name="Ausgabe 2 11 2 12" xfId="7738"/>
    <cellStyle name="Ausgabe 2 11 2 13" xfId="21048"/>
    <cellStyle name="Ausgabe 2 11 2 14" xfId="8073"/>
    <cellStyle name="Ausgabe 2 11 2 15" xfId="27859"/>
    <cellStyle name="Ausgabe 2 11 2 16" xfId="41298"/>
    <cellStyle name="Ausgabe 2 11 2 17" xfId="41589"/>
    <cellStyle name="Ausgabe 2 11 2 2" xfId="982"/>
    <cellStyle name="Ausgabe 2 11 2 2 10" xfId="7361"/>
    <cellStyle name="Ausgabe 2 11 2 2 10 2" xfId="14471"/>
    <cellStyle name="Ausgabe 2 11 2 2 10 3" xfId="20764"/>
    <cellStyle name="Ausgabe 2 11 2 2 10 4" xfId="27703"/>
    <cellStyle name="Ausgabe 2 11 2 2 10 5" xfId="34368"/>
    <cellStyle name="Ausgabe 2 11 2 2 10 6" xfId="41038"/>
    <cellStyle name="Ausgabe 2 11 2 2 10 7" xfId="47854"/>
    <cellStyle name="Ausgabe 2 11 2 2 10 8" xfId="54377"/>
    <cellStyle name="Ausgabe 2 11 2 2 11" xfId="1657"/>
    <cellStyle name="Ausgabe 2 11 2 2 11 2" xfId="8767"/>
    <cellStyle name="Ausgabe 2 11 2 2 11 3" xfId="15060"/>
    <cellStyle name="Ausgabe 2 11 2 2 11 4" xfId="21999"/>
    <cellStyle name="Ausgabe 2 11 2 2 11 5" xfId="28664"/>
    <cellStyle name="Ausgabe 2 11 2 2 11 6" xfId="35334"/>
    <cellStyle name="Ausgabe 2 11 2 2 11 7" xfId="42150"/>
    <cellStyle name="Ausgabe 2 11 2 2 11 8" xfId="48673"/>
    <cellStyle name="Ausgabe 2 11 2 2 12" xfId="8092"/>
    <cellStyle name="Ausgabe 2 11 2 2 13" xfId="21346"/>
    <cellStyle name="Ausgabe 2 11 2 2 14" xfId="27989"/>
    <cellStyle name="Ausgabe 2 11 2 2 15" xfId="34661"/>
    <cellStyle name="Ausgabe 2 11 2 2 16" xfId="48003"/>
    <cellStyle name="Ausgabe 2 11 2 2 2" xfId="2528"/>
    <cellStyle name="Ausgabe 2 11 2 2 2 2" xfId="9638"/>
    <cellStyle name="Ausgabe 2 11 2 2 2 3" xfId="15931"/>
    <cellStyle name="Ausgabe 2 11 2 2 2 4" xfId="22870"/>
    <cellStyle name="Ausgabe 2 11 2 2 2 5" xfId="29535"/>
    <cellStyle name="Ausgabe 2 11 2 2 2 6" xfId="36205"/>
    <cellStyle name="Ausgabe 2 11 2 2 2 7" xfId="43021"/>
    <cellStyle name="Ausgabe 2 11 2 2 2 8" xfId="49544"/>
    <cellStyle name="Ausgabe 2 11 2 2 3" xfId="3218"/>
    <cellStyle name="Ausgabe 2 11 2 2 3 2" xfId="10328"/>
    <cellStyle name="Ausgabe 2 11 2 2 3 3" xfId="16621"/>
    <cellStyle name="Ausgabe 2 11 2 2 3 4" xfId="23560"/>
    <cellStyle name="Ausgabe 2 11 2 2 3 5" xfId="30225"/>
    <cellStyle name="Ausgabe 2 11 2 2 3 6" xfId="36895"/>
    <cellStyle name="Ausgabe 2 11 2 2 3 7" xfId="43711"/>
    <cellStyle name="Ausgabe 2 11 2 2 3 8" xfId="50234"/>
    <cellStyle name="Ausgabe 2 11 2 2 4" xfId="3905"/>
    <cellStyle name="Ausgabe 2 11 2 2 4 2" xfId="11015"/>
    <cellStyle name="Ausgabe 2 11 2 2 4 3" xfId="17308"/>
    <cellStyle name="Ausgabe 2 11 2 2 4 4" xfId="24247"/>
    <cellStyle name="Ausgabe 2 11 2 2 4 5" xfId="30912"/>
    <cellStyle name="Ausgabe 2 11 2 2 4 6" xfId="37582"/>
    <cellStyle name="Ausgabe 2 11 2 2 4 7" xfId="44398"/>
    <cellStyle name="Ausgabe 2 11 2 2 4 8" xfId="50921"/>
    <cellStyle name="Ausgabe 2 11 2 2 5" xfId="4592"/>
    <cellStyle name="Ausgabe 2 11 2 2 5 2" xfId="11702"/>
    <cellStyle name="Ausgabe 2 11 2 2 5 3" xfId="17995"/>
    <cellStyle name="Ausgabe 2 11 2 2 5 4" xfId="24934"/>
    <cellStyle name="Ausgabe 2 11 2 2 5 5" xfId="31599"/>
    <cellStyle name="Ausgabe 2 11 2 2 5 6" xfId="38269"/>
    <cellStyle name="Ausgabe 2 11 2 2 5 7" xfId="45085"/>
    <cellStyle name="Ausgabe 2 11 2 2 5 8" xfId="51608"/>
    <cellStyle name="Ausgabe 2 11 2 2 6" xfId="5277"/>
    <cellStyle name="Ausgabe 2 11 2 2 6 2" xfId="12387"/>
    <cellStyle name="Ausgabe 2 11 2 2 6 3" xfId="18680"/>
    <cellStyle name="Ausgabe 2 11 2 2 6 4" xfId="25619"/>
    <cellStyle name="Ausgabe 2 11 2 2 6 5" xfId="32284"/>
    <cellStyle name="Ausgabe 2 11 2 2 6 6" xfId="38954"/>
    <cellStyle name="Ausgabe 2 11 2 2 6 7" xfId="45770"/>
    <cellStyle name="Ausgabe 2 11 2 2 6 8" xfId="52293"/>
    <cellStyle name="Ausgabe 2 11 2 2 7" xfId="5860"/>
    <cellStyle name="Ausgabe 2 11 2 2 7 2" xfId="12970"/>
    <cellStyle name="Ausgabe 2 11 2 2 7 3" xfId="19263"/>
    <cellStyle name="Ausgabe 2 11 2 2 7 4" xfId="26202"/>
    <cellStyle name="Ausgabe 2 11 2 2 7 5" xfId="32867"/>
    <cellStyle name="Ausgabe 2 11 2 2 7 6" xfId="39537"/>
    <cellStyle name="Ausgabe 2 11 2 2 7 7" xfId="46353"/>
    <cellStyle name="Ausgabe 2 11 2 2 7 8" xfId="52876"/>
    <cellStyle name="Ausgabe 2 11 2 2 8" xfId="6318"/>
    <cellStyle name="Ausgabe 2 11 2 2 8 2" xfId="13428"/>
    <cellStyle name="Ausgabe 2 11 2 2 8 3" xfId="19721"/>
    <cellStyle name="Ausgabe 2 11 2 2 8 4" xfId="26660"/>
    <cellStyle name="Ausgabe 2 11 2 2 8 5" xfId="33325"/>
    <cellStyle name="Ausgabe 2 11 2 2 8 6" xfId="39995"/>
    <cellStyle name="Ausgabe 2 11 2 2 8 7" xfId="46811"/>
    <cellStyle name="Ausgabe 2 11 2 2 8 8" xfId="53334"/>
    <cellStyle name="Ausgabe 2 11 2 2 9" xfId="6972"/>
    <cellStyle name="Ausgabe 2 11 2 2 9 2" xfId="14082"/>
    <cellStyle name="Ausgabe 2 11 2 2 9 3" xfId="20375"/>
    <cellStyle name="Ausgabe 2 11 2 2 9 4" xfId="27314"/>
    <cellStyle name="Ausgabe 2 11 2 2 9 5" xfId="33979"/>
    <cellStyle name="Ausgabe 2 11 2 2 9 6" xfId="40649"/>
    <cellStyle name="Ausgabe 2 11 2 2 9 7" xfId="47465"/>
    <cellStyle name="Ausgabe 2 11 2 2 9 8" xfId="53988"/>
    <cellStyle name="Ausgabe 2 11 2 3" xfId="2293"/>
    <cellStyle name="Ausgabe 2 11 2 3 2" xfId="9403"/>
    <cellStyle name="Ausgabe 2 11 2 3 3" xfId="15696"/>
    <cellStyle name="Ausgabe 2 11 2 3 4" xfId="22635"/>
    <cellStyle name="Ausgabe 2 11 2 3 5" xfId="29300"/>
    <cellStyle name="Ausgabe 2 11 2 3 6" xfId="35970"/>
    <cellStyle name="Ausgabe 2 11 2 3 7" xfId="42786"/>
    <cellStyle name="Ausgabe 2 11 2 3 8" xfId="49309"/>
    <cellStyle name="Ausgabe 2 11 2 4" xfId="2983"/>
    <cellStyle name="Ausgabe 2 11 2 4 2" xfId="10093"/>
    <cellStyle name="Ausgabe 2 11 2 4 3" xfId="16386"/>
    <cellStyle name="Ausgabe 2 11 2 4 4" xfId="23325"/>
    <cellStyle name="Ausgabe 2 11 2 4 5" xfId="29990"/>
    <cellStyle name="Ausgabe 2 11 2 4 6" xfId="36660"/>
    <cellStyle name="Ausgabe 2 11 2 4 7" xfId="43476"/>
    <cellStyle name="Ausgabe 2 11 2 4 8" xfId="49999"/>
    <cellStyle name="Ausgabe 2 11 2 5" xfId="3670"/>
    <cellStyle name="Ausgabe 2 11 2 5 2" xfId="10780"/>
    <cellStyle name="Ausgabe 2 11 2 5 3" xfId="17073"/>
    <cellStyle name="Ausgabe 2 11 2 5 4" xfId="24012"/>
    <cellStyle name="Ausgabe 2 11 2 5 5" xfId="30677"/>
    <cellStyle name="Ausgabe 2 11 2 5 6" xfId="37347"/>
    <cellStyle name="Ausgabe 2 11 2 5 7" xfId="44163"/>
    <cellStyle name="Ausgabe 2 11 2 5 8" xfId="50686"/>
    <cellStyle name="Ausgabe 2 11 2 6" xfId="4357"/>
    <cellStyle name="Ausgabe 2 11 2 6 2" xfId="11467"/>
    <cellStyle name="Ausgabe 2 11 2 6 3" xfId="17760"/>
    <cellStyle name="Ausgabe 2 11 2 6 4" xfId="24699"/>
    <cellStyle name="Ausgabe 2 11 2 6 5" xfId="31364"/>
    <cellStyle name="Ausgabe 2 11 2 6 6" xfId="38034"/>
    <cellStyle name="Ausgabe 2 11 2 6 7" xfId="44850"/>
    <cellStyle name="Ausgabe 2 11 2 6 8" xfId="51373"/>
    <cellStyle name="Ausgabe 2 11 2 7" xfId="5042"/>
    <cellStyle name="Ausgabe 2 11 2 7 2" xfId="12152"/>
    <cellStyle name="Ausgabe 2 11 2 7 3" xfId="18445"/>
    <cellStyle name="Ausgabe 2 11 2 7 4" xfId="25384"/>
    <cellStyle name="Ausgabe 2 11 2 7 5" xfId="32049"/>
    <cellStyle name="Ausgabe 2 11 2 7 6" xfId="38719"/>
    <cellStyle name="Ausgabe 2 11 2 7 7" xfId="45535"/>
    <cellStyle name="Ausgabe 2 11 2 7 8" xfId="52058"/>
    <cellStyle name="Ausgabe 2 11 2 8" xfId="1943"/>
    <cellStyle name="Ausgabe 2 11 2 8 2" xfId="9053"/>
    <cellStyle name="Ausgabe 2 11 2 8 3" xfId="15346"/>
    <cellStyle name="Ausgabe 2 11 2 8 4" xfId="22285"/>
    <cellStyle name="Ausgabe 2 11 2 8 5" xfId="28950"/>
    <cellStyle name="Ausgabe 2 11 2 8 6" xfId="35620"/>
    <cellStyle name="Ausgabe 2 11 2 8 7" xfId="42436"/>
    <cellStyle name="Ausgabe 2 11 2 8 8" xfId="48959"/>
    <cellStyle name="Ausgabe 2 11 2 9" xfId="6737"/>
    <cellStyle name="Ausgabe 2 11 2 9 2" xfId="13847"/>
    <cellStyle name="Ausgabe 2 11 2 9 3" xfId="20140"/>
    <cellStyle name="Ausgabe 2 11 2 9 4" xfId="27079"/>
    <cellStyle name="Ausgabe 2 11 2 9 5" xfId="33744"/>
    <cellStyle name="Ausgabe 2 11 2 9 6" xfId="40414"/>
    <cellStyle name="Ausgabe 2 11 2 9 7" xfId="47230"/>
    <cellStyle name="Ausgabe 2 11 2 9 8" xfId="53753"/>
    <cellStyle name="Ausgabe 2 11 3" xfId="692"/>
    <cellStyle name="Ausgabe 2 11 3 10" xfId="7219"/>
    <cellStyle name="Ausgabe 2 11 3 10 2" xfId="14329"/>
    <cellStyle name="Ausgabe 2 11 3 10 3" xfId="20622"/>
    <cellStyle name="Ausgabe 2 11 3 10 4" xfId="27561"/>
    <cellStyle name="Ausgabe 2 11 3 10 5" xfId="34226"/>
    <cellStyle name="Ausgabe 2 11 3 10 6" xfId="40896"/>
    <cellStyle name="Ausgabe 2 11 3 10 7" xfId="47712"/>
    <cellStyle name="Ausgabe 2 11 3 10 8" xfId="54235"/>
    <cellStyle name="Ausgabe 2 11 3 11" xfId="1431"/>
    <cellStyle name="Ausgabe 2 11 3 11 2" xfId="8541"/>
    <cellStyle name="Ausgabe 2 11 3 11 3" xfId="14834"/>
    <cellStyle name="Ausgabe 2 11 3 11 4" xfId="21773"/>
    <cellStyle name="Ausgabe 2 11 3 11 5" xfId="28438"/>
    <cellStyle name="Ausgabe 2 11 3 11 6" xfId="35108"/>
    <cellStyle name="Ausgabe 2 11 3 11 7" xfId="41924"/>
    <cellStyle name="Ausgabe 2 11 3 11 8" xfId="48447"/>
    <cellStyle name="Ausgabe 2 11 3 12" xfId="7600"/>
    <cellStyle name="Ausgabe 2 11 3 13" xfId="21071"/>
    <cellStyle name="Ausgabe 2 11 3 14" xfId="20897"/>
    <cellStyle name="Ausgabe 2 11 3 15" xfId="21082"/>
    <cellStyle name="Ausgabe 2 11 3 16" xfId="41318"/>
    <cellStyle name="Ausgabe 2 11 3 17" xfId="41670"/>
    <cellStyle name="Ausgabe 2 11 3 2" xfId="989"/>
    <cellStyle name="Ausgabe 2 11 3 2 10" xfId="7362"/>
    <cellStyle name="Ausgabe 2 11 3 2 10 2" xfId="14472"/>
    <cellStyle name="Ausgabe 2 11 3 2 10 3" xfId="20765"/>
    <cellStyle name="Ausgabe 2 11 3 2 10 4" xfId="27704"/>
    <cellStyle name="Ausgabe 2 11 3 2 10 5" xfId="34369"/>
    <cellStyle name="Ausgabe 2 11 3 2 10 6" xfId="41039"/>
    <cellStyle name="Ausgabe 2 11 3 2 10 7" xfId="47855"/>
    <cellStyle name="Ausgabe 2 11 3 2 10 8" xfId="54378"/>
    <cellStyle name="Ausgabe 2 11 3 2 11" xfId="1662"/>
    <cellStyle name="Ausgabe 2 11 3 2 11 2" xfId="8772"/>
    <cellStyle name="Ausgabe 2 11 3 2 11 3" xfId="15065"/>
    <cellStyle name="Ausgabe 2 11 3 2 11 4" xfId="22004"/>
    <cellStyle name="Ausgabe 2 11 3 2 11 5" xfId="28669"/>
    <cellStyle name="Ausgabe 2 11 3 2 11 6" xfId="35339"/>
    <cellStyle name="Ausgabe 2 11 3 2 11 7" xfId="42155"/>
    <cellStyle name="Ausgabe 2 11 3 2 11 8" xfId="48678"/>
    <cellStyle name="Ausgabe 2 11 3 2 12" xfId="7488"/>
    <cellStyle name="Ausgabe 2 11 3 2 13" xfId="21353"/>
    <cellStyle name="Ausgabe 2 11 3 2 14" xfId="27996"/>
    <cellStyle name="Ausgabe 2 11 3 2 15" xfId="34666"/>
    <cellStyle name="Ausgabe 2 11 3 2 16" xfId="48008"/>
    <cellStyle name="Ausgabe 2 11 3 2 2" xfId="2533"/>
    <cellStyle name="Ausgabe 2 11 3 2 2 2" xfId="9643"/>
    <cellStyle name="Ausgabe 2 11 3 2 2 3" xfId="15936"/>
    <cellStyle name="Ausgabe 2 11 3 2 2 4" xfId="22875"/>
    <cellStyle name="Ausgabe 2 11 3 2 2 5" xfId="29540"/>
    <cellStyle name="Ausgabe 2 11 3 2 2 6" xfId="36210"/>
    <cellStyle name="Ausgabe 2 11 3 2 2 7" xfId="43026"/>
    <cellStyle name="Ausgabe 2 11 3 2 2 8" xfId="49549"/>
    <cellStyle name="Ausgabe 2 11 3 2 3" xfId="3223"/>
    <cellStyle name="Ausgabe 2 11 3 2 3 2" xfId="10333"/>
    <cellStyle name="Ausgabe 2 11 3 2 3 3" xfId="16626"/>
    <cellStyle name="Ausgabe 2 11 3 2 3 4" xfId="23565"/>
    <cellStyle name="Ausgabe 2 11 3 2 3 5" xfId="30230"/>
    <cellStyle name="Ausgabe 2 11 3 2 3 6" xfId="36900"/>
    <cellStyle name="Ausgabe 2 11 3 2 3 7" xfId="43716"/>
    <cellStyle name="Ausgabe 2 11 3 2 3 8" xfId="50239"/>
    <cellStyle name="Ausgabe 2 11 3 2 4" xfId="3910"/>
    <cellStyle name="Ausgabe 2 11 3 2 4 2" xfId="11020"/>
    <cellStyle name="Ausgabe 2 11 3 2 4 3" xfId="17313"/>
    <cellStyle name="Ausgabe 2 11 3 2 4 4" xfId="24252"/>
    <cellStyle name="Ausgabe 2 11 3 2 4 5" xfId="30917"/>
    <cellStyle name="Ausgabe 2 11 3 2 4 6" xfId="37587"/>
    <cellStyle name="Ausgabe 2 11 3 2 4 7" xfId="44403"/>
    <cellStyle name="Ausgabe 2 11 3 2 4 8" xfId="50926"/>
    <cellStyle name="Ausgabe 2 11 3 2 5" xfId="4597"/>
    <cellStyle name="Ausgabe 2 11 3 2 5 2" xfId="11707"/>
    <cellStyle name="Ausgabe 2 11 3 2 5 3" xfId="18000"/>
    <cellStyle name="Ausgabe 2 11 3 2 5 4" xfId="24939"/>
    <cellStyle name="Ausgabe 2 11 3 2 5 5" xfId="31604"/>
    <cellStyle name="Ausgabe 2 11 3 2 5 6" xfId="38274"/>
    <cellStyle name="Ausgabe 2 11 3 2 5 7" xfId="45090"/>
    <cellStyle name="Ausgabe 2 11 3 2 5 8" xfId="51613"/>
    <cellStyle name="Ausgabe 2 11 3 2 6" xfId="5282"/>
    <cellStyle name="Ausgabe 2 11 3 2 6 2" xfId="12392"/>
    <cellStyle name="Ausgabe 2 11 3 2 6 3" xfId="18685"/>
    <cellStyle name="Ausgabe 2 11 3 2 6 4" xfId="25624"/>
    <cellStyle name="Ausgabe 2 11 3 2 6 5" xfId="32289"/>
    <cellStyle name="Ausgabe 2 11 3 2 6 6" xfId="38959"/>
    <cellStyle name="Ausgabe 2 11 3 2 6 7" xfId="45775"/>
    <cellStyle name="Ausgabe 2 11 3 2 6 8" xfId="52298"/>
    <cellStyle name="Ausgabe 2 11 3 2 7" xfId="5865"/>
    <cellStyle name="Ausgabe 2 11 3 2 7 2" xfId="12975"/>
    <cellStyle name="Ausgabe 2 11 3 2 7 3" xfId="19268"/>
    <cellStyle name="Ausgabe 2 11 3 2 7 4" xfId="26207"/>
    <cellStyle name="Ausgabe 2 11 3 2 7 5" xfId="32872"/>
    <cellStyle name="Ausgabe 2 11 3 2 7 6" xfId="39542"/>
    <cellStyle name="Ausgabe 2 11 3 2 7 7" xfId="46358"/>
    <cellStyle name="Ausgabe 2 11 3 2 7 8" xfId="52881"/>
    <cellStyle name="Ausgabe 2 11 3 2 8" xfId="6323"/>
    <cellStyle name="Ausgabe 2 11 3 2 8 2" xfId="13433"/>
    <cellStyle name="Ausgabe 2 11 3 2 8 3" xfId="19726"/>
    <cellStyle name="Ausgabe 2 11 3 2 8 4" xfId="26665"/>
    <cellStyle name="Ausgabe 2 11 3 2 8 5" xfId="33330"/>
    <cellStyle name="Ausgabe 2 11 3 2 8 6" xfId="40000"/>
    <cellStyle name="Ausgabe 2 11 3 2 8 7" xfId="46816"/>
    <cellStyle name="Ausgabe 2 11 3 2 8 8" xfId="53339"/>
    <cellStyle name="Ausgabe 2 11 3 2 9" xfId="6977"/>
    <cellStyle name="Ausgabe 2 11 3 2 9 2" xfId="14087"/>
    <cellStyle name="Ausgabe 2 11 3 2 9 3" xfId="20380"/>
    <cellStyle name="Ausgabe 2 11 3 2 9 4" xfId="27319"/>
    <cellStyle name="Ausgabe 2 11 3 2 9 5" xfId="33984"/>
    <cellStyle name="Ausgabe 2 11 3 2 9 6" xfId="40654"/>
    <cellStyle name="Ausgabe 2 11 3 2 9 7" xfId="47470"/>
    <cellStyle name="Ausgabe 2 11 3 2 9 8" xfId="53993"/>
    <cellStyle name="Ausgabe 2 11 3 3" xfId="2302"/>
    <cellStyle name="Ausgabe 2 11 3 3 2" xfId="9412"/>
    <cellStyle name="Ausgabe 2 11 3 3 3" xfId="15705"/>
    <cellStyle name="Ausgabe 2 11 3 3 4" xfId="22644"/>
    <cellStyle name="Ausgabe 2 11 3 3 5" xfId="29309"/>
    <cellStyle name="Ausgabe 2 11 3 3 6" xfId="35979"/>
    <cellStyle name="Ausgabe 2 11 3 3 7" xfId="42795"/>
    <cellStyle name="Ausgabe 2 11 3 3 8" xfId="49318"/>
    <cellStyle name="Ausgabe 2 11 3 4" xfId="2992"/>
    <cellStyle name="Ausgabe 2 11 3 4 2" xfId="10102"/>
    <cellStyle name="Ausgabe 2 11 3 4 3" xfId="16395"/>
    <cellStyle name="Ausgabe 2 11 3 4 4" xfId="23334"/>
    <cellStyle name="Ausgabe 2 11 3 4 5" xfId="29999"/>
    <cellStyle name="Ausgabe 2 11 3 4 6" xfId="36669"/>
    <cellStyle name="Ausgabe 2 11 3 4 7" xfId="43485"/>
    <cellStyle name="Ausgabe 2 11 3 4 8" xfId="50008"/>
    <cellStyle name="Ausgabe 2 11 3 5" xfId="3679"/>
    <cellStyle name="Ausgabe 2 11 3 5 2" xfId="10789"/>
    <cellStyle name="Ausgabe 2 11 3 5 3" xfId="17082"/>
    <cellStyle name="Ausgabe 2 11 3 5 4" xfId="24021"/>
    <cellStyle name="Ausgabe 2 11 3 5 5" xfId="30686"/>
    <cellStyle name="Ausgabe 2 11 3 5 6" xfId="37356"/>
    <cellStyle name="Ausgabe 2 11 3 5 7" xfId="44172"/>
    <cellStyle name="Ausgabe 2 11 3 5 8" xfId="50695"/>
    <cellStyle name="Ausgabe 2 11 3 6" xfId="4366"/>
    <cellStyle name="Ausgabe 2 11 3 6 2" xfId="11476"/>
    <cellStyle name="Ausgabe 2 11 3 6 3" xfId="17769"/>
    <cellStyle name="Ausgabe 2 11 3 6 4" xfId="24708"/>
    <cellStyle name="Ausgabe 2 11 3 6 5" xfId="31373"/>
    <cellStyle name="Ausgabe 2 11 3 6 6" xfId="38043"/>
    <cellStyle name="Ausgabe 2 11 3 6 7" xfId="44859"/>
    <cellStyle name="Ausgabe 2 11 3 6 8" xfId="51382"/>
    <cellStyle name="Ausgabe 2 11 3 7" xfId="5051"/>
    <cellStyle name="Ausgabe 2 11 3 7 2" xfId="12161"/>
    <cellStyle name="Ausgabe 2 11 3 7 3" xfId="18454"/>
    <cellStyle name="Ausgabe 2 11 3 7 4" xfId="25393"/>
    <cellStyle name="Ausgabe 2 11 3 7 5" xfId="32058"/>
    <cellStyle name="Ausgabe 2 11 3 7 6" xfId="38728"/>
    <cellStyle name="Ausgabe 2 11 3 7 7" xfId="45544"/>
    <cellStyle name="Ausgabe 2 11 3 7 8" xfId="52067"/>
    <cellStyle name="Ausgabe 2 11 3 8" xfId="2132"/>
    <cellStyle name="Ausgabe 2 11 3 8 2" xfId="9242"/>
    <cellStyle name="Ausgabe 2 11 3 8 3" xfId="15535"/>
    <cellStyle name="Ausgabe 2 11 3 8 4" xfId="22474"/>
    <cellStyle name="Ausgabe 2 11 3 8 5" xfId="29139"/>
    <cellStyle name="Ausgabe 2 11 3 8 6" xfId="35809"/>
    <cellStyle name="Ausgabe 2 11 3 8 7" xfId="42625"/>
    <cellStyle name="Ausgabe 2 11 3 8 8" xfId="49148"/>
    <cellStyle name="Ausgabe 2 11 3 9" xfId="6746"/>
    <cellStyle name="Ausgabe 2 11 3 9 2" xfId="13856"/>
    <cellStyle name="Ausgabe 2 11 3 9 3" xfId="20149"/>
    <cellStyle name="Ausgabe 2 11 3 9 4" xfId="27088"/>
    <cellStyle name="Ausgabe 2 11 3 9 5" xfId="33753"/>
    <cellStyle name="Ausgabe 2 11 3 9 6" xfId="40423"/>
    <cellStyle name="Ausgabe 2 11 3 9 7" xfId="47239"/>
    <cellStyle name="Ausgabe 2 11 3 9 8" xfId="53762"/>
    <cellStyle name="Ausgabe 2 11 4" xfId="2098"/>
    <cellStyle name="Ausgabe 2 11 4 2" xfId="9208"/>
    <cellStyle name="Ausgabe 2 11 4 3" xfId="15501"/>
    <cellStyle name="Ausgabe 2 11 4 4" xfId="22440"/>
    <cellStyle name="Ausgabe 2 11 4 5" xfId="29105"/>
    <cellStyle name="Ausgabe 2 11 4 6" xfId="35775"/>
    <cellStyle name="Ausgabe 2 11 4 7" xfId="42591"/>
    <cellStyle name="Ausgabe 2 11 4 8" xfId="49114"/>
    <cellStyle name="Ausgabe 2 11 5" xfId="2786"/>
    <cellStyle name="Ausgabe 2 11 5 2" xfId="9896"/>
    <cellStyle name="Ausgabe 2 11 5 3" xfId="16189"/>
    <cellStyle name="Ausgabe 2 11 5 4" xfId="23128"/>
    <cellStyle name="Ausgabe 2 11 5 5" xfId="29793"/>
    <cellStyle name="Ausgabe 2 11 5 6" xfId="36463"/>
    <cellStyle name="Ausgabe 2 11 5 7" xfId="43279"/>
    <cellStyle name="Ausgabe 2 11 5 8" xfId="49802"/>
    <cellStyle name="Ausgabe 2 11 6" xfId="3474"/>
    <cellStyle name="Ausgabe 2 11 6 2" xfId="10584"/>
    <cellStyle name="Ausgabe 2 11 6 3" xfId="16877"/>
    <cellStyle name="Ausgabe 2 11 6 4" xfId="23816"/>
    <cellStyle name="Ausgabe 2 11 6 5" xfId="30481"/>
    <cellStyle name="Ausgabe 2 11 6 6" xfId="37151"/>
    <cellStyle name="Ausgabe 2 11 6 7" xfId="43967"/>
    <cellStyle name="Ausgabe 2 11 6 8" xfId="50490"/>
    <cellStyle name="Ausgabe 2 11 7" xfId="4161"/>
    <cellStyle name="Ausgabe 2 11 7 2" xfId="11271"/>
    <cellStyle name="Ausgabe 2 11 7 3" xfId="17564"/>
    <cellStyle name="Ausgabe 2 11 7 4" xfId="24503"/>
    <cellStyle name="Ausgabe 2 11 7 5" xfId="31168"/>
    <cellStyle name="Ausgabe 2 11 7 6" xfId="37838"/>
    <cellStyle name="Ausgabe 2 11 7 7" xfId="44654"/>
    <cellStyle name="Ausgabe 2 11 7 8" xfId="51177"/>
    <cellStyle name="Ausgabe 2 11 8" xfId="4850"/>
    <cellStyle name="Ausgabe 2 11 8 2" xfId="11960"/>
    <cellStyle name="Ausgabe 2 11 8 3" xfId="18253"/>
    <cellStyle name="Ausgabe 2 11 8 4" xfId="25192"/>
    <cellStyle name="Ausgabe 2 11 8 5" xfId="31857"/>
    <cellStyle name="Ausgabe 2 11 8 6" xfId="38527"/>
    <cellStyle name="Ausgabe 2 11 8 7" xfId="45343"/>
    <cellStyle name="Ausgabe 2 11 8 8" xfId="51866"/>
    <cellStyle name="Ausgabe 2 11 9" xfId="5533"/>
    <cellStyle name="Ausgabe 2 11 9 2" xfId="12643"/>
    <cellStyle name="Ausgabe 2 11 9 3" xfId="18936"/>
    <cellStyle name="Ausgabe 2 11 9 4" xfId="25875"/>
    <cellStyle name="Ausgabe 2 11 9 5" xfId="32540"/>
    <cellStyle name="Ausgabe 2 11 9 6" xfId="39210"/>
    <cellStyle name="Ausgabe 2 11 9 7" xfId="46026"/>
    <cellStyle name="Ausgabe 2 11 9 8" xfId="52549"/>
    <cellStyle name="Ausgabe 2 12" xfId="496"/>
    <cellStyle name="Ausgabe 2 12 10" xfId="5663"/>
    <cellStyle name="Ausgabe 2 12 10 2" xfId="12773"/>
    <cellStyle name="Ausgabe 2 12 10 3" xfId="19066"/>
    <cellStyle name="Ausgabe 2 12 10 4" xfId="26005"/>
    <cellStyle name="Ausgabe 2 12 10 5" xfId="32670"/>
    <cellStyle name="Ausgabe 2 12 10 6" xfId="39340"/>
    <cellStyle name="Ausgabe 2 12 10 7" xfId="46156"/>
    <cellStyle name="Ausgabe 2 12 10 8" xfId="52679"/>
    <cellStyle name="Ausgabe 2 12 11" xfId="6600"/>
    <cellStyle name="Ausgabe 2 12 11 2" xfId="13710"/>
    <cellStyle name="Ausgabe 2 12 11 3" xfId="20003"/>
    <cellStyle name="Ausgabe 2 12 11 4" xfId="26942"/>
    <cellStyle name="Ausgabe 2 12 11 5" xfId="33607"/>
    <cellStyle name="Ausgabe 2 12 11 6" xfId="40277"/>
    <cellStyle name="Ausgabe 2 12 11 7" xfId="47093"/>
    <cellStyle name="Ausgabe 2 12 11 8" xfId="53616"/>
    <cellStyle name="Ausgabe 2 12 12" xfId="7472"/>
    <cellStyle name="Ausgabe 2 12 12 2" xfId="14582"/>
    <cellStyle name="Ausgabe 2 12 12 3" xfId="20875"/>
    <cellStyle name="Ausgabe 2 12 12 4" xfId="27814"/>
    <cellStyle name="Ausgabe 2 12 12 5" xfId="34479"/>
    <cellStyle name="Ausgabe 2 12 12 6" xfId="41149"/>
    <cellStyle name="Ausgabe 2 12 12 7" xfId="47965"/>
    <cellStyle name="Ausgabe 2 12 12 8" xfId="54488"/>
    <cellStyle name="Ausgabe 2 12 13" xfId="1294"/>
    <cellStyle name="Ausgabe 2 12 13 2" xfId="8404"/>
    <cellStyle name="Ausgabe 2 12 13 3" xfId="14697"/>
    <cellStyle name="Ausgabe 2 12 13 4" xfId="21636"/>
    <cellStyle name="Ausgabe 2 12 13 5" xfId="28301"/>
    <cellStyle name="Ausgabe 2 12 13 6" xfId="34971"/>
    <cellStyle name="Ausgabe 2 12 13 7" xfId="41790"/>
    <cellStyle name="Ausgabe 2 12 13 8" xfId="48313"/>
    <cellStyle name="Ausgabe 2 12 14" xfId="7715"/>
    <cellStyle name="Ausgabe 2 12 15" xfId="7861"/>
    <cellStyle name="Ausgabe 2 12 16" xfId="7625"/>
    <cellStyle name="Ausgabe 2 12 17" xfId="41608"/>
    <cellStyle name="Ausgabe 2 12 2" xfId="668"/>
    <cellStyle name="Ausgabe 2 12 2 10" xfId="7340"/>
    <cellStyle name="Ausgabe 2 12 2 10 2" xfId="14450"/>
    <cellStyle name="Ausgabe 2 12 2 10 3" xfId="20743"/>
    <cellStyle name="Ausgabe 2 12 2 10 4" xfId="27682"/>
    <cellStyle name="Ausgabe 2 12 2 10 5" xfId="34347"/>
    <cellStyle name="Ausgabe 2 12 2 10 6" xfId="41017"/>
    <cellStyle name="Ausgabe 2 12 2 10 7" xfId="47833"/>
    <cellStyle name="Ausgabe 2 12 2 10 8" xfId="54356"/>
    <cellStyle name="Ausgabe 2 12 2 11" xfId="1421"/>
    <cellStyle name="Ausgabe 2 12 2 11 2" xfId="8531"/>
    <cellStyle name="Ausgabe 2 12 2 11 3" xfId="14824"/>
    <cellStyle name="Ausgabe 2 12 2 11 4" xfId="21763"/>
    <cellStyle name="Ausgabe 2 12 2 11 5" xfId="28428"/>
    <cellStyle name="Ausgabe 2 12 2 11 6" xfId="35098"/>
    <cellStyle name="Ausgabe 2 12 2 11 7" xfId="41914"/>
    <cellStyle name="Ausgabe 2 12 2 11 8" xfId="48437"/>
    <cellStyle name="Ausgabe 2 12 2 12" xfId="8242"/>
    <cellStyle name="Ausgabe 2 12 2 13" xfId="21047"/>
    <cellStyle name="Ausgabe 2 12 2 14" xfId="20901"/>
    <cellStyle name="Ausgabe 2 12 2 15" xfId="8328"/>
    <cellStyle name="Ausgabe 2 12 2 16" xfId="41297"/>
    <cellStyle name="Ausgabe 2 12 2 17" xfId="253"/>
    <cellStyle name="Ausgabe 2 12 2 2" xfId="981"/>
    <cellStyle name="Ausgabe 2 12 2 2 10" xfId="7286"/>
    <cellStyle name="Ausgabe 2 12 2 2 10 2" xfId="14396"/>
    <cellStyle name="Ausgabe 2 12 2 2 10 3" xfId="20689"/>
    <cellStyle name="Ausgabe 2 12 2 2 10 4" xfId="27628"/>
    <cellStyle name="Ausgabe 2 12 2 2 10 5" xfId="34293"/>
    <cellStyle name="Ausgabe 2 12 2 2 10 6" xfId="40963"/>
    <cellStyle name="Ausgabe 2 12 2 2 10 7" xfId="47779"/>
    <cellStyle name="Ausgabe 2 12 2 2 10 8" xfId="54302"/>
    <cellStyle name="Ausgabe 2 12 2 2 11" xfId="1656"/>
    <cellStyle name="Ausgabe 2 12 2 2 11 2" xfId="8766"/>
    <cellStyle name="Ausgabe 2 12 2 2 11 3" xfId="15059"/>
    <cellStyle name="Ausgabe 2 12 2 2 11 4" xfId="21998"/>
    <cellStyle name="Ausgabe 2 12 2 2 11 5" xfId="28663"/>
    <cellStyle name="Ausgabe 2 12 2 2 11 6" xfId="35333"/>
    <cellStyle name="Ausgabe 2 12 2 2 11 7" xfId="42149"/>
    <cellStyle name="Ausgabe 2 12 2 2 11 8" xfId="48672"/>
    <cellStyle name="Ausgabe 2 12 2 2 12" xfId="7820"/>
    <cellStyle name="Ausgabe 2 12 2 2 13" xfId="21345"/>
    <cellStyle name="Ausgabe 2 12 2 2 14" xfId="27988"/>
    <cellStyle name="Ausgabe 2 12 2 2 15" xfId="34660"/>
    <cellStyle name="Ausgabe 2 12 2 2 16" xfId="48002"/>
    <cellStyle name="Ausgabe 2 12 2 2 2" xfId="2527"/>
    <cellStyle name="Ausgabe 2 12 2 2 2 2" xfId="9637"/>
    <cellStyle name="Ausgabe 2 12 2 2 2 3" xfId="15930"/>
    <cellStyle name="Ausgabe 2 12 2 2 2 4" xfId="22869"/>
    <cellStyle name="Ausgabe 2 12 2 2 2 5" xfId="29534"/>
    <cellStyle name="Ausgabe 2 12 2 2 2 6" xfId="36204"/>
    <cellStyle name="Ausgabe 2 12 2 2 2 7" xfId="43020"/>
    <cellStyle name="Ausgabe 2 12 2 2 2 8" xfId="49543"/>
    <cellStyle name="Ausgabe 2 12 2 2 3" xfId="3217"/>
    <cellStyle name="Ausgabe 2 12 2 2 3 2" xfId="10327"/>
    <cellStyle name="Ausgabe 2 12 2 2 3 3" xfId="16620"/>
    <cellStyle name="Ausgabe 2 12 2 2 3 4" xfId="23559"/>
    <cellStyle name="Ausgabe 2 12 2 2 3 5" xfId="30224"/>
    <cellStyle name="Ausgabe 2 12 2 2 3 6" xfId="36894"/>
    <cellStyle name="Ausgabe 2 12 2 2 3 7" xfId="43710"/>
    <cellStyle name="Ausgabe 2 12 2 2 3 8" xfId="50233"/>
    <cellStyle name="Ausgabe 2 12 2 2 4" xfId="3904"/>
    <cellStyle name="Ausgabe 2 12 2 2 4 2" xfId="11014"/>
    <cellStyle name="Ausgabe 2 12 2 2 4 3" xfId="17307"/>
    <cellStyle name="Ausgabe 2 12 2 2 4 4" xfId="24246"/>
    <cellStyle name="Ausgabe 2 12 2 2 4 5" xfId="30911"/>
    <cellStyle name="Ausgabe 2 12 2 2 4 6" xfId="37581"/>
    <cellStyle name="Ausgabe 2 12 2 2 4 7" xfId="44397"/>
    <cellStyle name="Ausgabe 2 12 2 2 4 8" xfId="50920"/>
    <cellStyle name="Ausgabe 2 12 2 2 5" xfId="4591"/>
    <cellStyle name="Ausgabe 2 12 2 2 5 2" xfId="11701"/>
    <cellStyle name="Ausgabe 2 12 2 2 5 3" xfId="17994"/>
    <cellStyle name="Ausgabe 2 12 2 2 5 4" xfId="24933"/>
    <cellStyle name="Ausgabe 2 12 2 2 5 5" xfId="31598"/>
    <cellStyle name="Ausgabe 2 12 2 2 5 6" xfId="38268"/>
    <cellStyle name="Ausgabe 2 12 2 2 5 7" xfId="45084"/>
    <cellStyle name="Ausgabe 2 12 2 2 5 8" xfId="51607"/>
    <cellStyle name="Ausgabe 2 12 2 2 6" xfId="5276"/>
    <cellStyle name="Ausgabe 2 12 2 2 6 2" xfId="12386"/>
    <cellStyle name="Ausgabe 2 12 2 2 6 3" xfId="18679"/>
    <cellStyle name="Ausgabe 2 12 2 2 6 4" xfId="25618"/>
    <cellStyle name="Ausgabe 2 12 2 2 6 5" xfId="32283"/>
    <cellStyle name="Ausgabe 2 12 2 2 6 6" xfId="38953"/>
    <cellStyle name="Ausgabe 2 12 2 2 6 7" xfId="45769"/>
    <cellStyle name="Ausgabe 2 12 2 2 6 8" xfId="52292"/>
    <cellStyle name="Ausgabe 2 12 2 2 7" xfId="5859"/>
    <cellStyle name="Ausgabe 2 12 2 2 7 2" xfId="12969"/>
    <cellStyle name="Ausgabe 2 12 2 2 7 3" xfId="19262"/>
    <cellStyle name="Ausgabe 2 12 2 2 7 4" xfId="26201"/>
    <cellStyle name="Ausgabe 2 12 2 2 7 5" xfId="32866"/>
    <cellStyle name="Ausgabe 2 12 2 2 7 6" xfId="39536"/>
    <cellStyle name="Ausgabe 2 12 2 2 7 7" xfId="46352"/>
    <cellStyle name="Ausgabe 2 12 2 2 7 8" xfId="52875"/>
    <cellStyle name="Ausgabe 2 12 2 2 8" xfId="6317"/>
    <cellStyle name="Ausgabe 2 12 2 2 8 2" xfId="13427"/>
    <cellStyle name="Ausgabe 2 12 2 2 8 3" xfId="19720"/>
    <cellStyle name="Ausgabe 2 12 2 2 8 4" xfId="26659"/>
    <cellStyle name="Ausgabe 2 12 2 2 8 5" xfId="33324"/>
    <cellStyle name="Ausgabe 2 12 2 2 8 6" xfId="39994"/>
    <cellStyle name="Ausgabe 2 12 2 2 8 7" xfId="46810"/>
    <cellStyle name="Ausgabe 2 12 2 2 8 8" xfId="53333"/>
    <cellStyle name="Ausgabe 2 12 2 2 9" xfId="6971"/>
    <cellStyle name="Ausgabe 2 12 2 2 9 2" xfId="14081"/>
    <cellStyle name="Ausgabe 2 12 2 2 9 3" xfId="20374"/>
    <cellStyle name="Ausgabe 2 12 2 2 9 4" xfId="27313"/>
    <cellStyle name="Ausgabe 2 12 2 2 9 5" xfId="33978"/>
    <cellStyle name="Ausgabe 2 12 2 2 9 6" xfId="40648"/>
    <cellStyle name="Ausgabe 2 12 2 2 9 7" xfId="47464"/>
    <cellStyle name="Ausgabe 2 12 2 2 9 8" xfId="53987"/>
    <cellStyle name="Ausgabe 2 12 2 3" xfId="2292"/>
    <cellStyle name="Ausgabe 2 12 2 3 2" xfId="9402"/>
    <cellStyle name="Ausgabe 2 12 2 3 3" xfId="15695"/>
    <cellStyle name="Ausgabe 2 12 2 3 4" xfId="22634"/>
    <cellStyle name="Ausgabe 2 12 2 3 5" xfId="29299"/>
    <cellStyle name="Ausgabe 2 12 2 3 6" xfId="35969"/>
    <cellStyle name="Ausgabe 2 12 2 3 7" xfId="42785"/>
    <cellStyle name="Ausgabe 2 12 2 3 8" xfId="49308"/>
    <cellStyle name="Ausgabe 2 12 2 4" xfId="2982"/>
    <cellStyle name="Ausgabe 2 12 2 4 2" xfId="10092"/>
    <cellStyle name="Ausgabe 2 12 2 4 3" xfId="16385"/>
    <cellStyle name="Ausgabe 2 12 2 4 4" xfId="23324"/>
    <cellStyle name="Ausgabe 2 12 2 4 5" xfId="29989"/>
    <cellStyle name="Ausgabe 2 12 2 4 6" xfId="36659"/>
    <cellStyle name="Ausgabe 2 12 2 4 7" xfId="43475"/>
    <cellStyle name="Ausgabe 2 12 2 4 8" xfId="49998"/>
    <cellStyle name="Ausgabe 2 12 2 5" xfId="3669"/>
    <cellStyle name="Ausgabe 2 12 2 5 2" xfId="10779"/>
    <cellStyle name="Ausgabe 2 12 2 5 3" xfId="17072"/>
    <cellStyle name="Ausgabe 2 12 2 5 4" xfId="24011"/>
    <cellStyle name="Ausgabe 2 12 2 5 5" xfId="30676"/>
    <cellStyle name="Ausgabe 2 12 2 5 6" xfId="37346"/>
    <cellStyle name="Ausgabe 2 12 2 5 7" xfId="44162"/>
    <cellStyle name="Ausgabe 2 12 2 5 8" xfId="50685"/>
    <cellStyle name="Ausgabe 2 12 2 6" xfId="4356"/>
    <cellStyle name="Ausgabe 2 12 2 6 2" xfId="11466"/>
    <cellStyle name="Ausgabe 2 12 2 6 3" xfId="17759"/>
    <cellStyle name="Ausgabe 2 12 2 6 4" xfId="24698"/>
    <cellStyle name="Ausgabe 2 12 2 6 5" xfId="31363"/>
    <cellStyle name="Ausgabe 2 12 2 6 6" xfId="38033"/>
    <cellStyle name="Ausgabe 2 12 2 6 7" xfId="44849"/>
    <cellStyle name="Ausgabe 2 12 2 6 8" xfId="51372"/>
    <cellStyle name="Ausgabe 2 12 2 7" xfId="5041"/>
    <cellStyle name="Ausgabe 2 12 2 7 2" xfId="12151"/>
    <cellStyle name="Ausgabe 2 12 2 7 3" xfId="18444"/>
    <cellStyle name="Ausgabe 2 12 2 7 4" xfId="25383"/>
    <cellStyle name="Ausgabe 2 12 2 7 5" xfId="32048"/>
    <cellStyle name="Ausgabe 2 12 2 7 6" xfId="38718"/>
    <cellStyle name="Ausgabe 2 12 2 7 7" xfId="45534"/>
    <cellStyle name="Ausgabe 2 12 2 7 8" xfId="52057"/>
    <cellStyle name="Ausgabe 2 12 2 8" xfId="4896"/>
    <cellStyle name="Ausgabe 2 12 2 8 2" xfId="12006"/>
    <cellStyle name="Ausgabe 2 12 2 8 3" xfId="18299"/>
    <cellStyle name="Ausgabe 2 12 2 8 4" xfId="25238"/>
    <cellStyle name="Ausgabe 2 12 2 8 5" xfId="31903"/>
    <cellStyle name="Ausgabe 2 12 2 8 6" xfId="38573"/>
    <cellStyle name="Ausgabe 2 12 2 8 7" xfId="45389"/>
    <cellStyle name="Ausgabe 2 12 2 8 8" xfId="51912"/>
    <cellStyle name="Ausgabe 2 12 2 9" xfId="6736"/>
    <cellStyle name="Ausgabe 2 12 2 9 2" xfId="13846"/>
    <cellStyle name="Ausgabe 2 12 2 9 3" xfId="20139"/>
    <cellStyle name="Ausgabe 2 12 2 9 4" xfId="27078"/>
    <cellStyle name="Ausgabe 2 12 2 9 5" xfId="33743"/>
    <cellStyle name="Ausgabe 2 12 2 9 6" xfId="40413"/>
    <cellStyle name="Ausgabe 2 12 2 9 7" xfId="47229"/>
    <cellStyle name="Ausgabe 2 12 2 9 8" xfId="53752"/>
    <cellStyle name="Ausgabe 2 12 3" xfId="693"/>
    <cellStyle name="Ausgabe 2 12 3 10" xfId="7384"/>
    <cellStyle name="Ausgabe 2 12 3 10 2" xfId="14494"/>
    <cellStyle name="Ausgabe 2 12 3 10 3" xfId="20787"/>
    <cellStyle name="Ausgabe 2 12 3 10 4" xfId="27726"/>
    <cellStyle name="Ausgabe 2 12 3 10 5" xfId="34391"/>
    <cellStyle name="Ausgabe 2 12 3 10 6" xfId="41061"/>
    <cellStyle name="Ausgabe 2 12 3 10 7" xfId="47877"/>
    <cellStyle name="Ausgabe 2 12 3 10 8" xfId="54400"/>
    <cellStyle name="Ausgabe 2 12 3 11" xfId="1432"/>
    <cellStyle name="Ausgabe 2 12 3 11 2" xfId="8542"/>
    <cellStyle name="Ausgabe 2 12 3 11 3" xfId="14835"/>
    <cellStyle name="Ausgabe 2 12 3 11 4" xfId="21774"/>
    <cellStyle name="Ausgabe 2 12 3 11 5" xfId="28439"/>
    <cellStyle name="Ausgabe 2 12 3 11 6" xfId="35109"/>
    <cellStyle name="Ausgabe 2 12 3 11 7" xfId="41925"/>
    <cellStyle name="Ausgabe 2 12 3 11 8" xfId="48448"/>
    <cellStyle name="Ausgabe 2 12 3 12" xfId="7992"/>
    <cellStyle name="Ausgabe 2 12 3 13" xfId="21072"/>
    <cellStyle name="Ausgabe 2 12 3 14" xfId="321"/>
    <cellStyle name="Ausgabe 2 12 3 15" xfId="21453"/>
    <cellStyle name="Ausgabe 2 12 3 16" xfId="41319"/>
    <cellStyle name="Ausgabe 2 12 3 17" xfId="41180"/>
    <cellStyle name="Ausgabe 2 12 3 2" xfId="990"/>
    <cellStyle name="Ausgabe 2 12 3 2 10" xfId="7282"/>
    <cellStyle name="Ausgabe 2 12 3 2 10 2" xfId="14392"/>
    <cellStyle name="Ausgabe 2 12 3 2 10 3" xfId="20685"/>
    <cellStyle name="Ausgabe 2 12 3 2 10 4" xfId="27624"/>
    <cellStyle name="Ausgabe 2 12 3 2 10 5" xfId="34289"/>
    <cellStyle name="Ausgabe 2 12 3 2 10 6" xfId="40959"/>
    <cellStyle name="Ausgabe 2 12 3 2 10 7" xfId="47775"/>
    <cellStyle name="Ausgabe 2 12 3 2 10 8" xfId="54298"/>
    <cellStyle name="Ausgabe 2 12 3 2 11" xfId="1663"/>
    <cellStyle name="Ausgabe 2 12 3 2 11 2" xfId="8773"/>
    <cellStyle name="Ausgabe 2 12 3 2 11 3" xfId="15066"/>
    <cellStyle name="Ausgabe 2 12 3 2 11 4" xfId="22005"/>
    <cellStyle name="Ausgabe 2 12 3 2 11 5" xfId="28670"/>
    <cellStyle name="Ausgabe 2 12 3 2 11 6" xfId="35340"/>
    <cellStyle name="Ausgabe 2 12 3 2 11 7" xfId="42156"/>
    <cellStyle name="Ausgabe 2 12 3 2 11 8" xfId="48679"/>
    <cellStyle name="Ausgabe 2 12 3 2 12" xfId="8109"/>
    <cellStyle name="Ausgabe 2 12 3 2 13" xfId="21354"/>
    <cellStyle name="Ausgabe 2 12 3 2 14" xfId="27997"/>
    <cellStyle name="Ausgabe 2 12 3 2 15" xfId="34667"/>
    <cellStyle name="Ausgabe 2 12 3 2 16" xfId="48009"/>
    <cellStyle name="Ausgabe 2 12 3 2 2" xfId="2534"/>
    <cellStyle name="Ausgabe 2 12 3 2 2 2" xfId="9644"/>
    <cellStyle name="Ausgabe 2 12 3 2 2 3" xfId="15937"/>
    <cellStyle name="Ausgabe 2 12 3 2 2 4" xfId="22876"/>
    <cellStyle name="Ausgabe 2 12 3 2 2 5" xfId="29541"/>
    <cellStyle name="Ausgabe 2 12 3 2 2 6" xfId="36211"/>
    <cellStyle name="Ausgabe 2 12 3 2 2 7" xfId="43027"/>
    <cellStyle name="Ausgabe 2 12 3 2 2 8" xfId="49550"/>
    <cellStyle name="Ausgabe 2 12 3 2 3" xfId="3224"/>
    <cellStyle name="Ausgabe 2 12 3 2 3 2" xfId="10334"/>
    <cellStyle name="Ausgabe 2 12 3 2 3 3" xfId="16627"/>
    <cellStyle name="Ausgabe 2 12 3 2 3 4" xfId="23566"/>
    <cellStyle name="Ausgabe 2 12 3 2 3 5" xfId="30231"/>
    <cellStyle name="Ausgabe 2 12 3 2 3 6" xfId="36901"/>
    <cellStyle name="Ausgabe 2 12 3 2 3 7" xfId="43717"/>
    <cellStyle name="Ausgabe 2 12 3 2 3 8" xfId="50240"/>
    <cellStyle name="Ausgabe 2 12 3 2 4" xfId="3911"/>
    <cellStyle name="Ausgabe 2 12 3 2 4 2" xfId="11021"/>
    <cellStyle name="Ausgabe 2 12 3 2 4 3" xfId="17314"/>
    <cellStyle name="Ausgabe 2 12 3 2 4 4" xfId="24253"/>
    <cellStyle name="Ausgabe 2 12 3 2 4 5" xfId="30918"/>
    <cellStyle name="Ausgabe 2 12 3 2 4 6" xfId="37588"/>
    <cellStyle name="Ausgabe 2 12 3 2 4 7" xfId="44404"/>
    <cellStyle name="Ausgabe 2 12 3 2 4 8" xfId="50927"/>
    <cellStyle name="Ausgabe 2 12 3 2 5" xfId="4598"/>
    <cellStyle name="Ausgabe 2 12 3 2 5 2" xfId="11708"/>
    <cellStyle name="Ausgabe 2 12 3 2 5 3" xfId="18001"/>
    <cellStyle name="Ausgabe 2 12 3 2 5 4" xfId="24940"/>
    <cellStyle name="Ausgabe 2 12 3 2 5 5" xfId="31605"/>
    <cellStyle name="Ausgabe 2 12 3 2 5 6" xfId="38275"/>
    <cellStyle name="Ausgabe 2 12 3 2 5 7" xfId="45091"/>
    <cellStyle name="Ausgabe 2 12 3 2 5 8" xfId="51614"/>
    <cellStyle name="Ausgabe 2 12 3 2 6" xfId="5283"/>
    <cellStyle name="Ausgabe 2 12 3 2 6 2" xfId="12393"/>
    <cellStyle name="Ausgabe 2 12 3 2 6 3" xfId="18686"/>
    <cellStyle name="Ausgabe 2 12 3 2 6 4" xfId="25625"/>
    <cellStyle name="Ausgabe 2 12 3 2 6 5" xfId="32290"/>
    <cellStyle name="Ausgabe 2 12 3 2 6 6" xfId="38960"/>
    <cellStyle name="Ausgabe 2 12 3 2 6 7" xfId="45776"/>
    <cellStyle name="Ausgabe 2 12 3 2 6 8" xfId="52299"/>
    <cellStyle name="Ausgabe 2 12 3 2 7" xfId="5866"/>
    <cellStyle name="Ausgabe 2 12 3 2 7 2" xfId="12976"/>
    <cellStyle name="Ausgabe 2 12 3 2 7 3" xfId="19269"/>
    <cellStyle name="Ausgabe 2 12 3 2 7 4" xfId="26208"/>
    <cellStyle name="Ausgabe 2 12 3 2 7 5" xfId="32873"/>
    <cellStyle name="Ausgabe 2 12 3 2 7 6" xfId="39543"/>
    <cellStyle name="Ausgabe 2 12 3 2 7 7" xfId="46359"/>
    <cellStyle name="Ausgabe 2 12 3 2 7 8" xfId="52882"/>
    <cellStyle name="Ausgabe 2 12 3 2 8" xfId="6324"/>
    <cellStyle name="Ausgabe 2 12 3 2 8 2" xfId="13434"/>
    <cellStyle name="Ausgabe 2 12 3 2 8 3" xfId="19727"/>
    <cellStyle name="Ausgabe 2 12 3 2 8 4" xfId="26666"/>
    <cellStyle name="Ausgabe 2 12 3 2 8 5" xfId="33331"/>
    <cellStyle name="Ausgabe 2 12 3 2 8 6" xfId="40001"/>
    <cellStyle name="Ausgabe 2 12 3 2 8 7" xfId="46817"/>
    <cellStyle name="Ausgabe 2 12 3 2 8 8" xfId="53340"/>
    <cellStyle name="Ausgabe 2 12 3 2 9" xfId="6978"/>
    <cellStyle name="Ausgabe 2 12 3 2 9 2" xfId="14088"/>
    <cellStyle name="Ausgabe 2 12 3 2 9 3" xfId="20381"/>
    <cellStyle name="Ausgabe 2 12 3 2 9 4" xfId="27320"/>
    <cellStyle name="Ausgabe 2 12 3 2 9 5" xfId="33985"/>
    <cellStyle name="Ausgabe 2 12 3 2 9 6" xfId="40655"/>
    <cellStyle name="Ausgabe 2 12 3 2 9 7" xfId="47471"/>
    <cellStyle name="Ausgabe 2 12 3 2 9 8" xfId="53994"/>
    <cellStyle name="Ausgabe 2 12 3 3" xfId="2303"/>
    <cellStyle name="Ausgabe 2 12 3 3 2" xfId="9413"/>
    <cellStyle name="Ausgabe 2 12 3 3 3" xfId="15706"/>
    <cellStyle name="Ausgabe 2 12 3 3 4" xfId="22645"/>
    <cellStyle name="Ausgabe 2 12 3 3 5" xfId="29310"/>
    <cellStyle name="Ausgabe 2 12 3 3 6" xfId="35980"/>
    <cellStyle name="Ausgabe 2 12 3 3 7" xfId="42796"/>
    <cellStyle name="Ausgabe 2 12 3 3 8" xfId="49319"/>
    <cellStyle name="Ausgabe 2 12 3 4" xfId="2993"/>
    <cellStyle name="Ausgabe 2 12 3 4 2" xfId="10103"/>
    <cellStyle name="Ausgabe 2 12 3 4 3" xfId="16396"/>
    <cellStyle name="Ausgabe 2 12 3 4 4" xfId="23335"/>
    <cellStyle name="Ausgabe 2 12 3 4 5" xfId="30000"/>
    <cellStyle name="Ausgabe 2 12 3 4 6" xfId="36670"/>
    <cellStyle name="Ausgabe 2 12 3 4 7" xfId="43486"/>
    <cellStyle name="Ausgabe 2 12 3 4 8" xfId="50009"/>
    <cellStyle name="Ausgabe 2 12 3 5" xfId="3680"/>
    <cellStyle name="Ausgabe 2 12 3 5 2" xfId="10790"/>
    <cellStyle name="Ausgabe 2 12 3 5 3" xfId="17083"/>
    <cellStyle name="Ausgabe 2 12 3 5 4" xfId="24022"/>
    <cellStyle name="Ausgabe 2 12 3 5 5" xfId="30687"/>
    <cellStyle name="Ausgabe 2 12 3 5 6" xfId="37357"/>
    <cellStyle name="Ausgabe 2 12 3 5 7" xfId="44173"/>
    <cellStyle name="Ausgabe 2 12 3 5 8" xfId="50696"/>
    <cellStyle name="Ausgabe 2 12 3 6" xfId="4367"/>
    <cellStyle name="Ausgabe 2 12 3 6 2" xfId="11477"/>
    <cellStyle name="Ausgabe 2 12 3 6 3" xfId="17770"/>
    <cellStyle name="Ausgabe 2 12 3 6 4" xfId="24709"/>
    <cellStyle name="Ausgabe 2 12 3 6 5" xfId="31374"/>
    <cellStyle name="Ausgabe 2 12 3 6 6" xfId="38044"/>
    <cellStyle name="Ausgabe 2 12 3 6 7" xfId="44860"/>
    <cellStyle name="Ausgabe 2 12 3 6 8" xfId="51383"/>
    <cellStyle name="Ausgabe 2 12 3 7" xfId="5052"/>
    <cellStyle name="Ausgabe 2 12 3 7 2" xfId="12162"/>
    <cellStyle name="Ausgabe 2 12 3 7 3" xfId="18455"/>
    <cellStyle name="Ausgabe 2 12 3 7 4" xfId="25394"/>
    <cellStyle name="Ausgabe 2 12 3 7 5" xfId="32059"/>
    <cellStyle name="Ausgabe 2 12 3 7 6" xfId="38729"/>
    <cellStyle name="Ausgabe 2 12 3 7 7" xfId="45545"/>
    <cellStyle name="Ausgabe 2 12 3 7 8" xfId="52068"/>
    <cellStyle name="Ausgabe 2 12 3 8" xfId="4907"/>
    <cellStyle name="Ausgabe 2 12 3 8 2" xfId="12017"/>
    <cellStyle name="Ausgabe 2 12 3 8 3" xfId="18310"/>
    <cellStyle name="Ausgabe 2 12 3 8 4" xfId="25249"/>
    <cellStyle name="Ausgabe 2 12 3 8 5" xfId="31914"/>
    <cellStyle name="Ausgabe 2 12 3 8 6" xfId="38584"/>
    <cellStyle name="Ausgabe 2 12 3 8 7" xfId="45400"/>
    <cellStyle name="Ausgabe 2 12 3 8 8" xfId="51923"/>
    <cellStyle name="Ausgabe 2 12 3 9" xfId="6747"/>
    <cellStyle name="Ausgabe 2 12 3 9 2" xfId="13857"/>
    <cellStyle name="Ausgabe 2 12 3 9 3" xfId="20150"/>
    <cellStyle name="Ausgabe 2 12 3 9 4" xfId="27089"/>
    <cellStyle name="Ausgabe 2 12 3 9 5" xfId="33754"/>
    <cellStyle name="Ausgabe 2 12 3 9 6" xfId="40424"/>
    <cellStyle name="Ausgabe 2 12 3 9 7" xfId="47240"/>
    <cellStyle name="Ausgabe 2 12 3 9 8" xfId="53763"/>
    <cellStyle name="Ausgabe 2 12 4" xfId="2122"/>
    <cellStyle name="Ausgabe 2 12 4 2" xfId="9232"/>
    <cellStyle name="Ausgabe 2 12 4 3" xfId="15525"/>
    <cellStyle name="Ausgabe 2 12 4 4" xfId="22464"/>
    <cellStyle name="Ausgabe 2 12 4 5" xfId="29129"/>
    <cellStyle name="Ausgabe 2 12 4 6" xfId="35799"/>
    <cellStyle name="Ausgabe 2 12 4 7" xfId="42615"/>
    <cellStyle name="Ausgabe 2 12 4 8" xfId="49138"/>
    <cellStyle name="Ausgabe 2 12 5" xfId="2810"/>
    <cellStyle name="Ausgabe 2 12 5 2" xfId="9920"/>
    <cellStyle name="Ausgabe 2 12 5 3" xfId="16213"/>
    <cellStyle name="Ausgabe 2 12 5 4" xfId="23152"/>
    <cellStyle name="Ausgabe 2 12 5 5" xfId="29817"/>
    <cellStyle name="Ausgabe 2 12 5 6" xfId="36487"/>
    <cellStyle name="Ausgabe 2 12 5 7" xfId="43303"/>
    <cellStyle name="Ausgabe 2 12 5 8" xfId="49826"/>
    <cellStyle name="Ausgabe 2 12 6" xfId="3498"/>
    <cellStyle name="Ausgabe 2 12 6 2" xfId="10608"/>
    <cellStyle name="Ausgabe 2 12 6 3" xfId="16901"/>
    <cellStyle name="Ausgabe 2 12 6 4" xfId="23840"/>
    <cellStyle name="Ausgabe 2 12 6 5" xfId="30505"/>
    <cellStyle name="Ausgabe 2 12 6 6" xfId="37175"/>
    <cellStyle name="Ausgabe 2 12 6 7" xfId="43991"/>
    <cellStyle name="Ausgabe 2 12 6 8" xfId="50514"/>
    <cellStyle name="Ausgabe 2 12 7" xfId="4185"/>
    <cellStyle name="Ausgabe 2 12 7 2" xfId="11295"/>
    <cellStyle name="Ausgabe 2 12 7 3" xfId="17588"/>
    <cellStyle name="Ausgabe 2 12 7 4" xfId="24527"/>
    <cellStyle name="Ausgabe 2 12 7 5" xfId="31192"/>
    <cellStyle name="Ausgabe 2 12 7 6" xfId="37862"/>
    <cellStyle name="Ausgabe 2 12 7 7" xfId="44678"/>
    <cellStyle name="Ausgabe 2 12 7 8" xfId="51201"/>
    <cellStyle name="Ausgabe 2 12 8" xfId="4874"/>
    <cellStyle name="Ausgabe 2 12 8 2" xfId="11984"/>
    <cellStyle name="Ausgabe 2 12 8 3" xfId="18277"/>
    <cellStyle name="Ausgabe 2 12 8 4" xfId="25216"/>
    <cellStyle name="Ausgabe 2 12 8 5" xfId="31881"/>
    <cellStyle name="Ausgabe 2 12 8 6" xfId="38551"/>
    <cellStyle name="Ausgabe 2 12 8 7" xfId="45367"/>
    <cellStyle name="Ausgabe 2 12 8 8" xfId="51890"/>
    <cellStyle name="Ausgabe 2 12 9" xfId="5557"/>
    <cellStyle name="Ausgabe 2 12 9 2" xfId="12667"/>
    <cellStyle name="Ausgabe 2 12 9 3" xfId="18960"/>
    <cellStyle name="Ausgabe 2 12 9 4" xfId="25899"/>
    <cellStyle name="Ausgabe 2 12 9 5" xfId="32564"/>
    <cellStyle name="Ausgabe 2 12 9 6" xfId="39234"/>
    <cellStyle name="Ausgabe 2 12 9 7" xfId="46050"/>
    <cellStyle name="Ausgabe 2 12 9 8" xfId="52573"/>
    <cellStyle name="Ausgabe 2 13" xfId="422"/>
    <cellStyle name="Ausgabe 2 13 10" xfId="5627"/>
    <cellStyle name="Ausgabe 2 13 10 2" xfId="12737"/>
    <cellStyle name="Ausgabe 2 13 10 3" xfId="19030"/>
    <cellStyle name="Ausgabe 2 13 10 4" xfId="25969"/>
    <cellStyle name="Ausgabe 2 13 10 5" xfId="32634"/>
    <cellStyle name="Ausgabe 2 13 10 6" xfId="39304"/>
    <cellStyle name="Ausgabe 2 13 10 7" xfId="46120"/>
    <cellStyle name="Ausgabe 2 13 10 8" xfId="52643"/>
    <cellStyle name="Ausgabe 2 13 11" xfId="5737"/>
    <cellStyle name="Ausgabe 2 13 11 2" xfId="12847"/>
    <cellStyle name="Ausgabe 2 13 11 3" xfId="19140"/>
    <cellStyle name="Ausgabe 2 13 11 4" xfId="26079"/>
    <cellStyle name="Ausgabe 2 13 11 5" xfId="32744"/>
    <cellStyle name="Ausgabe 2 13 11 6" xfId="39414"/>
    <cellStyle name="Ausgabe 2 13 11 7" xfId="46230"/>
    <cellStyle name="Ausgabe 2 13 11 8" xfId="52753"/>
    <cellStyle name="Ausgabe 2 13 12" xfId="5599"/>
    <cellStyle name="Ausgabe 2 13 12 2" xfId="12709"/>
    <cellStyle name="Ausgabe 2 13 12 3" xfId="19002"/>
    <cellStyle name="Ausgabe 2 13 12 4" xfId="25941"/>
    <cellStyle name="Ausgabe 2 13 12 5" xfId="32606"/>
    <cellStyle name="Ausgabe 2 13 12 6" xfId="39276"/>
    <cellStyle name="Ausgabe 2 13 12 7" xfId="46092"/>
    <cellStyle name="Ausgabe 2 13 12 8" xfId="52615"/>
    <cellStyle name="Ausgabe 2 13 13" xfId="1220"/>
    <cellStyle name="Ausgabe 2 13 13 2" xfId="8330"/>
    <cellStyle name="Ausgabe 2 13 13 3" xfId="14623"/>
    <cellStyle name="Ausgabe 2 13 13 4" xfId="21562"/>
    <cellStyle name="Ausgabe 2 13 13 5" xfId="28227"/>
    <cellStyle name="Ausgabe 2 13 13 6" xfId="34897"/>
    <cellStyle name="Ausgabe 2 13 13 7" xfId="41716"/>
    <cellStyle name="Ausgabe 2 13 13 8" xfId="48239"/>
    <cellStyle name="Ausgabe 2 13 14" xfId="7606"/>
    <cellStyle name="Ausgabe 2 13 15" xfId="477"/>
    <cellStyle name="Ausgabe 2 13 16" xfId="280"/>
    <cellStyle name="Ausgabe 2 13 17" xfId="41493"/>
    <cellStyle name="Ausgabe 2 13 2" xfId="667"/>
    <cellStyle name="Ausgabe 2 13 2 10" xfId="7307"/>
    <cellStyle name="Ausgabe 2 13 2 10 2" xfId="14417"/>
    <cellStyle name="Ausgabe 2 13 2 10 3" xfId="20710"/>
    <cellStyle name="Ausgabe 2 13 2 10 4" xfId="27649"/>
    <cellStyle name="Ausgabe 2 13 2 10 5" xfId="34314"/>
    <cellStyle name="Ausgabe 2 13 2 10 6" xfId="40984"/>
    <cellStyle name="Ausgabe 2 13 2 10 7" xfId="47800"/>
    <cellStyle name="Ausgabe 2 13 2 10 8" xfId="54323"/>
    <cellStyle name="Ausgabe 2 13 2 11" xfId="1420"/>
    <cellStyle name="Ausgabe 2 13 2 11 2" xfId="8530"/>
    <cellStyle name="Ausgabe 2 13 2 11 3" xfId="14823"/>
    <cellStyle name="Ausgabe 2 13 2 11 4" xfId="21762"/>
    <cellStyle name="Ausgabe 2 13 2 11 5" xfId="28427"/>
    <cellStyle name="Ausgabe 2 13 2 11 6" xfId="35097"/>
    <cellStyle name="Ausgabe 2 13 2 11 7" xfId="41913"/>
    <cellStyle name="Ausgabe 2 13 2 11 8" xfId="48436"/>
    <cellStyle name="Ausgabe 2 13 2 12" xfId="8045"/>
    <cellStyle name="Ausgabe 2 13 2 13" xfId="21046"/>
    <cellStyle name="Ausgabe 2 13 2 14" xfId="21225"/>
    <cellStyle name="Ausgabe 2 13 2 15" xfId="21311"/>
    <cellStyle name="Ausgabe 2 13 2 16" xfId="41296"/>
    <cellStyle name="Ausgabe 2 13 2 17" xfId="41666"/>
    <cellStyle name="Ausgabe 2 13 2 2" xfId="980"/>
    <cellStyle name="Ausgabe 2 13 2 2 10" xfId="7364"/>
    <cellStyle name="Ausgabe 2 13 2 2 10 2" xfId="14474"/>
    <cellStyle name="Ausgabe 2 13 2 2 10 3" xfId="20767"/>
    <cellStyle name="Ausgabe 2 13 2 2 10 4" xfId="27706"/>
    <cellStyle name="Ausgabe 2 13 2 2 10 5" xfId="34371"/>
    <cellStyle name="Ausgabe 2 13 2 2 10 6" xfId="41041"/>
    <cellStyle name="Ausgabe 2 13 2 2 10 7" xfId="47857"/>
    <cellStyle name="Ausgabe 2 13 2 2 10 8" xfId="54380"/>
    <cellStyle name="Ausgabe 2 13 2 2 11" xfId="1655"/>
    <cellStyle name="Ausgabe 2 13 2 2 11 2" xfId="8765"/>
    <cellStyle name="Ausgabe 2 13 2 2 11 3" xfId="15058"/>
    <cellStyle name="Ausgabe 2 13 2 2 11 4" xfId="21997"/>
    <cellStyle name="Ausgabe 2 13 2 2 11 5" xfId="28662"/>
    <cellStyle name="Ausgabe 2 13 2 2 11 6" xfId="35332"/>
    <cellStyle name="Ausgabe 2 13 2 2 11 7" xfId="42148"/>
    <cellStyle name="Ausgabe 2 13 2 2 11 8" xfId="48671"/>
    <cellStyle name="Ausgabe 2 13 2 2 12" xfId="8111"/>
    <cellStyle name="Ausgabe 2 13 2 2 13" xfId="21344"/>
    <cellStyle name="Ausgabe 2 13 2 2 14" xfId="27987"/>
    <cellStyle name="Ausgabe 2 13 2 2 15" xfId="34659"/>
    <cellStyle name="Ausgabe 2 13 2 2 16" xfId="48001"/>
    <cellStyle name="Ausgabe 2 13 2 2 2" xfId="2526"/>
    <cellStyle name="Ausgabe 2 13 2 2 2 2" xfId="9636"/>
    <cellStyle name="Ausgabe 2 13 2 2 2 3" xfId="15929"/>
    <cellStyle name="Ausgabe 2 13 2 2 2 4" xfId="22868"/>
    <cellStyle name="Ausgabe 2 13 2 2 2 5" xfId="29533"/>
    <cellStyle name="Ausgabe 2 13 2 2 2 6" xfId="36203"/>
    <cellStyle name="Ausgabe 2 13 2 2 2 7" xfId="43019"/>
    <cellStyle name="Ausgabe 2 13 2 2 2 8" xfId="49542"/>
    <cellStyle name="Ausgabe 2 13 2 2 3" xfId="3216"/>
    <cellStyle name="Ausgabe 2 13 2 2 3 2" xfId="10326"/>
    <cellStyle name="Ausgabe 2 13 2 2 3 3" xfId="16619"/>
    <cellStyle name="Ausgabe 2 13 2 2 3 4" xfId="23558"/>
    <cellStyle name="Ausgabe 2 13 2 2 3 5" xfId="30223"/>
    <cellStyle name="Ausgabe 2 13 2 2 3 6" xfId="36893"/>
    <cellStyle name="Ausgabe 2 13 2 2 3 7" xfId="43709"/>
    <cellStyle name="Ausgabe 2 13 2 2 3 8" xfId="50232"/>
    <cellStyle name="Ausgabe 2 13 2 2 4" xfId="3903"/>
    <cellStyle name="Ausgabe 2 13 2 2 4 2" xfId="11013"/>
    <cellStyle name="Ausgabe 2 13 2 2 4 3" xfId="17306"/>
    <cellStyle name="Ausgabe 2 13 2 2 4 4" xfId="24245"/>
    <cellStyle name="Ausgabe 2 13 2 2 4 5" xfId="30910"/>
    <cellStyle name="Ausgabe 2 13 2 2 4 6" xfId="37580"/>
    <cellStyle name="Ausgabe 2 13 2 2 4 7" xfId="44396"/>
    <cellStyle name="Ausgabe 2 13 2 2 4 8" xfId="50919"/>
    <cellStyle name="Ausgabe 2 13 2 2 5" xfId="4590"/>
    <cellStyle name="Ausgabe 2 13 2 2 5 2" xfId="11700"/>
    <cellStyle name="Ausgabe 2 13 2 2 5 3" xfId="17993"/>
    <cellStyle name="Ausgabe 2 13 2 2 5 4" xfId="24932"/>
    <cellStyle name="Ausgabe 2 13 2 2 5 5" xfId="31597"/>
    <cellStyle name="Ausgabe 2 13 2 2 5 6" xfId="38267"/>
    <cellStyle name="Ausgabe 2 13 2 2 5 7" xfId="45083"/>
    <cellStyle name="Ausgabe 2 13 2 2 5 8" xfId="51606"/>
    <cellStyle name="Ausgabe 2 13 2 2 6" xfId="5275"/>
    <cellStyle name="Ausgabe 2 13 2 2 6 2" xfId="12385"/>
    <cellStyle name="Ausgabe 2 13 2 2 6 3" xfId="18678"/>
    <cellStyle name="Ausgabe 2 13 2 2 6 4" xfId="25617"/>
    <cellStyle name="Ausgabe 2 13 2 2 6 5" xfId="32282"/>
    <cellStyle name="Ausgabe 2 13 2 2 6 6" xfId="38952"/>
    <cellStyle name="Ausgabe 2 13 2 2 6 7" xfId="45768"/>
    <cellStyle name="Ausgabe 2 13 2 2 6 8" xfId="52291"/>
    <cellStyle name="Ausgabe 2 13 2 2 7" xfId="5858"/>
    <cellStyle name="Ausgabe 2 13 2 2 7 2" xfId="12968"/>
    <cellStyle name="Ausgabe 2 13 2 2 7 3" xfId="19261"/>
    <cellStyle name="Ausgabe 2 13 2 2 7 4" xfId="26200"/>
    <cellStyle name="Ausgabe 2 13 2 2 7 5" xfId="32865"/>
    <cellStyle name="Ausgabe 2 13 2 2 7 6" xfId="39535"/>
    <cellStyle name="Ausgabe 2 13 2 2 7 7" xfId="46351"/>
    <cellStyle name="Ausgabe 2 13 2 2 7 8" xfId="52874"/>
    <cellStyle name="Ausgabe 2 13 2 2 8" xfId="6316"/>
    <cellStyle name="Ausgabe 2 13 2 2 8 2" xfId="13426"/>
    <cellStyle name="Ausgabe 2 13 2 2 8 3" xfId="19719"/>
    <cellStyle name="Ausgabe 2 13 2 2 8 4" xfId="26658"/>
    <cellStyle name="Ausgabe 2 13 2 2 8 5" xfId="33323"/>
    <cellStyle name="Ausgabe 2 13 2 2 8 6" xfId="39993"/>
    <cellStyle name="Ausgabe 2 13 2 2 8 7" xfId="46809"/>
    <cellStyle name="Ausgabe 2 13 2 2 8 8" xfId="53332"/>
    <cellStyle name="Ausgabe 2 13 2 2 9" xfId="6970"/>
    <cellStyle name="Ausgabe 2 13 2 2 9 2" xfId="14080"/>
    <cellStyle name="Ausgabe 2 13 2 2 9 3" xfId="20373"/>
    <cellStyle name="Ausgabe 2 13 2 2 9 4" xfId="27312"/>
    <cellStyle name="Ausgabe 2 13 2 2 9 5" xfId="33977"/>
    <cellStyle name="Ausgabe 2 13 2 2 9 6" xfId="40647"/>
    <cellStyle name="Ausgabe 2 13 2 2 9 7" xfId="47463"/>
    <cellStyle name="Ausgabe 2 13 2 2 9 8" xfId="53986"/>
    <cellStyle name="Ausgabe 2 13 2 3" xfId="2291"/>
    <cellStyle name="Ausgabe 2 13 2 3 2" xfId="9401"/>
    <cellStyle name="Ausgabe 2 13 2 3 3" xfId="15694"/>
    <cellStyle name="Ausgabe 2 13 2 3 4" xfId="22633"/>
    <cellStyle name="Ausgabe 2 13 2 3 5" xfId="29298"/>
    <cellStyle name="Ausgabe 2 13 2 3 6" xfId="35968"/>
    <cellStyle name="Ausgabe 2 13 2 3 7" xfId="42784"/>
    <cellStyle name="Ausgabe 2 13 2 3 8" xfId="49307"/>
    <cellStyle name="Ausgabe 2 13 2 4" xfId="2981"/>
    <cellStyle name="Ausgabe 2 13 2 4 2" xfId="10091"/>
    <cellStyle name="Ausgabe 2 13 2 4 3" xfId="16384"/>
    <cellStyle name="Ausgabe 2 13 2 4 4" xfId="23323"/>
    <cellStyle name="Ausgabe 2 13 2 4 5" xfId="29988"/>
    <cellStyle name="Ausgabe 2 13 2 4 6" xfId="36658"/>
    <cellStyle name="Ausgabe 2 13 2 4 7" xfId="43474"/>
    <cellStyle name="Ausgabe 2 13 2 4 8" xfId="49997"/>
    <cellStyle name="Ausgabe 2 13 2 5" xfId="3668"/>
    <cellStyle name="Ausgabe 2 13 2 5 2" xfId="10778"/>
    <cellStyle name="Ausgabe 2 13 2 5 3" xfId="17071"/>
    <cellStyle name="Ausgabe 2 13 2 5 4" xfId="24010"/>
    <cellStyle name="Ausgabe 2 13 2 5 5" xfId="30675"/>
    <cellStyle name="Ausgabe 2 13 2 5 6" xfId="37345"/>
    <cellStyle name="Ausgabe 2 13 2 5 7" xfId="44161"/>
    <cellStyle name="Ausgabe 2 13 2 5 8" xfId="50684"/>
    <cellStyle name="Ausgabe 2 13 2 6" xfId="4355"/>
    <cellStyle name="Ausgabe 2 13 2 6 2" xfId="11465"/>
    <cellStyle name="Ausgabe 2 13 2 6 3" xfId="17758"/>
    <cellStyle name="Ausgabe 2 13 2 6 4" xfId="24697"/>
    <cellStyle name="Ausgabe 2 13 2 6 5" xfId="31362"/>
    <cellStyle name="Ausgabe 2 13 2 6 6" xfId="38032"/>
    <cellStyle name="Ausgabe 2 13 2 6 7" xfId="44848"/>
    <cellStyle name="Ausgabe 2 13 2 6 8" xfId="51371"/>
    <cellStyle name="Ausgabe 2 13 2 7" xfId="5040"/>
    <cellStyle name="Ausgabe 2 13 2 7 2" xfId="12150"/>
    <cellStyle name="Ausgabe 2 13 2 7 3" xfId="18443"/>
    <cellStyle name="Ausgabe 2 13 2 7 4" xfId="25382"/>
    <cellStyle name="Ausgabe 2 13 2 7 5" xfId="32047"/>
    <cellStyle name="Ausgabe 2 13 2 7 6" xfId="38717"/>
    <cellStyle name="Ausgabe 2 13 2 7 7" xfId="45533"/>
    <cellStyle name="Ausgabe 2 13 2 7 8" xfId="52056"/>
    <cellStyle name="Ausgabe 2 13 2 8" xfId="5566"/>
    <cellStyle name="Ausgabe 2 13 2 8 2" xfId="12676"/>
    <cellStyle name="Ausgabe 2 13 2 8 3" xfId="18969"/>
    <cellStyle name="Ausgabe 2 13 2 8 4" xfId="25908"/>
    <cellStyle name="Ausgabe 2 13 2 8 5" xfId="32573"/>
    <cellStyle name="Ausgabe 2 13 2 8 6" xfId="39243"/>
    <cellStyle name="Ausgabe 2 13 2 8 7" xfId="46059"/>
    <cellStyle name="Ausgabe 2 13 2 8 8" xfId="52582"/>
    <cellStyle name="Ausgabe 2 13 2 9" xfId="6735"/>
    <cellStyle name="Ausgabe 2 13 2 9 2" xfId="13845"/>
    <cellStyle name="Ausgabe 2 13 2 9 3" xfId="20138"/>
    <cellStyle name="Ausgabe 2 13 2 9 4" xfId="27077"/>
    <cellStyle name="Ausgabe 2 13 2 9 5" xfId="33742"/>
    <cellStyle name="Ausgabe 2 13 2 9 6" xfId="40412"/>
    <cellStyle name="Ausgabe 2 13 2 9 7" xfId="47228"/>
    <cellStyle name="Ausgabe 2 13 2 9 8" xfId="53751"/>
    <cellStyle name="Ausgabe 2 13 3" xfId="694"/>
    <cellStyle name="Ausgabe 2 13 3 10" xfId="7461"/>
    <cellStyle name="Ausgabe 2 13 3 10 2" xfId="14571"/>
    <cellStyle name="Ausgabe 2 13 3 10 3" xfId="20864"/>
    <cellStyle name="Ausgabe 2 13 3 10 4" xfId="27803"/>
    <cellStyle name="Ausgabe 2 13 3 10 5" xfId="34468"/>
    <cellStyle name="Ausgabe 2 13 3 10 6" xfId="41138"/>
    <cellStyle name="Ausgabe 2 13 3 10 7" xfId="47954"/>
    <cellStyle name="Ausgabe 2 13 3 10 8" xfId="54477"/>
    <cellStyle name="Ausgabe 2 13 3 11" xfId="1433"/>
    <cellStyle name="Ausgabe 2 13 3 11 2" xfId="8543"/>
    <cellStyle name="Ausgabe 2 13 3 11 3" xfId="14836"/>
    <cellStyle name="Ausgabe 2 13 3 11 4" xfId="21775"/>
    <cellStyle name="Ausgabe 2 13 3 11 5" xfId="28440"/>
    <cellStyle name="Ausgabe 2 13 3 11 6" xfId="35110"/>
    <cellStyle name="Ausgabe 2 13 3 11 7" xfId="41926"/>
    <cellStyle name="Ausgabe 2 13 3 11 8" xfId="48449"/>
    <cellStyle name="Ausgabe 2 13 3 12" xfId="8221"/>
    <cellStyle name="Ausgabe 2 13 3 13" xfId="21073"/>
    <cellStyle name="Ausgabe 2 13 3 14" xfId="7919"/>
    <cellStyle name="Ausgabe 2 13 3 15" xfId="8029"/>
    <cellStyle name="Ausgabe 2 13 3 16" xfId="41320"/>
    <cellStyle name="Ausgabe 2 13 3 17" xfId="41586"/>
    <cellStyle name="Ausgabe 2 13 3 2" xfId="991"/>
    <cellStyle name="Ausgabe 2 13 3 2 10" xfId="7220"/>
    <cellStyle name="Ausgabe 2 13 3 2 10 2" xfId="14330"/>
    <cellStyle name="Ausgabe 2 13 3 2 10 3" xfId="20623"/>
    <cellStyle name="Ausgabe 2 13 3 2 10 4" xfId="27562"/>
    <cellStyle name="Ausgabe 2 13 3 2 10 5" xfId="34227"/>
    <cellStyle name="Ausgabe 2 13 3 2 10 6" xfId="40897"/>
    <cellStyle name="Ausgabe 2 13 3 2 10 7" xfId="47713"/>
    <cellStyle name="Ausgabe 2 13 3 2 10 8" xfId="54236"/>
    <cellStyle name="Ausgabe 2 13 3 2 11" xfId="1664"/>
    <cellStyle name="Ausgabe 2 13 3 2 11 2" xfId="8774"/>
    <cellStyle name="Ausgabe 2 13 3 2 11 3" xfId="15067"/>
    <cellStyle name="Ausgabe 2 13 3 2 11 4" xfId="22006"/>
    <cellStyle name="Ausgabe 2 13 3 2 11 5" xfId="28671"/>
    <cellStyle name="Ausgabe 2 13 3 2 11 6" xfId="35341"/>
    <cellStyle name="Ausgabe 2 13 3 2 11 7" xfId="42157"/>
    <cellStyle name="Ausgabe 2 13 3 2 11 8" xfId="48680"/>
    <cellStyle name="Ausgabe 2 13 3 2 12" xfId="7818"/>
    <cellStyle name="Ausgabe 2 13 3 2 13" xfId="21355"/>
    <cellStyle name="Ausgabe 2 13 3 2 14" xfId="27998"/>
    <cellStyle name="Ausgabe 2 13 3 2 15" xfId="34668"/>
    <cellStyle name="Ausgabe 2 13 3 2 16" xfId="48010"/>
    <cellStyle name="Ausgabe 2 13 3 2 2" xfId="2535"/>
    <cellStyle name="Ausgabe 2 13 3 2 2 2" xfId="9645"/>
    <cellStyle name="Ausgabe 2 13 3 2 2 3" xfId="15938"/>
    <cellStyle name="Ausgabe 2 13 3 2 2 4" xfId="22877"/>
    <cellStyle name="Ausgabe 2 13 3 2 2 5" xfId="29542"/>
    <cellStyle name="Ausgabe 2 13 3 2 2 6" xfId="36212"/>
    <cellStyle name="Ausgabe 2 13 3 2 2 7" xfId="43028"/>
    <cellStyle name="Ausgabe 2 13 3 2 2 8" xfId="49551"/>
    <cellStyle name="Ausgabe 2 13 3 2 3" xfId="3225"/>
    <cellStyle name="Ausgabe 2 13 3 2 3 2" xfId="10335"/>
    <cellStyle name="Ausgabe 2 13 3 2 3 3" xfId="16628"/>
    <cellStyle name="Ausgabe 2 13 3 2 3 4" xfId="23567"/>
    <cellStyle name="Ausgabe 2 13 3 2 3 5" xfId="30232"/>
    <cellStyle name="Ausgabe 2 13 3 2 3 6" xfId="36902"/>
    <cellStyle name="Ausgabe 2 13 3 2 3 7" xfId="43718"/>
    <cellStyle name="Ausgabe 2 13 3 2 3 8" xfId="50241"/>
    <cellStyle name="Ausgabe 2 13 3 2 4" xfId="3912"/>
    <cellStyle name="Ausgabe 2 13 3 2 4 2" xfId="11022"/>
    <cellStyle name="Ausgabe 2 13 3 2 4 3" xfId="17315"/>
    <cellStyle name="Ausgabe 2 13 3 2 4 4" xfId="24254"/>
    <cellStyle name="Ausgabe 2 13 3 2 4 5" xfId="30919"/>
    <cellStyle name="Ausgabe 2 13 3 2 4 6" xfId="37589"/>
    <cellStyle name="Ausgabe 2 13 3 2 4 7" xfId="44405"/>
    <cellStyle name="Ausgabe 2 13 3 2 4 8" xfId="50928"/>
    <cellStyle name="Ausgabe 2 13 3 2 5" xfId="4599"/>
    <cellStyle name="Ausgabe 2 13 3 2 5 2" xfId="11709"/>
    <cellStyle name="Ausgabe 2 13 3 2 5 3" xfId="18002"/>
    <cellStyle name="Ausgabe 2 13 3 2 5 4" xfId="24941"/>
    <cellStyle name="Ausgabe 2 13 3 2 5 5" xfId="31606"/>
    <cellStyle name="Ausgabe 2 13 3 2 5 6" xfId="38276"/>
    <cellStyle name="Ausgabe 2 13 3 2 5 7" xfId="45092"/>
    <cellStyle name="Ausgabe 2 13 3 2 5 8" xfId="51615"/>
    <cellStyle name="Ausgabe 2 13 3 2 6" xfId="5284"/>
    <cellStyle name="Ausgabe 2 13 3 2 6 2" xfId="12394"/>
    <cellStyle name="Ausgabe 2 13 3 2 6 3" xfId="18687"/>
    <cellStyle name="Ausgabe 2 13 3 2 6 4" xfId="25626"/>
    <cellStyle name="Ausgabe 2 13 3 2 6 5" xfId="32291"/>
    <cellStyle name="Ausgabe 2 13 3 2 6 6" xfId="38961"/>
    <cellStyle name="Ausgabe 2 13 3 2 6 7" xfId="45777"/>
    <cellStyle name="Ausgabe 2 13 3 2 6 8" xfId="52300"/>
    <cellStyle name="Ausgabe 2 13 3 2 7" xfId="5867"/>
    <cellStyle name="Ausgabe 2 13 3 2 7 2" xfId="12977"/>
    <cellStyle name="Ausgabe 2 13 3 2 7 3" xfId="19270"/>
    <cellStyle name="Ausgabe 2 13 3 2 7 4" xfId="26209"/>
    <cellStyle name="Ausgabe 2 13 3 2 7 5" xfId="32874"/>
    <cellStyle name="Ausgabe 2 13 3 2 7 6" xfId="39544"/>
    <cellStyle name="Ausgabe 2 13 3 2 7 7" xfId="46360"/>
    <cellStyle name="Ausgabe 2 13 3 2 7 8" xfId="52883"/>
    <cellStyle name="Ausgabe 2 13 3 2 8" xfId="6325"/>
    <cellStyle name="Ausgabe 2 13 3 2 8 2" xfId="13435"/>
    <cellStyle name="Ausgabe 2 13 3 2 8 3" xfId="19728"/>
    <cellStyle name="Ausgabe 2 13 3 2 8 4" xfId="26667"/>
    <cellStyle name="Ausgabe 2 13 3 2 8 5" xfId="33332"/>
    <cellStyle name="Ausgabe 2 13 3 2 8 6" xfId="40002"/>
    <cellStyle name="Ausgabe 2 13 3 2 8 7" xfId="46818"/>
    <cellStyle name="Ausgabe 2 13 3 2 8 8" xfId="53341"/>
    <cellStyle name="Ausgabe 2 13 3 2 9" xfId="6979"/>
    <cellStyle name="Ausgabe 2 13 3 2 9 2" xfId="14089"/>
    <cellStyle name="Ausgabe 2 13 3 2 9 3" xfId="20382"/>
    <cellStyle name="Ausgabe 2 13 3 2 9 4" xfId="27321"/>
    <cellStyle name="Ausgabe 2 13 3 2 9 5" xfId="33986"/>
    <cellStyle name="Ausgabe 2 13 3 2 9 6" xfId="40656"/>
    <cellStyle name="Ausgabe 2 13 3 2 9 7" xfId="47472"/>
    <cellStyle name="Ausgabe 2 13 3 2 9 8" xfId="53995"/>
    <cellStyle name="Ausgabe 2 13 3 3" xfId="2304"/>
    <cellStyle name="Ausgabe 2 13 3 3 2" xfId="9414"/>
    <cellStyle name="Ausgabe 2 13 3 3 3" xfId="15707"/>
    <cellStyle name="Ausgabe 2 13 3 3 4" xfId="22646"/>
    <cellStyle name="Ausgabe 2 13 3 3 5" xfId="29311"/>
    <cellStyle name="Ausgabe 2 13 3 3 6" xfId="35981"/>
    <cellStyle name="Ausgabe 2 13 3 3 7" xfId="42797"/>
    <cellStyle name="Ausgabe 2 13 3 3 8" xfId="49320"/>
    <cellStyle name="Ausgabe 2 13 3 4" xfId="2994"/>
    <cellStyle name="Ausgabe 2 13 3 4 2" xfId="10104"/>
    <cellStyle name="Ausgabe 2 13 3 4 3" xfId="16397"/>
    <cellStyle name="Ausgabe 2 13 3 4 4" xfId="23336"/>
    <cellStyle name="Ausgabe 2 13 3 4 5" xfId="30001"/>
    <cellStyle name="Ausgabe 2 13 3 4 6" xfId="36671"/>
    <cellStyle name="Ausgabe 2 13 3 4 7" xfId="43487"/>
    <cellStyle name="Ausgabe 2 13 3 4 8" xfId="50010"/>
    <cellStyle name="Ausgabe 2 13 3 5" xfId="3681"/>
    <cellStyle name="Ausgabe 2 13 3 5 2" xfId="10791"/>
    <cellStyle name="Ausgabe 2 13 3 5 3" xfId="17084"/>
    <cellStyle name="Ausgabe 2 13 3 5 4" xfId="24023"/>
    <cellStyle name="Ausgabe 2 13 3 5 5" xfId="30688"/>
    <cellStyle name="Ausgabe 2 13 3 5 6" xfId="37358"/>
    <cellStyle name="Ausgabe 2 13 3 5 7" xfId="44174"/>
    <cellStyle name="Ausgabe 2 13 3 5 8" xfId="50697"/>
    <cellStyle name="Ausgabe 2 13 3 6" xfId="4368"/>
    <cellStyle name="Ausgabe 2 13 3 6 2" xfId="11478"/>
    <cellStyle name="Ausgabe 2 13 3 6 3" xfId="17771"/>
    <cellStyle name="Ausgabe 2 13 3 6 4" xfId="24710"/>
    <cellStyle name="Ausgabe 2 13 3 6 5" xfId="31375"/>
    <cellStyle name="Ausgabe 2 13 3 6 6" xfId="38045"/>
    <cellStyle name="Ausgabe 2 13 3 6 7" xfId="44861"/>
    <cellStyle name="Ausgabe 2 13 3 6 8" xfId="51384"/>
    <cellStyle name="Ausgabe 2 13 3 7" xfId="5053"/>
    <cellStyle name="Ausgabe 2 13 3 7 2" xfId="12163"/>
    <cellStyle name="Ausgabe 2 13 3 7 3" xfId="18456"/>
    <cellStyle name="Ausgabe 2 13 3 7 4" xfId="25395"/>
    <cellStyle name="Ausgabe 2 13 3 7 5" xfId="32060"/>
    <cellStyle name="Ausgabe 2 13 3 7 6" xfId="38730"/>
    <cellStyle name="Ausgabe 2 13 3 7 7" xfId="45546"/>
    <cellStyle name="Ausgabe 2 13 3 7 8" xfId="52069"/>
    <cellStyle name="Ausgabe 2 13 3 8" xfId="4920"/>
    <cellStyle name="Ausgabe 2 13 3 8 2" xfId="12030"/>
    <cellStyle name="Ausgabe 2 13 3 8 3" xfId="18323"/>
    <cellStyle name="Ausgabe 2 13 3 8 4" xfId="25262"/>
    <cellStyle name="Ausgabe 2 13 3 8 5" xfId="31927"/>
    <cellStyle name="Ausgabe 2 13 3 8 6" xfId="38597"/>
    <cellStyle name="Ausgabe 2 13 3 8 7" xfId="45413"/>
    <cellStyle name="Ausgabe 2 13 3 8 8" xfId="51936"/>
    <cellStyle name="Ausgabe 2 13 3 9" xfId="6748"/>
    <cellStyle name="Ausgabe 2 13 3 9 2" xfId="13858"/>
    <cellStyle name="Ausgabe 2 13 3 9 3" xfId="20151"/>
    <cellStyle name="Ausgabe 2 13 3 9 4" xfId="27090"/>
    <cellStyle name="Ausgabe 2 13 3 9 5" xfId="33755"/>
    <cellStyle name="Ausgabe 2 13 3 9 6" xfId="40425"/>
    <cellStyle name="Ausgabe 2 13 3 9 7" xfId="47241"/>
    <cellStyle name="Ausgabe 2 13 3 9 8" xfId="53764"/>
    <cellStyle name="Ausgabe 2 13 4" xfId="2048"/>
    <cellStyle name="Ausgabe 2 13 4 2" xfId="9158"/>
    <cellStyle name="Ausgabe 2 13 4 3" xfId="15451"/>
    <cellStyle name="Ausgabe 2 13 4 4" xfId="22390"/>
    <cellStyle name="Ausgabe 2 13 4 5" xfId="29055"/>
    <cellStyle name="Ausgabe 2 13 4 6" xfId="35725"/>
    <cellStyle name="Ausgabe 2 13 4 7" xfId="42541"/>
    <cellStyle name="Ausgabe 2 13 4 8" xfId="49064"/>
    <cellStyle name="Ausgabe 2 13 5" xfId="1984"/>
    <cellStyle name="Ausgabe 2 13 5 2" xfId="9094"/>
    <cellStyle name="Ausgabe 2 13 5 3" xfId="15387"/>
    <cellStyle name="Ausgabe 2 13 5 4" xfId="22326"/>
    <cellStyle name="Ausgabe 2 13 5 5" xfId="28991"/>
    <cellStyle name="Ausgabe 2 13 5 6" xfId="35661"/>
    <cellStyle name="Ausgabe 2 13 5 7" xfId="42477"/>
    <cellStyle name="Ausgabe 2 13 5 8" xfId="49000"/>
    <cellStyle name="Ausgabe 2 13 6" xfId="1917"/>
    <cellStyle name="Ausgabe 2 13 6 2" xfId="9027"/>
    <cellStyle name="Ausgabe 2 13 6 3" xfId="15320"/>
    <cellStyle name="Ausgabe 2 13 6 4" xfId="22259"/>
    <cellStyle name="Ausgabe 2 13 6 5" xfId="28924"/>
    <cellStyle name="Ausgabe 2 13 6 6" xfId="35594"/>
    <cellStyle name="Ausgabe 2 13 6 7" xfId="42410"/>
    <cellStyle name="Ausgabe 2 13 6 8" xfId="48933"/>
    <cellStyle name="Ausgabe 2 13 7" xfId="2163"/>
    <cellStyle name="Ausgabe 2 13 7 2" xfId="9273"/>
    <cellStyle name="Ausgabe 2 13 7 3" xfId="15566"/>
    <cellStyle name="Ausgabe 2 13 7 4" xfId="22505"/>
    <cellStyle name="Ausgabe 2 13 7 5" xfId="29170"/>
    <cellStyle name="Ausgabe 2 13 7 6" xfId="35840"/>
    <cellStyle name="Ausgabe 2 13 7 7" xfId="42656"/>
    <cellStyle name="Ausgabe 2 13 7 8" xfId="49179"/>
    <cellStyle name="Ausgabe 2 13 8" xfId="2827"/>
    <cellStyle name="Ausgabe 2 13 8 2" xfId="9937"/>
    <cellStyle name="Ausgabe 2 13 8 3" xfId="16230"/>
    <cellStyle name="Ausgabe 2 13 8 4" xfId="23169"/>
    <cellStyle name="Ausgabe 2 13 8 5" xfId="29834"/>
    <cellStyle name="Ausgabe 2 13 8 6" xfId="36504"/>
    <cellStyle name="Ausgabe 2 13 8 7" xfId="43320"/>
    <cellStyle name="Ausgabe 2 13 8 8" xfId="49843"/>
    <cellStyle name="Ausgabe 2 13 9" xfId="3538"/>
    <cellStyle name="Ausgabe 2 13 9 2" xfId="10648"/>
    <cellStyle name="Ausgabe 2 13 9 3" xfId="16941"/>
    <cellStyle name="Ausgabe 2 13 9 4" xfId="23880"/>
    <cellStyle name="Ausgabe 2 13 9 5" xfId="30545"/>
    <cellStyle name="Ausgabe 2 13 9 6" xfId="37215"/>
    <cellStyle name="Ausgabe 2 13 9 7" xfId="44031"/>
    <cellStyle name="Ausgabe 2 13 9 8" xfId="50554"/>
    <cellStyle name="Ausgabe 2 14" xfId="491"/>
    <cellStyle name="Ausgabe 2 14 10" xfId="5661"/>
    <cellStyle name="Ausgabe 2 14 10 2" xfId="12771"/>
    <cellStyle name="Ausgabe 2 14 10 3" xfId="19064"/>
    <cellStyle name="Ausgabe 2 14 10 4" xfId="26003"/>
    <cellStyle name="Ausgabe 2 14 10 5" xfId="32668"/>
    <cellStyle name="Ausgabe 2 14 10 6" xfId="39338"/>
    <cellStyle name="Ausgabe 2 14 10 7" xfId="46154"/>
    <cellStyle name="Ausgabe 2 14 10 8" xfId="52677"/>
    <cellStyle name="Ausgabe 2 14 11" xfId="6595"/>
    <cellStyle name="Ausgabe 2 14 11 2" xfId="13705"/>
    <cellStyle name="Ausgabe 2 14 11 3" xfId="19998"/>
    <cellStyle name="Ausgabe 2 14 11 4" xfId="26937"/>
    <cellStyle name="Ausgabe 2 14 11 5" xfId="33602"/>
    <cellStyle name="Ausgabe 2 14 11 6" xfId="40272"/>
    <cellStyle name="Ausgabe 2 14 11 7" xfId="47088"/>
    <cellStyle name="Ausgabe 2 14 11 8" xfId="53611"/>
    <cellStyle name="Ausgabe 2 14 12" xfId="7404"/>
    <cellStyle name="Ausgabe 2 14 12 2" xfId="14514"/>
    <cellStyle name="Ausgabe 2 14 12 3" xfId="20807"/>
    <cellStyle name="Ausgabe 2 14 12 4" xfId="27746"/>
    <cellStyle name="Ausgabe 2 14 12 5" xfId="34411"/>
    <cellStyle name="Ausgabe 2 14 12 6" xfId="41081"/>
    <cellStyle name="Ausgabe 2 14 12 7" xfId="47897"/>
    <cellStyle name="Ausgabe 2 14 12 8" xfId="54420"/>
    <cellStyle name="Ausgabe 2 14 13" xfId="1289"/>
    <cellStyle name="Ausgabe 2 14 13 2" xfId="8399"/>
    <cellStyle name="Ausgabe 2 14 13 3" xfId="14692"/>
    <cellStyle name="Ausgabe 2 14 13 4" xfId="21631"/>
    <cellStyle name="Ausgabe 2 14 13 5" xfId="28296"/>
    <cellStyle name="Ausgabe 2 14 13 6" xfId="34966"/>
    <cellStyle name="Ausgabe 2 14 13 7" xfId="41785"/>
    <cellStyle name="Ausgabe 2 14 13 8" xfId="48308"/>
    <cellStyle name="Ausgabe 2 14 14" xfId="7714"/>
    <cellStyle name="Ausgabe 2 14 15" xfId="7839"/>
    <cellStyle name="Ausgabe 2 14 16" xfId="21325"/>
    <cellStyle name="Ausgabe 2 14 17" xfId="41708"/>
    <cellStyle name="Ausgabe 2 14 2" xfId="666"/>
    <cellStyle name="Ausgabe 2 14 2 10" xfId="7462"/>
    <cellStyle name="Ausgabe 2 14 2 10 2" xfId="14572"/>
    <cellStyle name="Ausgabe 2 14 2 10 3" xfId="20865"/>
    <cellStyle name="Ausgabe 2 14 2 10 4" xfId="27804"/>
    <cellStyle name="Ausgabe 2 14 2 10 5" xfId="34469"/>
    <cellStyle name="Ausgabe 2 14 2 10 6" xfId="41139"/>
    <cellStyle name="Ausgabe 2 14 2 10 7" xfId="47955"/>
    <cellStyle name="Ausgabe 2 14 2 10 8" xfId="54478"/>
    <cellStyle name="Ausgabe 2 14 2 11" xfId="1419"/>
    <cellStyle name="Ausgabe 2 14 2 11 2" xfId="8529"/>
    <cellStyle name="Ausgabe 2 14 2 11 3" xfId="14822"/>
    <cellStyle name="Ausgabe 2 14 2 11 4" xfId="21761"/>
    <cellStyle name="Ausgabe 2 14 2 11 5" xfId="28426"/>
    <cellStyle name="Ausgabe 2 14 2 11 6" xfId="35096"/>
    <cellStyle name="Ausgabe 2 14 2 11 7" xfId="41912"/>
    <cellStyle name="Ausgabe 2 14 2 11 8" xfId="48435"/>
    <cellStyle name="Ausgabe 2 14 2 12" xfId="7872"/>
    <cellStyle name="Ausgabe 2 14 2 13" xfId="21045"/>
    <cellStyle name="Ausgabe 2 14 2 14" xfId="304"/>
    <cellStyle name="Ausgabe 2 14 2 15" xfId="27856"/>
    <cellStyle name="Ausgabe 2 14 2 16" xfId="41295"/>
    <cellStyle name="Ausgabe 2 14 2 17" xfId="41529"/>
    <cellStyle name="Ausgabe 2 14 2 2" xfId="979"/>
    <cellStyle name="Ausgabe 2 14 2 2 10" xfId="7221"/>
    <cellStyle name="Ausgabe 2 14 2 2 10 2" xfId="14331"/>
    <cellStyle name="Ausgabe 2 14 2 2 10 3" xfId="20624"/>
    <cellStyle name="Ausgabe 2 14 2 2 10 4" xfId="27563"/>
    <cellStyle name="Ausgabe 2 14 2 2 10 5" xfId="34228"/>
    <cellStyle name="Ausgabe 2 14 2 2 10 6" xfId="40898"/>
    <cellStyle name="Ausgabe 2 14 2 2 10 7" xfId="47714"/>
    <cellStyle name="Ausgabe 2 14 2 2 10 8" xfId="54237"/>
    <cellStyle name="Ausgabe 2 14 2 2 11" xfId="1654"/>
    <cellStyle name="Ausgabe 2 14 2 2 11 2" xfId="8764"/>
    <cellStyle name="Ausgabe 2 14 2 2 11 3" xfId="15057"/>
    <cellStyle name="Ausgabe 2 14 2 2 11 4" xfId="21996"/>
    <cellStyle name="Ausgabe 2 14 2 2 11 5" xfId="28661"/>
    <cellStyle name="Ausgabe 2 14 2 2 11 6" xfId="35331"/>
    <cellStyle name="Ausgabe 2 14 2 2 11 7" xfId="42147"/>
    <cellStyle name="Ausgabe 2 14 2 2 11 8" xfId="48670"/>
    <cellStyle name="Ausgabe 2 14 2 2 12" xfId="7678"/>
    <cellStyle name="Ausgabe 2 14 2 2 13" xfId="21343"/>
    <cellStyle name="Ausgabe 2 14 2 2 14" xfId="27986"/>
    <cellStyle name="Ausgabe 2 14 2 2 15" xfId="34658"/>
    <cellStyle name="Ausgabe 2 14 2 2 16" xfId="48000"/>
    <cellStyle name="Ausgabe 2 14 2 2 2" xfId="2525"/>
    <cellStyle name="Ausgabe 2 14 2 2 2 2" xfId="9635"/>
    <cellStyle name="Ausgabe 2 14 2 2 2 3" xfId="15928"/>
    <cellStyle name="Ausgabe 2 14 2 2 2 4" xfId="22867"/>
    <cellStyle name="Ausgabe 2 14 2 2 2 5" xfId="29532"/>
    <cellStyle name="Ausgabe 2 14 2 2 2 6" xfId="36202"/>
    <cellStyle name="Ausgabe 2 14 2 2 2 7" xfId="43018"/>
    <cellStyle name="Ausgabe 2 14 2 2 2 8" xfId="49541"/>
    <cellStyle name="Ausgabe 2 14 2 2 3" xfId="3215"/>
    <cellStyle name="Ausgabe 2 14 2 2 3 2" xfId="10325"/>
    <cellStyle name="Ausgabe 2 14 2 2 3 3" xfId="16618"/>
    <cellStyle name="Ausgabe 2 14 2 2 3 4" xfId="23557"/>
    <cellStyle name="Ausgabe 2 14 2 2 3 5" xfId="30222"/>
    <cellStyle name="Ausgabe 2 14 2 2 3 6" xfId="36892"/>
    <cellStyle name="Ausgabe 2 14 2 2 3 7" xfId="43708"/>
    <cellStyle name="Ausgabe 2 14 2 2 3 8" xfId="50231"/>
    <cellStyle name="Ausgabe 2 14 2 2 4" xfId="3902"/>
    <cellStyle name="Ausgabe 2 14 2 2 4 2" xfId="11012"/>
    <cellStyle name="Ausgabe 2 14 2 2 4 3" xfId="17305"/>
    <cellStyle name="Ausgabe 2 14 2 2 4 4" xfId="24244"/>
    <cellStyle name="Ausgabe 2 14 2 2 4 5" xfId="30909"/>
    <cellStyle name="Ausgabe 2 14 2 2 4 6" xfId="37579"/>
    <cellStyle name="Ausgabe 2 14 2 2 4 7" xfId="44395"/>
    <cellStyle name="Ausgabe 2 14 2 2 4 8" xfId="50918"/>
    <cellStyle name="Ausgabe 2 14 2 2 5" xfId="4589"/>
    <cellStyle name="Ausgabe 2 14 2 2 5 2" xfId="11699"/>
    <cellStyle name="Ausgabe 2 14 2 2 5 3" xfId="17992"/>
    <cellStyle name="Ausgabe 2 14 2 2 5 4" xfId="24931"/>
    <cellStyle name="Ausgabe 2 14 2 2 5 5" xfId="31596"/>
    <cellStyle name="Ausgabe 2 14 2 2 5 6" xfId="38266"/>
    <cellStyle name="Ausgabe 2 14 2 2 5 7" xfId="45082"/>
    <cellStyle name="Ausgabe 2 14 2 2 5 8" xfId="51605"/>
    <cellStyle name="Ausgabe 2 14 2 2 6" xfId="5274"/>
    <cellStyle name="Ausgabe 2 14 2 2 6 2" xfId="12384"/>
    <cellStyle name="Ausgabe 2 14 2 2 6 3" xfId="18677"/>
    <cellStyle name="Ausgabe 2 14 2 2 6 4" xfId="25616"/>
    <cellStyle name="Ausgabe 2 14 2 2 6 5" xfId="32281"/>
    <cellStyle name="Ausgabe 2 14 2 2 6 6" xfId="38951"/>
    <cellStyle name="Ausgabe 2 14 2 2 6 7" xfId="45767"/>
    <cellStyle name="Ausgabe 2 14 2 2 6 8" xfId="52290"/>
    <cellStyle name="Ausgabe 2 14 2 2 7" xfId="5857"/>
    <cellStyle name="Ausgabe 2 14 2 2 7 2" xfId="12967"/>
    <cellStyle name="Ausgabe 2 14 2 2 7 3" xfId="19260"/>
    <cellStyle name="Ausgabe 2 14 2 2 7 4" xfId="26199"/>
    <cellStyle name="Ausgabe 2 14 2 2 7 5" xfId="32864"/>
    <cellStyle name="Ausgabe 2 14 2 2 7 6" xfId="39534"/>
    <cellStyle name="Ausgabe 2 14 2 2 7 7" xfId="46350"/>
    <cellStyle name="Ausgabe 2 14 2 2 7 8" xfId="52873"/>
    <cellStyle name="Ausgabe 2 14 2 2 8" xfId="6315"/>
    <cellStyle name="Ausgabe 2 14 2 2 8 2" xfId="13425"/>
    <cellStyle name="Ausgabe 2 14 2 2 8 3" xfId="19718"/>
    <cellStyle name="Ausgabe 2 14 2 2 8 4" xfId="26657"/>
    <cellStyle name="Ausgabe 2 14 2 2 8 5" xfId="33322"/>
    <cellStyle name="Ausgabe 2 14 2 2 8 6" xfId="39992"/>
    <cellStyle name="Ausgabe 2 14 2 2 8 7" xfId="46808"/>
    <cellStyle name="Ausgabe 2 14 2 2 8 8" xfId="53331"/>
    <cellStyle name="Ausgabe 2 14 2 2 9" xfId="6969"/>
    <cellStyle name="Ausgabe 2 14 2 2 9 2" xfId="14079"/>
    <cellStyle name="Ausgabe 2 14 2 2 9 3" xfId="20372"/>
    <cellStyle name="Ausgabe 2 14 2 2 9 4" xfId="27311"/>
    <cellStyle name="Ausgabe 2 14 2 2 9 5" xfId="33976"/>
    <cellStyle name="Ausgabe 2 14 2 2 9 6" xfId="40646"/>
    <cellStyle name="Ausgabe 2 14 2 2 9 7" xfId="47462"/>
    <cellStyle name="Ausgabe 2 14 2 2 9 8" xfId="53985"/>
    <cellStyle name="Ausgabe 2 14 2 3" xfId="2290"/>
    <cellStyle name="Ausgabe 2 14 2 3 2" xfId="9400"/>
    <cellStyle name="Ausgabe 2 14 2 3 3" xfId="15693"/>
    <cellStyle name="Ausgabe 2 14 2 3 4" xfId="22632"/>
    <cellStyle name="Ausgabe 2 14 2 3 5" xfId="29297"/>
    <cellStyle name="Ausgabe 2 14 2 3 6" xfId="35967"/>
    <cellStyle name="Ausgabe 2 14 2 3 7" xfId="42783"/>
    <cellStyle name="Ausgabe 2 14 2 3 8" xfId="49306"/>
    <cellStyle name="Ausgabe 2 14 2 4" xfId="2980"/>
    <cellStyle name="Ausgabe 2 14 2 4 2" xfId="10090"/>
    <cellStyle name="Ausgabe 2 14 2 4 3" xfId="16383"/>
    <cellStyle name="Ausgabe 2 14 2 4 4" xfId="23322"/>
    <cellStyle name="Ausgabe 2 14 2 4 5" xfId="29987"/>
    <cellStyle name="Ausgabe 2 14 2 4 6" xfId="36657"/>
    <cellStyle name="Ausgabe 2 14 2 4 7" xfId="43473"/>
    <cellStyle name="Ausgabe 2 14 2 4 8" xfId="49996"/>
    <cellStyle name="Ausgabe 2 14 2 5" xfId="3667"/>
    <cellStyle name="Ausgabe 2 14 2 5 2" xfId="10777"/>
    <cellStyle name="Ausgabe 2 14 2 5 3" xfId="17070"/>
    <cellStyle name="Ausgabe 2 14 2 5 4" xfId="24009"/>
    <cellStyle name="Ausgabe 2 14 2 5 5" xfId="30674"/>
    <cellStyle name="Ausgabe 2 14 2 5 6" xfId="37344"/>
    <cellStyle name="Ausgabe 2 14 2 5 7" xfId="44160"/>
    <cellStyle name="Ausgabe 2 14 2 5 8" xfId="50683"/>
    <cellStyle name="Ausgabe 2 14 2 6" xfId="4354"/>
    <cellStyle name="Ausgabe 2 14 2 6 2" xfId="11464"/>
    <cellStyle name="Ausgabe 2 14 2 6 3" xfId="17757"/>
    <cellStyle name="Ausgabe 2 14 2 6 4" xfId="24696"/>
    <cellStyle name="Ausgabe 2 14 2 6 5" xfId="31361"/>
    <cellStyle name="Ausgabe 2 14 2 6 6" xfId="38031"/>
    <cellStyle name="Ausgabe 2 14 2 6 7" xfId="44847"/>
    <cellStyle name="Ausgabe 2 14 2 6 8" xfId="51370"/>
    <cellStyle name="Ausgabe 2 14 2 7" xfId="5039"/>
    <cellStyle name="Ausgabe 2 14 2 7 2" xfId="12149"/>
    <cellStyle name="Ausgabe 2 14 2 7 3" xfId="18442"/>
    <cellStyle name="Ausgabe 2 14 2 7 4" xfId="25381"/>
    <cellStyle name="Ausgabe 2 14 2 7 5" xfId="32046"/>
    <cellStyle name="Ausgabe 2 14 2 7 6" xfId="38716"/>
    <cellStyle name="Ausgabe 2 14 2 7 7" xfId="45532"/>
    <cellStyle name="Ausgabe 2 14 2 7 8" xfId="52055"/>
    <cellStyle name="Ausgabe 2 14 2 8" xfId="3546"/>
    <cellStyle name="Ausgabe 2 14 2 8 2" xfId="10656"/>
    <cellStyle name="Ausgabe 2 14 2 8 3" xfId="16949"/>
    <cellStyle name="Ausgabe 2 14 2 8 4" xfId="23888"/>
    <cellStyle name="Ausgabe 2 14 2 8 5" xfId="30553"/>
    <cellStyle name="Ausgabe 2 14 2 8 6" xfId="37223"/>
    <cellStyle name="Ausgabe 2 14 2 8 7" xfId="44039"/>
    <cellStyle name="Ausgabe 2 14 2 8 8" xfId="50562"/>
    <cellStyle name="Ausgabe 2 14 2 9" xfId="6734"/>
    <cellStyle name="Ausgabe 2 14 2 9 2" xfId="13844"/>
    <cellStyle name="Ausgabe 2 14 2 9 3" xfId="20137"/>
    <cellStyle name="Ausgabe 2 14 2 9 4" xfId="27076"/>
    <cellStyle name="Ausgabe 2 14 2 9 5" xfId="33741"/>
    <cellStyle name="Ausgabe 2 14 2 9 6" xfId="40411"/>
    <cellStyle name="Ausgabe 2 14 2 9 7" xfId="47227"/>
    <cellStyle name="Ausgabe 2 14 2 9 8" xfId="53750"/>
    <cellStyle name="Ausgabe 2 14 3" xfId="695"/>
    <cellStyle name="Ausgabe 2 14 3 10" xfId="7306"/>
    <cellStyle name="Ausgabe 2 14 3 10 2" xfId="14416"/>
    <cellStyle name="Ausgabe 2 14 3 10 3" xfId="20709"/>
    <cellStyle name="Ausgabe 2 14 3 10 4" xfId="27648"/>
    <cellStyle name="Ausgabe 2 14 3 10 5" xfId="34313"/>
    <cellStyle name="Ausgabe 2 14 3 10 6" xfId="40983"/>
    <cellStyle name="Ausgabe 2 14 3 10 7" xfId="47799"/>
    <cellStyle name="Ausgabe 2 14 3 10 8" xfId="54322"/>
    <cellStyle name="Ausgabe 2 14 3 11" xfId="1434"/>
    <cellStyle name="Ausgabe 2 14 3 11 2" xfId="8544"/>
    <cellStyle name="Ausgabe 2 14 3 11 3" xfId="14837"/>
    <cellStyle name="Ausgabe 2 14 3 11 4" xfId="21776"/>
    <cellStyle name="Ausgabe 2 14 3 11 5" xfId="28441"/>
    <cellStyle name="Ausgabe 2 14 3 11 6" xfId="35111"/>
    <cellStyle name="Ausgabe 2 14 3 11 7" xfId="41927"/>
    <cellStyle name="Ausgabe 2 14 3 11 8" xfId="48450"/>
    <cellStyle name="Ausgabe 2 14 3 12" xfId="7684"/>
    <cellStyle name="Ausgabe 2 14 3 13" xfId="21074"/>
    <cellStyle name="Ausgabe 2 14 3 14" xfId="336"/>
    <cellStyle name="Ausgabe 2 14 3 15" xfId="21229"/>
    <cellStyle name="Ausgabe 2 14 3 16" xfId="41321"/>
    <cellStyle name="Ausgabe 2 14 3 17" xfId="41685"/>
    <cellStyle name="Ausgabe 2 14 3 2" xfId="992"/>
    <cellStyle name="Ausgabe 2 14 3 2 10" xfId="7230"/>
    <cellStyle name="Ausgabe 2 14 3 2 10 2" xfId="14340"/>
    <cellStyle name="Ausgabe 2 14 3 2 10 3" xfId="20633"/>
    <cellStyle name="Ausgabe 2 14 3 2 10 4" xfId="27572"/>
    <cellStyle name="Ausgabe 2 14 3 2 10 5" xfId="34237"/>
    <cellStyle name="Ausgabe 2 14 3 2 10 6" xfId="40907"/>
    <cellStyle name="Ausgabe 2 14 3 2 10 7" xfId="47723"/>
    <cellStyle name="Ausgabe 2 14 3 2 10 8" xfId="54246"/>
    <cellStyle name="Ausgabe 2 14 3 2 11" xfId="1665"/>
    <cellStyle name="Ausgabe 2 14 3 2 11 2" xfId="8775"/>
    <cellStyle name="Ausgabe 2 14 3 2 11 3" xfId="15068"/>
    <cellStyle name="Ausgabe 2 14 3 2 11 4" xfId="22007"/>
    <cellStyle name="Ausgabe 2 14 3 2 11 5" xfId="28672"/>
    <cellStyle name="Ausgabe 2 14 3 2 11 6" xfId="35342"/>
    <cellStyle name="Ausgabe 2 14 3 2 11 7" xfId="42158"/>
    <cellStyle name="Ausgabe 2 14 3 2 11 8" xfId="48681"/>
    <cellStyle name="Ausgabe 2 14 3 2 12" xfId="8094"/>
    <cellStyle name="Ausgabe 2 14 3 2 13" xfId="21356"/>
    <cellStyle name="Ausgabe 2 14 3 2 14" xfId="27999"/>
    <cellStyle name="Ausgabe 2 14 3 2 15" xfId="34669"/>
    <cellStyle name="Ausgabe 2 14 3 2 16" xfId="48011"/>
    <cellStyle name="Ausgabe 2 14 3 2 2" xfId="2536"/>
    <cellStyle name="Ausgabe 2 14 3 2 2 2" xfId="9646"/>
    <cellStyle name="Ausgabe 2 14 3 2 2 3" xfId="15939"/>
    <cellStyle name="Ausgabe 2 14 3 2 2 4" xfId="22878"/>
    <cellStyle name="Ausgabe 2 14 3 2 2 5" xfId="29543"/>
    <cellStyle name="Ausgabe 2 14 3 2 2 6" xfId="36213"/>
    <cellStyle name="Ausgabe 2 14 3 2 2 7" xfId="43029"/>
    <cellStyle name="Ausgabe 2 14 3 2 2 8" xfId="49552"/>
    <cellStyle name="Ausgabe 2 14 3 2 3" xfId="3226"/>
    <cellStyle name="Ausgabe 2 14 3 2 3 2" xfId="10336"/>
    <cellStyle name="Ausgabe 2 14 3 2 3 3" xfId="16629"/>
    <cellStyle name="Ausgabe 2 14 3 2 3 4" xfId="23568"/>
    <cellStyle name="Ausgabe 2 14 3 2 3 5" xfId="30233"/>
    <cellStyle name="Ausgabe 2 14 3 2 3 6" xfId="36903"/>
    <cellStyle name="Ausgabe 2 14 3 2 3 7" xfId="43719"/>
    <cellStyle name="Ausgabe 2 14 3 2 3 8" xfId="50242"/>
    <cellStyle name="Ausgabe 2 14 3 2 4" xfId="3913"/>
    <cellStyle name="Ausgabe 2 14 3 2 4 2" xfId="11023"/>
    <cellStyle name="Ausgabe 2 14 3 2 4 3" xfId="17316"/>
    <cellStyle name="Ausgabe 2 14 3 2 4 4" xfId="24255"/>
    <cellStyle name="Ausgabe 2 14 3 2 4 5" xfId="30920"/>
    <cellStyle name="Ausgabe 2 14 3 2 4 6" xfId="37590"/>
    <cellStyle name="Ausgabe 2 14 3 2 4 7" xfId="44406"/>
    <cellStyle name="Ausgabe 2 14 3 2 4 8" xfId="50929"/>
    <cellStyle name="Ausgabe 2 14 3 2 5" xfId="4600"/>
    <cellStyle name="Ausgabe 2 14 3 2 5 2" xfId="11710"/>
    <cellStyle name="Ausgabe 2 14 3 2 5 3" xfId="18003"/>
    <cellStyle name="Ausgabe 2 14 3 2 5 4" xfId="24942"/>
    <cellStyle name="Ausgabe 2 14 3 2 5 5" xfId="31607"/>
    <cellStyle name="Ausgabe 2 14 3 2 5 6" xfId="38277"/>
    <cellStyle name="Ausgabe 2 14 3 2 5 7" xfId="45093"/>
    <cellStyle name="Ausgabe 2 14 3 2 5 8" xfId="51616"/>
    <cellStyle name="Ausgabe 2 14 3 2 6" xfId="5285"/>
    <cellStyle name="Ausgabe 2 14 3 2 6 2" xfId="12395"/>
    <cellStyle name="Ausgabe 2 14 3 2 6 3" xfId="18688"/>
    <cellStyle name="Ausgabe 2 14 3 2 6 4" xfId="25627"/>
    <cellStyle name="Ausgabe 2 14 3 2 6 5" xfId="32292"/>
    <cellStyle name="Ausgabe 2 14 3 2 6 6" xfId="38962"/>
    <cellStyle name="Ausgabe 2 14 3 2 6 7" xfId="45778"/>
    <cellStyle name="Ausgabe 2 14 3 2 6 8" xfId="52301"/>
    <cellStyle name="Ausgabe 2 14 3 2 7" xfId="5868"/>
    <cellStyle name="Ausgabe 2 14 3 2 7 2" xfId="12978"/>
    <cellStyle name="Ausgabe 2 14 3 2 7 3" xfId="19271"/>
    <cellStyle name="Ausgabe 2 14 3 2 7 4" xfId="26210"/>
    <cellStyle name="Ausgabe 2 14 3 2 7 5" xfId="32875"/>
    <cellStyle name="Ausgabe 2 14 3 2 7 6" xfId="39545"/>
    <cellStyle name="Ausgabe 2 14 3 2 7 7" xfId="46361"/>
    <cellStyle name="Ausgabe 2 14 3 2 7 8" xfId="52884"/>
    <cellStyle name="Ausgabe 2 14 3 2 8" xfId="6326"/>
    <cellStyle name="Ausgabe 2 14 3 2 8 2" xfId="13436"/>
    <cellStyle name="Ausgabe 2 14 3 2 8 3" xfId="19729"/>
    <cellStyle name="Ausgabe 2 14 3 2 8 4" xfId="26668"/>
    <cellStyle name="Ausgabe 2 14 3 2 8 5" xfId="33333"/>
    <cellStyle name="Ausgabe 2 14 3 2 8 6" xfId="40003"/>
    <cellStyle name="Ausgabe 2 14 3 2 8 7" xfId="46819"/>
    <cellStyle name="Ausgabe 2 14 3 2 8 8" xfId="53342"/>
    <cellStyle name="Ausgabe 2 14 3 2 9" xfId="6980"/>
    <cellStyle name="Ausgabe 2 14 3 2 9 2" xfId="14090"/>
    <cellStyle name="Ausgabe 2 14 3 2 9 3" xfId="20383"/>
    <cellStyle name="Ausgabe 2 14 3 2 9 4" xfId="27322"/>
    <cellStyle name="Ausgabe 2 14 3 2 9 5" xfId="33987"/>
    <cellStyle name="Ausgabe 2 14 3 2 9 6" xfId="40657"/>
    <cellStyle name="Ausgabe 2 14 3 2 9 7" xfId="47473"/>
    <cellStyle name="Ausgabe 2 14 3 2 9 8" xfId="53996"/>
    <cellStyle name="Ausgabe 2 14 3 3" xfId="2305"/>
    <cellStyle name="Ausgabe 2 14 3 3 2" xfId="9415"/>
    <cellStyle name="Ausgabe 2 14 3 3 3" xfId="15708"/>
    <cellStyle name="Ausgabe 2 14 3 3 4" xfId="22647"/>
    <cellStyle name="Ausgabe 2 14 3 3 5" xfId="29312"/>
    <cellStyle name="Ausgabe 2 14 3 3 6" xfId="35982"/>
    <cellStyle name="Ausgabe 2 14 3 3 7" xfId="42798"/>
    <cellStyle name="Ausgabe 2 14 3 3 8" xfId="49321"/>
    <cellStyle name="Ausgabe 2 14 3 4" xfId="2995"/>
    <cellStyle name="Ausgabe 2 14 3 4 2" xfId="10105"/>
    <cellStyle name="Ausgabe 2 14 3 4 3" xfId="16398"/>
    <cellStyle name="Ausgabe 2 14 3 4 4" xfId="23337"/>
    <cellStyle name="Ausgabe 2 14 3 4 5" xfId="30002"/>
    <cellStyle name="Ausgabe 2 14 3 4 6" xfId="36672"/>
    <cellStyle name="Ausgabe 2 14 3 4 7" xfId="43488"/>
    <cellStyle name="Ausgabe 2 14 3 4 8" xfId="50011"/>
    <cellStyle name="Ausgabe 2 14 3 5" xfId="3682"/>
    <cellStyle name="Ausgabe 2 14 3 5 2" xfId="10792"/>
    <cellStyle name="Ausgabe 2 14 3 5 3" xfId="17085"/>
    <cellStyle name="Ausgabe 2 14 3 5 4" xfId="24024"/>
    <cellStyle name="Ausgabe 2 14 3 5 5" xfId="30689"/>
    <cellStyle name="Ausgabe 2 14 3 5 6" xfId="37359"/>
    <cellStyle name="Ausgabe 2 14 3 5 7" xfId="44175"/>
    <cellStyle name="Ausgabe 2 14 3 5 8" xfId="50698"/>
    <cellStyle name="Ausgabe 2 14 3 6" xfId="4369"/>
    <cellStyle name="Ausgabe 2 14 3 6 2" xfId="11479"/>
    <cellStyle name="Ausgabe 2 14 3 6 3" xfId="17772"/>
    <cellStyle name="Ausgabe 2 14 3 6 4" xfId="24711"/>
    <cellStyle name="Ausgabe 2 14 3 6 5" xfId="31376"/>
    <cellStyle name="Ausgabe 2 14 3 6 6" xfId="38046"/>
    <cellStyle name="Ausgabe 2 14 3 6 7" xfId="44862"/>
    <cellStyle name="Ausgabe 2 14 3 6 8" xfId="51385"/>
    <cellStyle name="Ausgabe 2 14 3 7" xfId="5054"/>
    <cellStyle name="Ausgabe 2 14 3 7 2" xfId="12164"/>
    <cellStyle name="Ausgabe 2 14 3 7 3" xfId="18457"/>
    <cellStyle name="Ausgabe 2 14 3 7 4" xfId="25396"/>
    <cellStyle name="Ausgabe 2 14 3 7 5" xfId="32061"/>
    <cellStyle name="Ausgabe 2 14 3 7 6" xfId="38731"/>
    <cellStyle name="Ausgabe 2 14 3 7 7" xfId="45547"/>
    <cellStyle name="Ausgabe 2 14 3 7 8" xfId="52070"/>
    <cellStyle name="Ausgabe 2 14 3 8" xfId="6095"/>
    <cellStyle name="Ausgabe 2 14 3 8 2" xfId="13205"/>
    <cellStyle name="Ausgabe 2 14 3 8 3" xfId="19498"/>
    <cellStyle name="Ausgabe 2 14 3 8 4" xfId="26437"/>
    <cellStyle name="Ausgabe 2 14 3 8 5" xfId="33102"/>
    <cellStyle name="Ausgabe 2 14 3 8 6" xfId="39772"/>
    <cellStyle name="Ausgabe 2 14 3 8 7" xfId="46588"/>
    <cellStyle name="Ausgabe 2 14 3 8 8" xfId="53111"/>
    <cellStyle name="Ausgabe 2 14 3 9" xfId="6749"/>
    <cellStyle name="Ausgabe 2 14 3 9 2" xfId="13859"/>
    <cellStyle name="Ausgabe 2 14 3 9 3" xfId="20152"/>
    <cellStyle name="Ausgabe 2 14 3 9 4" xfId="27091"/>
    <cellStyle name="Ausgabe 2 14 3 9 5" xfId="33756"/>
    <cellStyle name="Ausgabe 2 14 3 9 6" xfId="40426"/>
    <cellStyle name="Ausgabe 2 14 3 9 7" xfId="47242"/>
    <cellStyle name="Ausgabe 2 14 3 9 8" xfId="53765"/>
    <cellStyle name="Ausgabe 2 14 4" xfId="2117"/>
    <cellStyle name="Ausgabe 2 14 4 2" xfId="9227"/>
    <cellStyle name="Ausgabe 2 14 4 3" xfId="15520"/>
    <cellStyle name="Ausgabe 2 14 4 4" xfId="22459"/>
    <cellStyle name="Ausgabe 2 14 4 5" xfId="29124"/>
    <cellStyle name="Ausgabe 2 14 4 6" xfId="35794"/>
    <cellStyle name="Ausgabe 2 14 4 7" xfId="42610"/>
    <cellStyle name="Ausgabe 2 14 4 8" xfId="49133"/>
    <cellStyle name="Ausgabe 2 14 5" xfId="2805"/>
    <cellStyle name="Ausgabe 2 14 5 2" xfId="9915"/>
    <cellStyle name="Ausgabe 2 14 5 3" xfId="16208"/>
    <cellStyle name="Ausgabe 2 14 5 4" xfId="23147"/>
    <cellStyle name="Ausgabe 2 14 5 5" xfId="29812"/>
    <cellStyle name="Ausgabe 2 14 5 6" xfId="36482"/>
    <cellStyle name="Ausgabe 2 14 5 7" xfId="43298"/>
    <cellStyle name="Ausgabe 2 14 5 8" xfId="49821"/>
    <cellStyle name="Ausgabe 2 14 6" xfId="3493"/>
    <cellStyle name="Ausgabe 2 14 6 2" xfId="10603"/>
    <cellStyle name="Ausgabe 2 14 6 3" xfId="16896"/>
    <cellStyle name="Ausgabe 2 14 6 4" xfId="23835"/>
    <cellStyle name="Ausgabe 2 14 6 5" xfId="30500"/>
    <cellStyle name="Ausgabe 2 14 6 6" xfId="37170"/>
    <cellStyle name="Ausgabe 2 14 6 7" xfId="43986"/>
    <cellStyle name="Ausgabe 2 14 6 8" xfId="50509"/>
    <cellStyle name="Ausgabe 2 14 7" xfId="4180"/>
    <cellStyle name="Ausgabe 2 14 7 2" xfId="11290"/>
    <cellStyle name="Ausgabe 2 14 7 3" xfId="17583"/>
    <cellStyle name="Ausgabe 2 14 7 4" xfId="24522"/>
    <cellStyle name="Ausgabe 2 14 7 5" xfId="31187"/>
    <cellStyle name="Ausgabe 2 14 7 6" xfId="37857"/>
    <cellStyle name="Ausgabe 2 14 7 7" xfId="44673"/>
    <cellStyle name="Ausgabe 2 14 7 8" xfId="51196"/>
    <cellStyle name="Ausgabe 2 14 8" xfId="4869"/>
    <cellStyle name="Ausgabe 2 14 8 2" xfId="11979"/>
    <cellStyle name="Ausgabe 2 14 8 3" xfId="18272"/>
    <cellStyle name="Ausgabe 2 14 8 4" xfId="25211"/>
    <cellStyle name="Ausgabe 2 14 8 5" xfId="31876"/>
    <cellStyle name="Ausgabe 2 14 8 6" xfId="38546"/>
    <cellStyle name="Ausgabe 2 14 8 7" xfId="45362"/>
    <cellStyle name="Ausgabe 2 14 8 8" xfId="51885"/>
    <cellStyle name="Ausgabe 2 14 9" xfId="5552"/>
    <cellStyle name="Ausgabe 2 14 9 2" xfId="12662"/>
    <cellStyle name="Ausgabe 2 14 9 3" xfId="18955"/>
    <cellStyle name="Ausgabe 2 14 9 4" xfId="25894"/>
    <cellStyle name="Ausgabe 2 14 9 5" xfId="32559"/>
    <cellStyle name="Ausgabe 2 14 9 6" xfId="39229"/>
    <cellStyle name="Ausgabe 2 14 9 7" xfId="46045"/>
    <cellStyle name="Ausgabe 2 14 9 8" xfId="52568"/>
    <cellStyle name="Ausgabe 2 15" xfId="410"/>
    <cellStyle name="Ausgabe 2 15 10" xfId="5729"/>
    <cellStyle name="Ausgabe 2 15 10 2" xfId="12839"/>
    <cellStyle name="Ausgabe 2 15 10 3" xfId="19132"/>
    <cellStyle name="Ausgabe 2 15 10 4" xfId="26071"/>
    <cellStyle name="Ausgabe 2 15 10 5" xfId="32736"/>
    <cellStyle name="Ausgabe 2 15 10 6" xfId="39406"/>
    <cellStyle name="Ausgabe 2 15 10 7" xfId="46222"/>
    <cellStyle name="Ausgabe 2 15 10 8" xfId="52745"/>
    <cellStyle name="Ausgabe 2 15 11" xfId="5742"/>
    <cellStyle name="Ausgabe 2 15 11 2" xfId="12852"/>
    <cellStyle name="Ausgabe 2 15 11 3" xfId="19145"/>
    <cellStyle name="Ausgabe 2 15 11 4" xfId="26084"/>
    <cellStyle name="Ausgabe 2 15 11 5" xfId="32749"/>
    <cellStyle name="Ausgabe 2 15 11 6" xfId="39419"/>
    <cellStyle name="Ausgabe 2 15 11 7" xfId="46235"/>
    <cellStyle name="Ausgabe 2 15 11 8" xfId="52758"/>
    <cellStyle name="Ausgabe 2 15 12" xfId="7241"/>
    <cellStyle name="Ausgabe 2 15 12 2" xfId="14351"/>
    <cellStyle name="Ausgabe 2 15 12 3" xfId="20644"/>
    <cellStyle name="Ausgabe 2 15 12 4" xfId="27583"/>
    <cellStyle name="Ausgabe 2 15 12 5" xfId="34248"/>
    <cellStyle name="Ausgabe 2 15 12 6" xfId="40918"/>
    <cellStyle name="Ausgabe 2 15 12 7" xfId="47734"/>
    <cellStyle name="Ausgabe 2 15 12 8" xfId="54257"/>
    <cellStyle name="Ausgabe 2 15 13" xfId="816"/>
    <cellStyle name="Ausgabe 2 15 13 2" xfId="7933"/>
    <cellStyle name="Ausgabe 2 15 13 3" xfId="7846"/>
    <cellStyle name="Ausgabe 2 15 13 4" xfId="21195"/>
    <cellStyle name="Ausgabe 2 15 13 5" xfId="27830"/>
    <cellStyle name="Ausgabe 2 15 13 6" xfId="34502"/>
    <cellStyle name="Ausgabe 2 15 13 7" xfId="41440"/>
    <cellStyle name="Ausgabe 2 15 13 8" xfId="41463"/>
    <cellStyle name="Ausgabe 2 15 14" xfId="7698"/>
    <cellStyle name="Ausgabe 2 15 15" xfId="8198"/>
    <cellStyle name="Ausgabe 2 15 16" xfId="20890"/>
    <cellStyle name="Ausgabe 2 15 17" xfId="41489"/>
    <cellStyle name="Ausgabe 2 15 2" xfId="665"/>
    <cellStyle name="Ausgabe 2 15 2 10" xfId="7386"/>
    <cellStyle name="Ausgabe 2 15 2 10 2" xfId="14496"/>
    <cellStyle name="Ausgabe 2 15 2 10 3" xfId="20789"/>
    <cellStyle name="Ausgabe 2 15 2 10 4" xfId="27728"/>
    <cellStyle name="Ausgabe 2 15 2 10 5" xfId="34393"/>
    <cellStyle name="Ausgabe 2 15 2 10 6" xfId="41063"/>
    <cellStyle name="Ausgabe 2 15 2 10 7" xfId="47879"/>
    <cellStyle name="Ausgabe 2 15 2 10 8" xfId="54402"/>
    <cellStyle name="Ausgabe 2 15 2 11" xfId="1418"/>
    <cellStyle name="Ausgabe 2 15 2 11 2" xfId="8528"/>
    <cellStyle name="Ausgabe 2 15 2 11 3" xfId="14821"/>
    <cellStyle name="Ausgabe 2 15 2 11 4" xfId="21760"/>
    <cellStyle name="Ausgabe 2 15 2 11 5" xfId="28425"/>
    <cellStyle name="Ausgabe 2 15 2 11 6" xfId="35095"/>
    <cellStyle name="Ausgabe 2 15 2 11 7" xfId="41911"/>
    <cellStyle name="Ausgabe 2 15 2 11 8" xfId="48434"/>
    <cellStyle name="Ausgabe 2 15 2 12" xfId="8314"/>
    <cellStyle name="Ausgabe 2 15 2 13" xfId="21044"/>
    <cellStyle name="Ausgabe 2 15 2 14" xfId="20902"/>
    <cellStyle name="Ausgabe 2 15 2 15" xfId="21243"/>
    <cellStyle name="Ausgabe 2 15 2 16" xfId="41294"/>
    <cellStyle name="Ausgabe 2 15 2 17" xfId="41689"/>
    <cellStyle name="Ausgabe 2 15 2 2" xfId="978"/>
    <cellStyle name="Ausgabe 2 15 2 2 10" xfId="7280"/>
    <cellStyle name="Ausgabe 2 15 2 2 10 2" xfId="14390"/>
    <cellStyle name="Ausgabe 2 15 2 2 10 3" xfId="20683"/>
    <cellStyle name="Ausgabe 2 15 2 2 10 4" xfId="27622"/>
    <cellStyle name="Ausgabe 2 15 2 2 10 5" xfId="34287"/>
    <cellStyle name="Ausgabe 2 15 2 2 10 6" xfId="40957"/>
    <cellStyle name="Ausgabe 2 15 2 2 10 7" xfId="47773"/>
    <cellStyle name="Ausgabe 2 15 2 2 10 8" xfId="54296"/>
    <cellStyle name="Ausgabe 2 15 2 2 11" xfId="1653"/>
    <cellStyle name="Ausgabe 2 15 2 2 11 2" xfId="8763"/>
    <cellStyle name="Ausgabe 2 15 2 2 11 3" xfId="15056"/>
    <cellStyle name="Ausgabe 2 15 2 2 11 4" xfId="21995"/>
    <cellStyle name="Ausgabe 2 15 2 2 11 5" xfId="28660"/>
    <cellStyle name="Ausgabe 2 15 2 2 11 6" xfId="35330"/>
    <cellStyle name="Ausgabe 2 15 2 2 11 7" xfId="42146"/>
    <cellStyle name="Ausgabe 2 15 2 2 11 8" xfId="48669"/>
    <cellStyle name="Ausgabe 2 15 2 2 12" xfId="7794"/>
    <cellStyle name="Ausgabe 2 15 2 2 13" xfId="21342"/>
    <cellStyle name="Ausgabe 2 15 2 2 14" xfId="27985"/>
    <cellStyle name="Ausgabe 2 15 2 2 15" xfId="34657"/>
    <cellStyle name="Ausgabe 2 15 2 2 16" xfId="47999"/>
    <cellStyle name="Ausgabe 2 15 2 2 2" xfId="2524"/>
    <cellStyle name="Ausgabe 2 15 2 2 2 2" xfId="9634"/>
    <cellStyle name="Ausgabe 2 15 2 2 2 3" xfId="15927"/>
    <cellStyle name="Ausgabe 2 15 2 2 2 4" xfId="22866"/>
    <cellStyle name="Ausgabe 2 15 2 2 2 5" xfId="29531"/>
    <cellStyle name="Ausgabe 2 15 2 2 2 6" xfId="36201"/>
    <cellStyle name="Ausgabe 2 15 2 2 2 7" xfId="43017"/>
    <cellStyle name="Ausgabe 2 15 2 2 2 8" xfId="49540"/>
    <cellStyle name="Ausgabe 2 15 2 2 3" xfId="3214"/>
    <cellStyle name="Ausgabe 2 15 2 2 3 2" xfId="10324"/>
    <cellStyle name="Ausgabe 2 15 2 2 3 3" xfId="16617"/>
    <cellStyle name="Ausgabe 2 15 2 2 3 4" xfId="23556"/>
    <cellStyle name="Ausgabe 2 15 2 2 3 5" xfId="30221"/>
    <cellStyle name="Ausgabe 2 15 2 2 3 6" xfId="36891"/>
    <cellStyle name="Ausgabe 2 15 2 2 3 7" xfId="43707"/>
    <cellStyle name="Ausgabe 2 15 2 2 3 8" xfId="50230"/>
    <cellStyle name="Ausgabe 2 15 2 2 4" xfId="3901"/>
    <cellStyle name="Ausgabe 2 15 2 2 4 2" xfId="11011"/>
    <cellStyle name="Ausgabe 2 15 2 2 4 3" xfId="17304"/>
    <cellStyle name="Ausgabe 2 15 2 2 4 4" xfId="24243"/>
    <cellStyle name="Ausgabe 2 15 2 2 4 5" xfId="30908"/>
    <cellStyle name="Ausgabe 2 15 2 2 4 6" xfId="37578"/>
    <cellStyle name="Ausgabe 2 15 2 2 4 7" xfId="44394"/>
    <cellStyle name="Ausgabe 2 15 2 2 4 8" xfId="50917"/>
    <cellStyle name="Ausgabe 2 15 2 2 5" xfId="4588"/>
    <cellStyle name="Ausgabe 2 15 2 2 5 2" xfId="11698"/>
    <cellStyle name="Ausgabe 2 15 2 2 5 3" xfId="17991"/>
    <cellStyle name="Ausgabe 2 15 2 2 5 4" xfId="24930"/>
    <cellStyle name="Ausgabe 2 15 2 2 5 5" xfId="31595"/>
    <cellStyle name="Ausgabe 2 15 2 2 5 6" xfId="38265"/>
    <cellStyle name="Ausgabe 2 15 2 2 5 7" xfId="45081"/>
    <cellStyle name="Ausgabe 2 15 2 2 5 8" xfId="51604"/>
    <cellStyle name="Ausgabe 2 15 2 2 6" xfId="5273"/>
    <cellStyle name="Ausgabe 2 15 2 2 6 2" xfId="12383"/>
    <cellStyle name="Ausgabe 2 15 2 2 6 3" xfId="18676"/>
    <cellStyle name="Ausgabe 2 15 2 2 6 4" xfId="25615"/>
    <cellStyle name="Ausgabe 2 15 2 2 6 5" xfId="32280"/>
    <cellStyle name="Ausgabe 2 15 2 2 6 6" xfId="38950"/>
    <cellStyle name="Ausgabe 2 15 2 2 6 7" xfId="45766"/>
    <cellStyle name="Ausgabe 2 15 2 2 6 8" xfId="52289"/>
    <cellStyle name="Ausgabe 2 15 2 2 7" xfId="5856"/>
    <cellStyle name="Ausgabe 2 15 2 2 7 2" xfId="12966"/>
    <cellStyle name="Ausgabe 2 15 2 2 7 3" xfId="19259"/>
    <cellStyle name="Ausgabe 2 15 2 2 7 4" xfId="26198"/>
    <cellStyle name="Ausgabe 2 15 2 2 7 5" xfId="32863"/>
    <cellStyle name="Ausgabe 2 15 2 2 7 6" xfId="39533"/>
    <cellStyle name="Ausgabe 2 15 2 2 7 7" xfId="46349"/>
    <cellStyle name="Ausgabe 2 15 2 2 7 8" xfId="52872"/>
    <cellStyle name="Ausgabe 2 15 2 2 8" xfId="6314"/>
    <cellStyle name="Ausgabe 2 15 2 2 8 2" xfId="13424"/>
    <cellStyle name="Ausgabe 2 15 2 2 8 3" xfId="19717"/>
    <cellStyle name="Ausgabe 2 15 2 2 8 4" xfId="26656"/>
    <cellStyle name="Ausgabe 2 15 2 2 8 5" xfId="33321"/>
    <cellStyle name="Ausgabe 2 15 2 2 8 6" xfId="39991"/>
    <cellStyle name="Ausgabe 2 15 2 2 8 7" xfId="46807"/>
    <cellStyle name="Ausgabe 2 15 2 2 8 8" xfId="53330"/>
    <cellStyle name="Ausgabe 2 15 2 2 9" xfId="6968"/>
    <cellStyle name="Ausgabe 2 15 2 2 9 2" xfId="14078"/>
    <cellStyle name="Ausgabe 2 15 2 2 9 3" xfId="20371"/>
    <cellStyle name="Ausgabe 2 15 2 2 9 4" xfId="27310"/>
    <cellStyle name="Ausgabe 2 15 2 2 9 5" xfId="33975"/>
    <cellStyle name="Ausgabe 2 15 2 2 9 6" xfId="40645"/>
    <cellStyle name="Ausgabe 2 15 2 2 9 7" xfId="47461"/>
    <cellStyle name="Ausgabe 2 15 2 2 9 8" xfId="53984"/>
    <cellStyle name="Ausgabe 2 15 2 3" xfId="2289"/>
    <cellStyle name="Ausgabe 2 15 2 3 2" xfId="9399"/>
    <cellStyle name="Ausgabe 2 15 2 3 3" xfId="15692"/>
    <cellStyle name="Ausgabe 2 15 2 3 4" xfId="22631"/>
    <cellStyle name="Ausgabe 2 15 2 3 5" xfId="29296"/>
    <cellStyle name="Ausgabe 2 15 2 3 6" xfId="35966"/>
    <cellStyle name="Ausgabe 2 15 2 3 7" xfId="42782"/>
    <cellStyle name="Ausgabe 2 15 2 3 8" xfId="49305"/>
    <cellStyle name="Ausgabe 2 15 2 4" xfId="2979"/>
    <cellStyle name="Ausgabe 2 15 2 4 2" xfId="10089"/>
    <cellStyle name="Ausgabe 2 15 2 4 3" xfId="16382"/>
    <cellStyle name="Ausgabe 2 15 2 4 4" xfId="23321"/>
    <cellStyle name="Ausgabe 2 15 2 4 5" xfId="29986"/>
    <cellStyle name="Ausgabe 2 15 2 4 6" xfId="36656"/>
    <cellStyle name="Ausgabe 2 15 2 4 7" xfId="43472"/>
    <cellStyle name="Ausgabe 2 15 2 4 8" xfId="49995"/>
    <cellStyle name="Ausgabe 2 15 2 5" xfId="3666"/>
    <cellStyle name="Ausgabe 2 15 2 5 2" xfId="10776"/>
    <cellStyle name="Ausgabe 2 15 2 5 3" xfId="17069"/>
    <cellStyle name="Ausgabe 2 15 2 5 4" xfId="24008"/>
    <cellStyle name="Ausgabe 2 15 2 5 5" xfId="30673"/>
    <cellStyle name="Ausgabe 2 15 2 5 6" xfId="37343"/>
    <cellStyle name="Ausgabe 2 15 2 5 7" xfId="44159"/>
    <cellStyle name="Ausgabe 2 15 2 5 8" xfId="50682"/>
    <cellStyle name="Ausgabe 2 15 2 6" xfId="4353"/>
    <cellStyle name="Ausgabe 2 15 2 6 2" xfId="11463"/>
    <cellStyle name="Ausgabe 2 15 2 6 3" xfId="17756"/>
    <cellStyle name="Ausgabe 2 15 2 6 4" xfId="24695"/>
    <cellStyle name="Ausgabe 2 15 2 6 5" xfId="31360"/>
    <cellStyle name="Ausgabe 2 15 2 6 6" xfId="38030"/>
    <cellStyle name="Ausgabe 2 15 2 6 7" xfId="44846"/>
    <cellStyle name="Ausgabe 2 15 2 6 8" xfId="51369"/>
    <cellStyle name="Ausgabe 2 15 2 7" xfId="5038"/>
    <cellStyle name="Ausgabe 2 15 2 7 2" xfId="12148"/>
    <cellStyle name="Ausgabe 2 15 2 7 3" xfId="18441"/>
    <cellStyle name="Ausgabe 2 15 2 7 4" xfId="25380"/>
    <cellStyle name="Ausgabe 2 15 2 7 5" xfId="32045"/>
    <cellStyle name="Ausgabe 2 15 2 7 6" xfId="38715"/>
    <cellStyle name="Ausgabe 2 15 2 7 7" xfId="45531"/>
    <cellStyle name="Ausgabe 2 15 2 7 8" xfId="52054"/>
    <cellStyle name="Ausgabe 2 15 2 8" xfId="4906"/>
    <cellStyle name="Ausgabe 2 15 2 8 2" xfId="12016"/>
    <cellStyle name="Ausgabe 2 15 2 8 3" xfId="18309"/>
    <cellStyle name="Ausgabe 2 15 2 8 4" xfId="25248"/>
    <cellStyle name="Ausgabe 2 15 2 8 5" xfId="31913"/>
    <cellStyle name="Ausgabe 2 15 2 8 6" xfId="38583"/>
    <cellStyle name="Ausgabe 2 15 2 8 7" xfId="45399"/>
    <cellStyle name="Ausgabe 2 15 2 8 8" xfId="51922"/>
    <cellStyle name="Ausgabe 2 15 2 9" xfId="6733"/>
    <cellStyle name="Ausgabe 2 15 2 9 2" xfId="13843"/>
    <cellStyle name="Ausgabe 2 15 2 9 3" xfId="20136"/>
    <cellStyle name="Ausgabe 2 15 2 9 4" xfId="27075"/>
    <cellStyle name="Ausgabe 2 15 2 9 5" xfId="33740"/>
    <cellStyle name="Ausgabe 2 15 2 9 6" xfId="40410"/>
    <cellStyle name="Ausgabe 2 15 2 9 7" xfId="47226"/>
    <cellStyle name="Ausgabe 2 15 2 9 8" xfId="53749"/>
    <cellStyle name="Ausgabe 2 15 3" xfId="696"/>
    <cellStyle name="Ausgabe 2 15 3 10" xfId="7341"/>
    <cellStyle name="Ausgabe 2 15 3 10 2" xfId="14451"/>
    <cellStyle name="Ausgabe 2 15 3 10 3" xfId="20744"/>
    <cellStyle name="Ausgabe 2 15 3 10 4" xfId="27683"/>
    <cellStyle name="Ausgabe 2 15 3 10 5" xfId="34348"/>
    <cellStyle name="Ausgabe 2 15 3 10 6" xfId="41018"/>
    <cellStyle name="Ausgabe 2 15 3 10 7" xfId="47834"/>
    <cellStyle name="Ausgabe 2 15 3 10 8" xfId="54357"/>
    <cellStyle name="Ausgabe 2 15 3 11" xfId="1435"/>
    <cellStyle name="Ausgabe 2 15 3 11 2" xfId="8545"/>
    <cellStyle name="Ausgabe 2 15 3 11 3" xfId="14838"/>
    <cellStyle name="Ausgabe 2 15 3 11 4" xfId="21777"/>
    <cellStyle name="Ausgabe 2 15 3 11 5" xfId="28442"/>
    <cellStyle name="Ausgabe 2 15 3 11 6" xfId="35112"/>
    <cellStyle name="Ausgabe 2 15 3 11 7" xfId="41928"/>
    <cellStyle name="Ausgabe 2 15 3 11 8" xfId="48451"/>
    <cellStyle name="Ausgabe 2 15 3 12" xfId="8050"/>
    <cellStyle name="Ausgabe 2 15 3 13" xfId="21075"/>
    <cellStyle name="Ausgabe 2 15 3 14" xfId="7566"/>
    <cellStyle name="Ausgabe 2 15 3 15" xfId="21496"/>
    <cellStyle name="Ausgabe 2 15 3 16" xfId="41322"/>
    <cellStyle name="Ausgabe 2 15 3 17" xfId="41534"/>
    <cellStyle name="Ausgabe 2 15 3 2" xfId="993"/>
    <cellStyle name="Ausgabe 2 15 3 2 10" xfId="6620"/>
    <cellStyle name="Ausgabe 2 15 3 2 10 2" xfId="13730"/>
    <cellStyle name="Ausgabe 2 15 3 2 10 3" xfId="20023"/>
    <cellStyle name="Ausgabe 2 15 3 2 10 4" xfId="26962"/>
    <cellStyle name="Ausgabe 2 15 3 2 10 5" xfId="33627"/>
    <cellStyle name="Ausgabe 2 15 3 2 10 6" xfId="40297"/>
    <cellStyle name="Ausgabe 2 15 3 2 10 7" xfId="47113"/>
    <cellStyle name="Ausgabe 2 15 3 2 10 8" xfId="53636"/>
    <cellStyle name="Ausgabe 2 15 3 2 11" xfId="1666"/>
    <cellStyle name="Ausgabe 2 15 3 2 11 2" xfId="8776"/>
    <cellStyle name="Ausgabe 2 15 3 2 11 3" xfId="15069"/>
    <cellStyle name="Ausgabe 2 15 3 2 11 4" xfId="22008"/>
    <cellStyle name="Ausgabe 2 15 3 2 11 5" xfId="28673"/>
    <cellStyle name="Ausgabe 2 15 3 2 11 6" xfId="35343"/>
    <cellStyle name="Ausgabe 2 15 3 2 11 7" xfId="42159"/>
    <cellStyle name="Ausgabe 2 15 3 2 11 8" xfId="48682"/>
    <cellStyle name="Ausgabe 2 15 3 2 12" xfId="7787"/>
    <cellStyle name="Ausgabe 2 15 3 2 13" xfId="21357"/>
    <cellStyle name="Ausgabe 2 15 3 2 14" xfId="28000"/>
    <cellStyle name="Ausgabe 2 15 3 2 15" xfId="34670"/>
    <cellStyle name="Ausgabe 2 15 3 2 16" xfId="48012"/>
    <cellStyle name="Ausgabe 2 15 3 2 2" xfId="2537"/>
    <cellStyle name="Ausgabe 2 15 3 2 2 2" xfId="9647"/>
    <cellStyle name="Ausgabe 2 15 3 2 2 3" xfId="15940"/>
    <cellStyle name="Ausgabe 2 15 3 2 2 4" xfId="22879"/>
    <cellStyle name="Ausgabe 2 15 3 2 2 5" xfId="29544"/>
    <cellStyle name="Ausgabe 2 15 3 2 2 6" xfId="36214"/>
    <cellStyle name="Ausgabe 2 15 3 2 2 7" xfId="43030"/>
    <cellStyle name="Ausgabe 2 15 3 2 2 8" xfId="49553"/>
    <cellStyle name="Ausgabe 2 15 3 2 3" xfId="3227"/>
    <cellStyle name="Ausgabe 2 15 3 2 3 2" xfId="10337"/>
    <cellStyle name="Ausgabe 2 15 3 2 3 3" xfId="16630"/>
    <cellStyle name="Ausgabe 2 15 3 2 3 4" xfId="23569"/>
    <cellStyle name="Ausgabe 2 15 3 2 3 5" xfId="30234"/>
    <cellStyle name="Ausgabe 2 15 3 2 3 6" xfId="36904"/>
    <cellStyle name="Ausgabe 2 15 3 2 3 7" xfId="43720"/>
    <cellStyle name="Ausgabe 2 15 3 2 3 8" xfId="50243"/>
    <cellStyle name="Ausgabe 2 15 3 2 4" xfId="3914"/>
    <cellStyle name="Ausgabe 2 15 3 2 4 2" xfId="11024"/>
    <cellStyle name="Ausgabe 2 15 3 2 4 3" xfId="17317"/>
    <cellStyle name="Ausgabe 2 15 3 2 4 4" xfId="24256"/>
    <cellStyle name="Ausgabe 2 15 3 2 4 5" xfId="30921"/>
    <cellStyle name="Ausgabe 2 15 3 2 4 6" xfId="37591"/>
    <cellStyle name="Ausgabe 2 15 3 2 4 7" xfId="44407"/>
    <cellStyle name="Ausgabe 2 15 3 2 4 8" xfId="50930"/>
    <cellStyle name="Ausgabe 2 15 3 2 5" xfId="4601"/>
    <cellStyle name="Ausgabe 2 15 3 2 5 2" xfId="11711"/>
    <cellStyle name="Ausgabe 2 15 3 2 5 3" xfId="18004"/>
    <cellStyle name="Ausgabe 2 15 3 2 5 4" xfId="24943"/>
    <cellStyle name="Ausgabe 2 15 3 2 5 5" xfId="31608"/>
    <cellStyle name="Ausgabe 2 15 3 2 5 6" xfId="38278"/>
    <cellStyle name="Ausgabe 2 15 3 2 5 7" xfId="45094"/>
    <cellStyle name="Ausgabe 2 15 3 2 5 8" xfId="51617"/>
    <cellStyle name="Ausgabe 2 15 3 2 6" xfId="5286"/>
    <cellStyle name="Ausgabe 2 15 3 2 6 2" xfId="12396"/>
    <cellStyle name="Ausgabe 2 15 3 2 6 3" xfId="18689"/>
    <cellStyle name="Ausgabe 2 15 3 2 6 4" xfId="25628"/>
    <cellStyle name="Ausgabe 2 15 3 2 6 5" xfId="32293"/>
    <cellStyle name="Ausgabe 2 15 3 2 6 6" xfId="38963"/>
    <cellStyle name="Ausgabe 2 15 3 2 6 7" xfId="45779"/>
    <cellStyle name="Ausgabe 2 15 3 2 6 8" xfId="52302"/>
    <cellStyle name="Ausgabe 2 15 3 2 7" xfId="5869"/>
    <cellStyle name="Ausgabe 2 15 3 2 7 2" xfId="12979"/>
    <cellStyle name="Ausgabe 2 15 3 2 7 3" xfId="19272"/>
    <cellStyle name="Ausgabe 2 15 3 2 7 4" xfId="26211"/>
    <cellStyle name="Ausgabe 2 15 3 2 7 5" xfId="32876"/>
    <cellStyle name="Ausgabe 2 15 3 2 7 6" xfId="39546"/>
    <cellStyle name="Ausgabe 2 15 3 2 7 7" xfId="46362"/>
    <cellStyle name="Ausgabe 2 15 3 2 7 8" xfId="52885"/>
    <cellStyle name="Ausgabe 2 15 3 2 8" xfId="6327"/>
    <cellStyle name="Ausgabe 2 15 3 2 8 2" xfId="13437"/>
    <cellStyle name="Ausgabe 2 15 3 2 8 3" xfId="19730"/>
    <cellStyle name="Ausgabe 2 15 3 2 8 4" xfId="26669"/>
    <cellStyle name="Ausgabe 2 15 3 2 8 5" xfId="33334"/>
    <cellStyle name="Ausgabe 2 15 3 2 8 6" xfId="40004"/>
    <cellStyle name="Ausgabe 2 15 3 2 8 7" xfId="46820"/>
    <cellStyle name="Ausgabe 2 15 3 2 8 8" xfId="53343"/>
    <cellStyle name="Ausgabe 2 15 3 2 9" xfId="6981"/>
    <cellStyle name="Ausgabe 2 15 3 2 9 2" xfId="14091"/>
    <cellStyle name="Ausgabe 2 15 3 2 9 3" xfId="20384"/>
    <cellStyle name="Ausgabe 2 15 3 2 9 4" xfId="27323"/>
    <cellStyle name="Ausgabe 2 15 3 2 9 5" xfId="33988"/>
    <cellStyle name="Ausgabe 2 15 3 2 9 6" xfId="40658"/>
    <cellStyle name="Ausgabe 2 15 3 2 9 7" xfId="47474"/>
    <cellStyle name="Ausgabe 2 15 3 2 9 8" xfId="53997"/>
    <cellStyle name="Ausgabe 2 15 3 3" xfId="2306"/>
    <cellStyle name="Ausgabe 2 15 3 3 2" xfId="9416"/>
    <cellStyle name="Ausgabe 2 15 3 3 3" xfId="15709"/>
    <cellStyle name="Ausgabe 2 15 3 3 4" xfId="22648"/>
    <cellStyle name="Ausgabe 2 15 3 3 5" xfId="29313"/>
    <cellStyle name="Ausgabe 2 15 3 3 6" xfId="35983"/>
    <cellStyle name="Ausgabe 2 15 3 3 7" xfId="42799"/>
    <cellStyle name="Ausgabe 2 15 3 3 8" xfId="49322"/>
    <cellStyle name="Ausgabe 2 15 3 4" xfId="2996"/>
    <cellStyle name="Ausgabe 2 15 3 4 2" xfId="10106"/>
    <cellStyle name="Ausgabe 2 15 3 4 3" xfId="16399"/>
    <cellStyle name="Ausgabe 2 15 3 4 4" xfId="23338"/>
    <cellStyle name="Ausgabe 2 15 3 4 5" xfId="30003"/>
    <cellStyle name="Ausgabe 2 15 3 4 6" xfId="36673"/>
    <cellStyle name="Ausgabe 2 15 3 4 7" xfId="43489"/>
    <cellStyle name="Ausgabe 2 15 3 4 8" xfId="50012"/>
    <cellStyle name="Ausgabe 2 15 3 5" xfId="3683"/>
    <cellStyle name="Ausgabe 2 15 3 5 2" xfId="10793"/>
    <cellStyle name="Ausgabe 2 15 3 5 3" xfId="17086"/>
    <cellStyle name="Ausgabe 2 15 3 5 4" xfId="24025"/>
    <cellStyle name="Ausgabe 2 15 3 5 5" xfId="30690"/>
    <cellStyle name="Ausgabe 2 15 3 5 6" xfId="37360"/>
    <cellStyle name="Ausgabe 2 15 3 5 7" xfId="44176"/>
    <cellStyle name="Ausgabe 2 15 3 5 8" xfId="50699"/>
    <cellStyle name="Ausgabe 2 15 3 6" xfId="4370"/>
    <cellStyle name="Ausgabe 2 15 3 6 2" xfId="11480"/>
    <cellStyle name="Ausgabe 2 15 3 6 3" xfId="17773"/>
    <cellStyle name="Ausgabe 2 15 3 6 4" xfId="24712"/>
    <cellStyle name="Ausgabe 2 15 3 6 5" xfId="31377"/>
    <cellStyle name="Ausgabe 2 15 3 6 6" xfId="38047"/>
    <cellStyle name="Ausgabe 2 15 3 6 7" xfId="44863"/>
    <cellStyle name="Ausgabe 2 15 3 6 8" xfId="51386"/>
    <cellStyle name="Ausgabe 2 15 3 7" xfId="5055"/>
    <cellStyle name="Ausgabe 2 15 3 7 2" xfId="12165"/>
    <cellStyle name="Ausgabe 2 15 3 7 3" xfId="18458"/>
    <cellStyle name="Ausgabe 2 15 3 7 4" xfId="25397"/>
    <cellStyle name="Ausgabe 2 15 3 7 5" xfId="32062"/>
    <cellStyle name="Ausgabe 2 15 3 7 6" xfId="38732"/>
    <cellStyle name="Ausgabe 2 15 3 7 7" xfId="45548"/>
    <cellStyle name="Ausgabe 2 15 3 7 8" xfId="52071"/>
    <cellStyle name="Ausgabe 2 15 3 8" xfId="6096"/>
    <cellStyle name="Ausgabe 2 15 3 8 2" xfId="13206"/>
    <cellStyle name="Ausgabe 2 15 3 8 3" xfId="19499"/>
    <cellStyle name="Ausgabe 2 15 3 8 4" xfId="26438"/>
    <cellStyle name="Ausgabe 2 15 3 8 5" xfId="33103"/>
    <cellStyle name="Ausgabe 2 15 3 8 6" xfId="39773"/>
    <cellStyle name="Ausgabe 2 15 3 8 7" xfId="46589"/>
    <cellStyle name="Ausgabe 2 15 3 8 8" xfId="53112"/>
    <cellStyle name="Ausgabe 2 15 3 9" xfId="6750"/>
    <cellStyle name="Ausgabe 2 15 3 9 2" xfId="13860"/>
    <cellStyle name="Ausgabe 2 15 3 9 3" xfId="20153"/>
    <cellStyle name="Ausgabe 2 15 3 9 4" xfId="27092"/>
    <cellStyle name="Ausgabe 2 15 3 9 5" xfId="33757"/>
    <cellStyle name="Ausgabe 2 15 3 9 6" xfId="40427"/>
    <cellStyle name="Ausgabe 2 15 3 9 7" xfId="47243"/>
    <cellStyle name="Ausgabe 2 15 3 9 8" xfId="53766"/>
    <cellStyle name="Ausgabe 2 15 4" xfId="2036"/>
    <cellStyle name="Ausgabe 2 15 4 2" xfId="9146"/>
    <cellStyle name="Ausgabe 2 15 4 3" xfId="15439"/>
    <cellStyle name="Ausgabe 2 15 4 4" xfId="22378"/>
    <cellStyle name="Ausgabe 2 15 4 5" xfId="29043"/>
    <cellStyle name="Ausgabe 2 15 4 6" xfId="35713"/>
    <cellStyle name="Ausgabe 2 15 4 7" xfId="42529"/>
    <cellStyle name="Ausgabe 2 15 4 8" xfId="49052"/>
    <cellStyle name="Ausgabe 2 15 5" xfId="1965"/>
    <cellStyle name="Ausgabe 2 15 5 2" xfId="9075"/>
    <cellStyle name="Ausgabe 2 15 5 3" xfId="15368"/>
    <cellStyle name="Ausgabe 2 15 5 4" xfId="22307"/>
    <cellStyle name="Ausgabe 2 15 5 5" xfId="28972"/>
    <cellStyle name="Ausgabe 2 15 5 6" xfId="35642"/>
    <cellStyle name="Ausgabe 2 15 5 7" xfId="42458"/>
    <cellStyle name="Ausgabe 2 15 5 8" xfId="48981"/>
    <cellStyle name="Ausgabe 2 15 6" xfId="826"/>
    <cellStyle name="Ausgabe 2 15 6 2" xfId="7943"/>
    <cellStyle name="Ausgabe 2 15 6 3" xfId="7761"/>
    <cellStyle name="Ausgabe 2 15 6 4" xfId="21204"/>
    <cellStyle name="Ausgabe 2 15 6 5" xfId="27838"/>
    <cellStyle name="Ausgabe 2 15 6 6" xfId="34511"/>
    <cellStyle name="Ausgabe 2 15 6 7" xfId="41447"/>
    <cellStyle name="Ausgabe 2 15 6 8" xfId="41169"/>
    <cellStyle name="Ausgabe 2 15 7" xfId="1927"/>
    <cellStyle name="Ausgabe 2 15 7 2" xfId="9037"/>
    <cellStyle name="Ausgabe 2 15 7 3" xfId="15330"/>
    <cellStyle name="Ausgabe 2 15 7 4" xfId="22269"/>
    <cellStyle name="Ausgabe 2 15 7 5" xfId="28934"/>
    <cellStyle name="Ausgabe 2 15 7 6" xfId="35604"/>
    <cellStyle name="Ausgabe 2 15 7 7" xfId="42420"/>
    <cellStyle name="Ausgabe 2 15 7 8" xfId="48943"/>
    <cellStyle name="Ausgabe 2 15 8" xfId="1930"/>
    <cellStyle name="Ausgabe 2 15 8 2" xfId="9040"/>
    <cellStyle name="Ausgabe 2 15 8 3" xfId="15333"/>
    <cellStyle name="Ausgabe 2 15 8 4" xfId="22272"/>
    <cellStyle name="Ausgabe 2 15 8 5" xfId="28937"/>
    <cellStyle name="Ausgabe 2 15 8 6" xfId="35607"/>
    <cellStyle name="Ausgabe 2 15 8 7" xfId="42423"/>
    <cellStyle name="Ausgabe 2 15 8 8" xfId="48946"/>
    <cellStyle name="Ausgabe 2 15 9" xfId="3550"/>
    <cellStyle name="Ausgabe 2 15 9 2" xfId="10660"/>
    <cellStyle name="Ausgabe 2 15 9 3" xfId="16953"/>
    <cellStyle name="Ausgabe 2 15 9 4" xfId="23892"/>
    <cellStyle name="Ausgabe 2 15 9 5" xfId="30557"/>
    <cellStyle name="Ausgabe 2 15 9 6" xfId="37227"/>
    <cellStyle name="Ausgabe 2 15 9 7" xfId="44043"/>
    <cellStyle name="Ausgabe 2 15 9 8" xfId="50566"/>
    <cellStyle name="Ausgabe 2 16" xfId="366"/>
    <cellStyle name="Ausgabe 2 16 10" xfId="5617"/>
    <cellStyle name="Ausgabe 2 16 10 2" xfId="12727"/>
    <cellStyle name="Ausgabe 2 16 10 3" xfId="19020"/>
    <cellStyle name="Ausgabe 2 16 10 4" xfId="25959"/>
    <cellStyle name="Ausgabe 2 16 10 5" xfId="32624"/>
    <cellStyle name="Ausgabe 2 16 10 6" xfId="39294"/>
    <cellStyle name="Ausgabe 2 16 10 7" xfId="46110"/>
    <cellStyle name="Ausgabe 2 16 10 8" xfId="52633"/>
    <cellStyle name="Ausgabe 2 16 11" xfId="1940"/>
    <cellStyle name="Ausgabe 2 16 11 2" xfId="9050"/>
    <cellStyle name="Ausgabe 2 16 11 3" xfId="15343"/>
    <cellStyle name="Ausgabe 2 16 11 4" xfId="22282"/>
    <cellStyle name="Ausgabe 2 16 11 5" xfId="28947"/>
    <cellStyle name="Ausgabe 2 16 11 6" xfId="35617"/>
    <cellStyle name="Ausgabe 2 16 11 7" xfId="42433"/>
    <cellStyle name="Ausgabe 2 16 11 8" xfId="48956"/>
    <cellStyle name="Ausgabe 2 16 12" xfId="4922"/>
    <cellStyle name="Ausgabe 2 16 12 2" xfId="12032"/>
    <cellStyle name="Ausgabe 2 16 12 3" xfId="18325"/>
    <cellStyle name="Ausgabe 2 16 12 4" xfId="25264"/>
    <cellStyle name="Ausgabe 2 16 12 5" xfId="31929"/>
    <cellStyle name="Ausgabe 2 16 12 6" xfId="38599"/>
    <cellStyle name="Ausgabe 2 16 12 7" xfId="45415"/>
    <cellStyle name="Ausgabe 2 16 12 8" xfId="51938"/>
    <cellStyle name="Ausgabe 2 16 13" xfId="843"/>
    <cellStyle name="Ausgabe 2 16 13 2" xfId="7960"/>
    <cellStyle name="Ausgabe 2 16 13 3" xfId="8292"/>
    <cellStyle name="Ausgabe 2 16 13 4" xfId="21221"/>
    <cellStyle name="Ausgabe 2 16 13 5" xfId="27853"/>
    <cellStyle name="Ausgabe 2 16 13 6" xfId="34528"/>
    <cellStyle name="Ausgabe 2 16 13 7" xfId="41459"/>
    <cellStyle name="Ausgabe 2 16 13 8" xfId="21380"/>
    <cellStyle name="Ausgabe 2 16 14" xfId="7551"/>
    <cellStyle name="Ausgabe 2 16 15" xfId="7659"/>
    <cellStyle name="Ausgabe 2 16 16" xfId="21507"/>
    <cellStyle name="Ausgabe 2 16 17" xfId="41155"/>
    <cellStyle name="Ausgabe 2 16 2" xfId="664"/>
    <cellStyle name="Ausgabe 2 16 2 10" xfId="7217"/>
    <cellStyle name="Ausgabe 2 16 2 10 2" xfId="14327"/>
    <cellStyle name="Ausgabe 2 16 2 10 3" xfId="20620"/>
    <cellStyle name="Ausgabe 2 16 2 10 4" xfId="27559"/>
    <cellStyle name="Ausgabe 2 16 2 10 5" xfId="34224"/>
    <cellStyle name="Ausgabe 2 16 2 10 6" xfId="40894"/>
    <cellStyle name="Ausgabe 2 16 2 10 7" xfId="47710"/>
    <cellStyle name="Ausgabe 2 16 2 10 8" xfId="54233"/>
    <cellStyle name="Ausgabe 2 16 2 11" xfId="1417"/>
    <cellStyle name="Ausgabe 2 16 2 11 2" xfId="8527"/>
    <cellStyle name="Ausgabe 2 16 2 11 3" xfId="14820"/>
    <cellStyle name="Ausgabe 2 16 2 11 4" xfId="21759"/>
    <cellStyle name="Ausgabe 2 16 2 11 5" xfId="28424"/>
    <cellStyle name="Ausgabe 2 16 2 11 6" xfId="35094"/>
    <cellStyle name="Ausgabe 2 16 2 11 7" xfId="41910"/>
    <cellStyle name="Ausgabe 2 16 2 11 8" xfId="48433"/>
    <cellStyle name="Ausgabe 2 16 2 12" xfId="8161"/>
    <cellStyle name="Ausgabe 2 16 2 13" xfId="21043"/>
    <cellStyle name="Ausgabe 2 16 2 14" xfId="21227"/>
    <cellStyle name="Ausgabe 2 16 2 15" xfId="21497"/>
    <cellStyle name="Ausgabe 2 16 2 16" xfId="41293"/>
    <cellStyle name="Ausgabe 2 16 2 17" xfId="41590"/>
    <cellStyle name="Ausgabe 2 16 2 2" xfId="977"/>
    <cellStyle name="Ausgabe 2 16 2 2 10" xfId="7360"/>
    <cellStyle name="Ausgabe 2 16 2 2 10 2" xfId="14470"/>
    <cellStyle name="Ausgabe 2 16 2 2 10 3" xfId="20763"/>
    <cellStyle name="Ausgabe 2 16 2 2 10 4" xfId="27702"/>
    <cellStyle name="Ausgabe 2 16 2 2 10 5" xfId="34367"/>
    <cellStyle name="Ausgabe 2 16 2 2 10 6" xfId="41037"/>
    <cellStyle name="Ausgabe 2 16 2 2 10 7" xfId="47853"/>
    <cellStyle name="Ausgabe 2 16 2 2 10 8" xfId="54376"/>
    <cellStyle name="Ausgabe 2 16 2 2 11" xfId="1652"/>
    <cellStyle name="Ausgabe 2 16 2 2 11 2" xfId="8762"/>
    <cellStyle name="Ausgabe 2 16 2 2 11 3" xfId="15055"/>
    <cellStyle name="Ausgabe 2 16 2 2 11 4" xfId="21994"/>
    <cellStyle name="Ausgabe 2 16 2 2 11 5" xfId="28659"/>
    <cellStyle name="Ausgabe 2 16 2 2 11 6" xfId="35329"/>
    <cellStyle name="Ausgabe 2 16 2 2 11 7" xfId="42145"/>
    <cellStyle name="Ausgabe 2 16 2 2 11 8" xfId="48668"/>
    <cellStyle name="Ausgabe 2 16 2 2 12" xfId="8280"/>
    <cellStyle name="Ausgabe 2 16 2 2 13" xfId="21341"/>
    <cellStyle name="Ausgabe 2 16 2 2 14" xfId="27984"/>
    <cellStyle name="Ausgabe 2 16 2 2 15" xfId="34656"/>
    <cellStyle name="Ausgabe 2 16 2 2 16" xfId="47998"/>
    <cellStyle name="Ausgabe 2 16 2 2 2" xfId="2523"/>
    <cellStyle name="Ausgabe 2 16 2 2 2 2" xfId="9633"/>
    <cellStyle name="Ausgabe 2 16 2 2 2 3" xfId="15926"/>
    <cellStyle name="Ausgabe 2 16 2 2 2 4" xfId="22865"/>
    <cellStyle name="Ausgabe 2 16 2 2 2 5" xfId="29530"/>
    <cellStyle name="Ausgabe 2 16 2 2 2 6" xfId="36200"/>
    <cellStyle name="Ausgabe 2 16 2 2 2 7" xfId="43016"/>
    <cellStyle name="Ausgabe 2 16 2 2 2 8" xfId="49539"/>
    <cellStyle name="Ausgabe 2 16 2 2 3" xfId="3213"/>
    <cellStyle name="Ausgabe 2 16 2 2 3 2" xfId="10323"/>
    <cellStyle name="Ausgabe 2 16 2 2 3 3" xfId="16616"/>
    <cellStyle name="Ausgabe 2 16 2 2 3 4" xfId="23555"/>
    <cellStyle name="Ausgabe 2 16 2 2 3 5" xfId="30220"/>
    <cellStyle name="Ausgabe 2 16 2 2 3 6" xfId="36890"/>
    <cellStyle name="Ausgabe 2 16 2 2 3 7" xfId="43706"/>
    <cellStyle name="Ausgabe 2 16 2 2 3 8" xfId="50229"/>
    <cellStyle name="Ausgabe 2 16 2 2 4" xfId="3900"/>
    <cellStyle name="Ausgabe 2 16 2 2 4 2" xfId="11010"/>
    <cellStyle name="Ausgabe 2 16 2 2 4 3" xfId="17303"/>
    <cellStyle name="Ausgabe 2 16 2 2 4 4" xfId="24242"/>
    <cellStyle name="Ausgabe 2 16 2 2 4 5" xfId="30907"/>
    <cellStyle name="Ausgabe 2 16 2 2 4 6" xfId="37577"/>
    <cellStyle name="Ausgabe 2 16 2 2 4 7" xfId="44393"/>
    <cellStyle name="Ausgabe 2 16 2 2 4 8" xfId="50916"/>
    <cellStyle name="Ausgabe 2 16 2 2 5" xfId="4587"/>
    <cellStyle name="Ausgabe 2 16 2 2 5 2" xfId="11697"/>
    <cellStyle name="Ausgabe 2 16 2 2 5 3" xfId="17990"/>
    <cellStyle name="Ausgabe 2 16 2 2 5 4" xfId="24929"/>
    <cellStyle name="Ausgabe 2 16 2 2 5 5" xfId="31594"/>
    <cellStyle name="Ausgabe 2 16 2 2 5 6" xfId="38264"/>
    <cellStyle name="Ausgabe 2 16 2 2 5 7" xfId="45080"/>
    <cellStyle name="Ausgabe 2 16 2 2 5 8" xfId="51603"/>
    <cellStyle name="Ausgabe 2 16 2 2 6" xfId="5272"/>
    <cellStyle name="Ausgabe 2 16 2 2 6 2" xfId="12382"/>
    <cellStyle name="Ausgabe 2 16 2 2 6 3" xfId="18675"/>
    <cellStyle name="Ausgabe 2 16 2 2 6 4" xfId="25614"/>
    <cellStyle name="Ausgabe 2 16 2 2 6 5" xfId="32279"/>
    <cellStyle name="Ausgabe 2 16 2 2 6 6" xfId="38949"/>
    <cellStyle name="Ausgabe 2 16 2 2 6 7" xfId="45765"/>
    <cellStyle name="Ausgabe 2 16 2 2 6 8" xfId="52288"/>
    <cellStyle name="Ausgabe 2 16 2 2 7" xfId="5855"/>
    <cellStyle name="Ausgabe 2 16 2 2 7 2" xfId="12965"/>
    <cellStyle name="Ausgabe 2 16 2 2 7 3" xfId="19258"/>
    <cellStyle name="Ausgabe 2 16 2 2 7 4" xfId="26197"/>
    <cellStyle name="Ausgabe 2 16 2 2 7 5" xfId="32862"/>
    <cellStyle name="Ausgabe 2 16 2 2 7 6" xfId="39532"/>
    <cellStyle name="Ausgabe 2 16 2 2 7 7" xfId="46348"/>
    <cellStyle name="Ausgabe 2 16 2 2 7 8" xfId="52871"/>
    <cellStyle name="Ausgabe 2 16 2 2 8" xfId="6313"/>
    <cellStyle name="Ausgabe 2 16 2 2 8 2" xfId="13423"/>
    <cellStyle name="Ausgabe 2 16 2 2 8 3" xfId="19716"/>
    <cellStyle name="Ausgabe 2 16 2 2 8 4" xfId="26655"/>
    <cellStyle name="Ausgabe 2 16 2 2 8 5" xfId="33320"/>
    <cellStyle name="Ausgabe 2 16 2 2 8 6" xfId="39990"/>
    <cellStyle name="Ausgabe 2 16 2 2 8 7" xfId="46806"/>
    <cellStyle name="Ausgabe 2 16 2 2 8 8" xfId="53329"/>
    <cellStyle name="Ausgabe 2 16 2 2 9" xfId="6967"/>
    <cellStyle name="Ausgabe 2 16 2 2 9 2" xfId="14077"/>
    <cellStyle name="Ausgabe 2 16 2 2 9 3" xfId="20370"/>
    <cellStyle name="Ausgabe 2 16 2 2 9 4" xfId="27309"/>
    <cellStyle name="Ausgabe 2 16 2 2 9 5" xfId="33974"/>
    <cellStyle name="Ausgabe 2 16 2 2 9 6" xfId="40644"/>
    <cellStyle name="Ausgabe 2 16 2 2 9 7" xfId="47460"/>
    <cellStyle name="Ausgabe 2 16 2 2 9 8" xfId="53983"/>
    <cellStyle name="Ausgabe 2 16 2 3" xfId="2288"/>
    <cellStyle name="Ausgabe 2 16 2 3 2" xfId="9398"/>
    <cellStyle name="Ausgabe 2 16 2 3 3" xfId="15691"/>
    <cellStyle name="Ausgabe 2 16 2 3 4" xfId="22630"/>
    <cellStyle name="Ausgabe 2 16 2 3 5" xfId="29295"/>
    <cellStyle name="Ausgabe 2 16 2 3 6" xfId="35965"/>
    <cellStyle name="Ausgabe 2 16 2 3 7" xfId="42781"/>
    <cellStyle name="Ausgabe 2 16 2 3 8" xfId="49304"/>
    <cellStyle name="Ausgabe 2 16 2 4" xfId="2978"/>
    <cellStyle name="Ausgabe 2 16 2 4 2" xfId="10088"/>
    <cellStyle name="Ausgabe 2 16 2 4 3" xfId="16381"/>
    <cellStyle name="Ausgabe 2 16 2 4 4" xfId="23320"/>
    <cellStyle name="Ausgabe 2 16 2 4 5" xfId="29985"/>
    <cellStyle name="Ausgabe 2 16 2 4 6" xfId="36655"/>
    <cellStyle name="Ausgabe 2 16 2 4 7" xfId="43471"/>
    <cellStyle name="Ausgabe 2 16 2 4 8" xfId="49994"/>
    <cellStyle name="Ausgabe 2 16 2 5" xfId="3665"/>
    <cellStyle name="Ausgabe 2 16 2 5 2" xfId="10775"/>
    <cellStyle name="Ausgabe 2 16 2 5 3" xfId="17068"/>
    <cellStyle name="Ausgabe 2 16 2 5 4" xfId="24007"/>
    <cellStyle name="Ausgabe 2 16 2 5 5" xfId="30672"/>
    <cellStyle name="Ausgabe 2 16 2 5 6" xfId="37342"/>
    <cellStyle name="Ausgabe 2 16 2 5 7" xfId="44158"/>
    <cellStyle name="Ausgabe 2 16 2 5 8" xfId="50681"/>
    <cellStyle name="Ausgabe 2 16 2 6" xfId="4352"/>
    <cellStyle name="Ausgabe 2 16 2 6 2" xfId="11462"/>
    <cellStyle name="Ausgabe 2 16 2 6 3" xfId="17755"/>
    <cellStyle name="Ausgabe 2 16 2 6 4" xfId="24694"/>
    <cellStyle name="Ausgabe 2 16 2 6 5" xfId="31359"/>
    <cellStyle name="Ausgabe 2 16 2 6 6" xfId="38029"/>
    <cellStyle name="Ausgabe 2 16 2 6 7" xfId="44845"/>
    <cellStyle name="Ausgabe 2 16 2 6 8" xfId="51368"/>
    <cellStyle name="Ausgabe 2 16 2 7" xfId="5037"/>
    <cellStyle name="Ausgabe 2 16 2 7 2" xfId="12147"/>
    <cellStyle name="Ausgabe 2 16 2 7 3" xfId="18440"/>
    <cellStyle name="Ausgabe 2 16 2 7 4" xfId="25379"/>
    <cellStyle name="Ausgabe 2 16 2 7 5" xfId="32044"/>
    <cellStyle name="Ausgabe 2 16 2 7 6" xfId="38714"/>
    <cellStyle name="Ausgabe 2 16 2 7 7" xfId="45530"/>
    <cellStyle name="Ausgabe 2 16 2 7 8" xfId="52053"/>
    <cellStyle name="Ausgabe 2 16 2 8" xfId="1935"/>
    <cellStyle name="Ausgabe 2 16 2 8 2" xfId="9045"/>
    <cellStyle name="Ausgabe 2 16 2 8 3" xfId="15338"/>
    <cellStyle name="Ausgabe 2 16 2 8 4" xfId="22277"/>
    <cellStyle name="Ausgabe 2 16 2 8 5" xfId="28942"/>
    <cellStyle name="Ausgabe 2 16 2 8 6" xfId="35612"/>
    <cellStyle name="Ausgabe 2 16 2 8 7" xfId="42428"/>
    <cellStyle name="Ausgabe 2 16 2 8 8" xfId="48951"/>
    <cellStyle name="Ausgabe 2 16 2 9" xfId="6732"/>
    <cellStyle name="Ausgabe 2 16 2 9 2" xfId="13842"/>
    <cellStyle name="Ausgabe 2 16 2 9 3" xfId="20135"/>
    <cellStyle name="Ausgabe 2 16 2 9 4" xfId="27074"/>
    <cellStyle name="Ausgabe 2 16 2 9 5" xfId="33739"/>
    <cellStyle name="Ausgabe 2 16 2 9 6" xfId="40409"/>
    <cellStyle name="Ausgabe 2 16 2 9 7" xfId="47225"/>
    <cellStyle name="Ausgabe 2 16 2 9 8" xfId="53748"/>
    <cellStyle name="Ausgabe 2 16 3" xfId="697"/>
    <cellStyle name="Ausgabe 2 16 3 10" xfId="7427"/>
    <cellStyle name="Ausgabe 2 16 3 10 2" xfId="14537"/>
    <cellStyle name="Ausgabe 2 16 3 10 3" xfId="20830"/>
    <cellStyle name="Ausgabe 2 16 3 10 4" xfId="27769"/>
    <cellStyle name="Ausgabe 2 16 3 10 5" xfId="34434"/>
    <cellStyle name="Ausgabe 2 16 3 10 6" xfId="41104"/>
    <cellStyle name="Ausgabe 2 16 3 10 7" xfId="47920"/>
    <cellStyle name="Ausgabe 2 16 3 10 8" xfId="54443"/>
    <cellStyle name="Ausgabe 2 16 3 11" xfId="1436"/>
    <cellStyle name="Ausgabe 2 16 3 11 2" xfId="8546"/>
    <cellStyle name="Ausgabe 2 16 3 11 3" xfId="14839"/>
    <cellStyle name="Ausgabe 2 16 3 11 4" xfId="21778"/>
    <cellStyle name="Ausgabe 2 16 3 11 5" xfId="28443"/>
    <cellStyle name="Ausgabe 2 16 3 11 6" xfId="35113"/>
    <cellStyle name="Ausgabe 2 16 3 11 7" xfId="41929"/>
    <cellStyle name="Ausgabe 2 16 3 11 8" xfId="48452"/>
    <cellStyle name="Ausgabe 2 16 3 12" xfId="8247"/>
    <cellStyle name="Ausgabe 2 16 3 13" xfId="21076"/>
    <cellStyle name="Ausgabe 2 16 3 14" xfId="7997"/>
    <cellStyle name="Ausgabe 2 16 3 15" xfId="21442"/>
    <cellStyle name="Ausgabe 2 16 3 16" xfId="41323"/>
    <cellStyle name="Ausgabe 2 16 3 17" xfId="41671"/>
    <cellStyle name="Ausgabe 2 16 3 2" xfId="994"/>
    <cellStyle name="Ausgabe 2 16 3 2 10" xfId="7229"/>
    <cellStyle name="Ausgabe 2 16 3 2 10 2" xfId="14339"/>
    <cellStyle name="Ausgabe 2 16 3 2 10 3" xfId="20632"/>
    <cellStyle name="Ausgabe 2 16 3 2 10 4" xfId="27571"/>
    <cellStyle name="Ausgabe 2 16 3 2 10 5" xfId="34236"/>
    <cellStyle name="Ausgabe 2 16 3 2 10 6" xfId="40906"/>
    <cellStyle name="Ausgabe 2 16 3 2 10 7" xfId="47722"/>
    <cellStyle name="Ausgabe 2 16 3 2 10 8" xfId="54245"/>
    <cellStyle name="Ausgabe 2 16 3 2 11" xfId="1667"/>
    <cellStyle name="Ausgabe 2 16 3 2 11 2" xfId="8777"/>
    <cellStyle name="Ausgabe 2 16 3 2 11 3" xfId="15070"/>
    <cellStyle name="Ausgabe 2 16 3 2 11 4" xfId="22009"/>
    <cellStyle name="Ausgabe 2 16 3 2 11 5" xfId="28674"/>
    <cellStyle name="Ausgabe 2 16 3 2 11 6" xfId="35344"/>
    <cellStyle name="Ausgabe 2 16 3 2 11 7" xfId="42160"/>
    <cellStyle name="Ausgabe 2 16 3 2 11 8" xfId="48683"/>
    <cellStyle name="Ausgabe 2 16 3 2 12" xfId="7532"/>
    <cellStyle name="Ausgabe 2 16 3 2 13" xfId="21358"/>
    <cellStyle name="Ausgabe 2 16 3 2 14" xfId="28001"/>
    <cellStyle name="Ausgabe 2 16 3 2 15" xfId="34671"/>
    <cellStyle name="Ausgabe 2 16 3 2 16" xfId="48013"/>
    <cellStyle name="Ausgabe 2 16 3 2 2" xfId="2538"/>
    <cellStyle name="Ausgabe 2 16 3 2 2 2" xfId="9648"/>
    <cellStyle name="Ausgabe 2 16 3 2 2 3" xfId="15941"/>
    <cellStyle name="Ausgabe 2 16 3 2 2 4" xfId="22880"/>
    <cellStyle name="Ausgabe 2 16 3 2 2 5" xfId="29545"/>
    <cellStyle name="Ausgabe 2 16 3 2 2 6" xfId="36215"/>
    <cellStyle name="Ausgabe 2 16 3 2 2 7" xfId="43031"/>
    <cellStyle name="Ausgabe 2 16 3 2 2 8" xfId="49554"/>
    <cellStyle name="Ausgabe 2 16 3 2 3" xfId="3228"/>
    <cellStyle name="Ausgabe 2 16 3 2 3 2" xfId="10338"/>
    <cellStyle name="Ausgabe 2 16 3 2 3 3" xfId="16631"/>
    <cellStyle name="Ausgabe 2 16 3 2 3 4" xfId="23570"/>
    <cellStyle name="Ausgabe 2 16 3 2 3 5" xfId="30235"/>
    <cellStyle name="Ausgabe 2 16 3 2 3 6" xfId="36905"/>
    <cellStyle name="Ausgabe 2 16 3 2 3 7" xfId="43721"/>
    <cellStyle name="Ausgabe 2 16 3 2 3 8" xfId="50244"/>
    <cellStyle name="Ausgabe 2 16 3 2 4" xfId="3915"/>
    <cellStyle name="Ausgabe 2 16 3 2 4 2" xfId="11025"/>
    <cellStyle name="Ausgabe 2 16 3 2 4 3" xfId="17318"/>
    <cellStyle name="Ausgabe 2 16 3 2 4 4" xfId="24257"/>
    <cellStyle name="Ausgabe 2 16 3 2 4 5" xfId="30922"/>
    <cellStyle name="Ausgabe 2 16 3 2 4 6" xfId="37592"/>
    <cellStyle name="Ausgabe 2 16 3 2 4 7" xfId="44408"/>
    <cellStyle name="Ausgabe 2 16 3 2 4 8" xfId="50931"/>
    <cellStyle name="Ausgabe 2 16 3 2 5" xfId="4602"/>
    <cellStyle name="Ausgabe 2 16 3 2 5 2" xfId="11712"/>
    <cellStyle name="Ausgabe 2 16 3 2 5 3" xfId="18005"/>
    <cellStyle name="Ausgabe 2 16 3 2 5 4" xfId="24944"/>
    <cellStyle name="Ausgabe 2 16 3 2 5 5" xfId="31609"/>
    <cellStyle name="Ausgabe 2 16 3 2 5 6" xfId="38279"/>
    <cellStyle name="Ausgabe 2 16 3 2 5 7" xfId="45095"/>
    <cellStyle name="Ausgabe 2 16 3 2 5 8" xfId="51618"/>
    <cellStyle name="Ausgabe 2 16 3 2 6" xfId="5287"/>
    <cellStyle name="Ausgabe 2 16 3 2 6 2" xfId="12397"/>
    <cellStyle name="Ausgabe 2 16 3 2 6 3" xfId="18690"/>
    <cellStyle name="Ausgabe 2 16 3 2 6 4" xfId="25629"/>
    <cellStyle name="Ausgabe 2 16 3 2 6 5" xfId="32294"/>
    <cellStyle name="Ausgabe 2 16 3 2 6 6" xfId="38964"/>
    <cellStyle name="Ausgabe 2 16 3 2 6 7" xfId="45780"/>
    <cellStyle name="Ausgabe 2 16 3 2 6 8" xfId="52303"/>
    <cellStyle name="Ausgabe 2 16 3 2 7" xfId="5870"/>
    <cellStyle name="Ausgabe 2 16 3 2 7 2" xfId="12980"/>
    <cellStyle name="Ausgabe 2 16 3 2 7 3" xfId="19273"/>
    <cellStyle name="Ausgabe 2 16 3 2 7 4" xfId="26212"/>
    <cellStyle name="Ausgabe 2 16 3 2 7 5" xfId="32877"/>
    <cellStyle name="Ausgabe 2 16 3 2 7 6" xfId="39547"/>
    <cellStyle name="Ausgabe 2 16 3 2 7 7" xfId="46363"/>
    <cellStyle name="Ausgabe 2 16 3 2 7 8" xfId="52886"/>
    <cellStyle name="Ausgabe 2 16 3 2 8" xfId="6328"/>
    <cellStyle name="Ausgabe 2 16 3 2 8 2" xfId="13438"/>
    <cellStyle name="Ausgabe 2 16 3 2 8 3" xfId="19731"/>
    <cellStyle name="Ausgabe 2 16 3 2 8 4" xfId="26670"/>
    <cellStyle name="Ausgabe 2 16 3 2 8 5" xfId="33335"/>
    <cellStyle name="Ausgabe 2 16 3 2 8 6" xfId="40005"/>
    <cellStyle name="Ausgabe 2 16 3 2 8 7" xfId="46821"/>
    <cellStyle name="Ausgabe 2 16 3 2 8 8" xfId="53344"/>
    <cellStyle name="Ausgabe 2 16 3 2 9" xfId="6982"/>
    <cellStyle name="Ausgabe 2 16 3 2 9 2" xfId="14092"/>
    <cellStyle name="Ausgabe 2 16 3 2 9 3" xfId="20385"/>
    <cellStyle name="Ausgabe 2 16 3 2 9 4" xfId="27324"/>
    <cellStyle name="Ausgabe 2 16 3 2 9 5" xfId="33989"/>
    <cellStyle name="Ausgabe 2 16 3 2 9 6" xfId="40659"/>
    <cellStyle name="Ausgabe 2 16 3 2 9 7" xfId="47475"/>
    <cellStyle name="Ausgabe 2 16 3 2 9 8" xfId="53998"/>
    <cellStyle name="Ausgabe 2 16 3 3" xfId="2307"/>
    <cellStyle name="Ausgabe 2 16 3 3 2" xfId="9417"/>
    <cellStyle name="Ausgabe 2 16 3 3 3" xfId="15710"/>
    <cellStyle name="Ausgabe 2 16 3 3 4" xfId="22649"/>
    <cellStyle name="Ausgabe 2 16 3 3 5" xfId="29314"/>
    <cellStyle name="Ausgabe 2 16 3 3 6" xfId="35984"/>
    <cellStyle name="Ausgabe 2 16 3 3 7" xfId="42800"/>
    <cellStyle name="Ausgabe 2 16 3 3 8" xfId="49323"/>
    <cellStyle name="Ausgabe 2 16 3 4" xfId="2997"/>
    <cellStyle name="Ausgabe 2 16 3 4 2" xfId="10107"/>
    <cellStyle name="Ausgabe 2 16 3 4 3" xfId="16400"/>
    <cellStyle name="Ausgabe 2 16 3 4 4" xfId="23339"/>
    <cellStyle name="Ausgabe 2 16 3 4 5" xfId="30004"/>
    <cellStyle name="Ausgabe 2 16 3 4 6" xfId="36674"/>
    <cellStyle name="Ausgabe 2 16 3 4 7" xfId="43490"/>
    <cellStyle name="Ausgabe 2 16 3 4 8" xfId="50013"/>
    <cellStyle name="Ausgabe 2 16 3 5" xfId="3684"/>
    <cellStyle name="Ausgabe 2 16 3 5 2" xfId="10794"/>
    <cellStyle name="Ausgabe 2 16 3 5 3" xfId="17087"/>
    <cellStyle name="Ausgabe 2 16 3 5 4" xfId="24026"/>
    <cellStyle name="Ausgabe 2 16 3 5 5" xfId="30691"/>
    <cellStyle name="Ausgabe 2 16 3 5 6" xfId="37361"/>
    <cellStyle name="Ausgabe 2 16 3 5 7" xfId="44177"/>
    <cellStyle name="Ausgabe 2 16 3 5 8" xfId="50700"/>
    <cellStyle name="Ausgabe 2 16 3 6" xfId="4371"/>
    <cellStyle name="Ausgabe 2 16 3 6 2" xfId="11481"/>
    <cellStyle name="Ausgabe 2 16 3 6 3" xfId="17774"/>
    <cellStyle name="Ausgabe 2 16 3 6 4" xfId="24713"/>
    <cellStyle name="Ausgabe 2 16 3 6 5" xfId="31378"/>
    <cellStyle name="Ausgabe 2 16 3 6 6" xfId="38048"/>
    <cellStyle name="Ausgabe 2 16 3 6 7" xfId="44864"/>
    <cellStyle name="Ausgabe 2 16 3 6 8" xfId="51387"/>
    <cellStyle name="Ausgabe 2 16 3 7" xfId="5056"/>
    <cellStyle name="Ausgabe 2 16 3 7 2" xfId="12166"/>
    <cellStyle name="Ausgabe 2 16 3 7 3" xfId="18459"/>
    <cellStyle name="Ausgabe 2 16 3 7 4" xfId="25398"/>
    <cellStyle name="Ausgabe 2 16 3 7 5" xfId="32063"/>
    <cellStyle name="Ausgabe 2 16 3 7 6" xfId="38733"/>
    <cellStyle name="Ausgabe 2 16 3 7 7" xfId="45549"/>
    <cellStyle name="Ausgabe 2 16 3 7 8" xfId="52072"/>
    <cellStyle name="Ausgabe 2 16 3 8" xfId="6097"/>
    <cellStyle name="Ausgabe 2 16 3 8 2" xfId="13207"/>
    <cellStyle name="Ausgabe 2 16 3 8 3" xfId="19500"/>
    <cellStyle name="Ausgabe 2 16 3 8 4" xfId="26439"/>
    <cellStyle name="Ausgabe 2 16 3 8 5" xfId="33104"/>
    <cellStyle name="Ausgabe 2 16 3 8 6" xfId="39774"/>
    <cellStyle name="Ausgabe 2 16 3 8 7" xfId="46590"/>
    <cellStyle name="Ausgabe 2 16 3 8 8" xfId="53113"/>
    <cellStyle name="Ausgabe 2 16 3 9" xfId="6751"/>
    <cellStyle name="Ausgabe 2 16 3 9 2" xfId="13861"/>
    <cellStyle name="Ausgabe 2 16 3 9 3" xfId="20154"/>
    <cellStyle name="Ausgabe 2 16 3 9 4" xfId="27093"/>
    <cellStyle name="Ausgabe 2 16 3 9 5" xfId="33758"/>
    <cellStyle name="Ausgabe 2 16 3 9 6" xfId="40428"/>
    <cellStyle name="Ausgabe 2 16 3 9 7" xfId="47244"/>
    <cellStyle name="Ausgabe 2 16 3 9 8" xfId="53767"/>
    <cellStyle name="Ausgabe 2 16 4" xfId="1992"/>
    <cellStyle name="Ausgabe 2 16 4 2" xfId="9102"/>
    <cellStyle name="Ausgabe 2 16 4 3" xfId="15395"/>
    <cellStyle name="Ausgabe 2 16 4 4" xfId="22334"/>
    <cellStyle name="Ausgabe 2 16 4 5" xfId="28999"/>
    <cellStyle name="Ausgabe 2 16 4 6" xfId="35669"/>
    <cellStyle name="Ausgabe 2 16 4 7" xfId="42485"/>
    <cellStyle name="Ausgabe 2 16 4 8" xfId="49008"/>
    <cellStyle name="Ausgabe 2 16 5" xfId="864"/>
    <cellStyle name="Ausgabe 2 16 5 2" xfId="7981"/>
    <cellStyle name="Ausgabe 2 16 5 3" xfId="8290"/>
    <cellStyle name="Ausgabe 2 16 5 4" xfId="21241"/>
    <cellStyle name="Ausgabe 2 16 5 5" xfId="27872"/>
    <cellStyle name="Ausgabe 2 16 5 6" xfId="34546"/>
    <cellStyle name="Ausgabe 2 16 5 7" xfId="41476"/>
    <cellStyle name="Ausgabe 2 16 5 8" xfId="41465"/>
    <cellStyle name="Ausgabe 2 16 6" xfId="2003"/>
    <cellStyle name="Ausgabe 2 16 6 2" xfId="9113"/>
    <cellStyle name="Ausgabe 2 16 6 3" xfId="15406"/>
    <cellStyle name="Ausgabe 2 16 6 4" xfId="22345"/>
    <cellStyle name="Ausgabe 2 16 6 5" xfId="29010"/>
    <cellStyle name="Ausgabe 2 16 6 6" xfId="35680"/>
    <cellStyle name="Ausgabe 2 16 6 7" xfId="42496"/>
    <cellStyle name="Ausgabe 2 16 6 8" xfId="49019"/>
    <cellStyle name="Ausgabe 2 16 7" xfId="2151"/>
    <cellStyle name="Ausgabe 2 16 7 2" xfId="9261"/>
    <cellStyle name="Ausgabe 2 16 7 3" xfId="15554"/>
    <cellStyle name="Ausgabe 2 16 7 4" xfId="22493"/>
    <cellStyle name="Ausgabe 2 16 7 5" xfId="29158"/>
    <cellStyle name="Ausgabe 2 16 7 6" xfId="35828"/>
    <cellStyle name="Ausgabe 2 16 7 7" xfId="42644"/>
    <cellStyle name="Ausgabe 2 16 7 8" xfId="49167"/>
    <cellStyle name="Ausgabe 2 16 8" xfId="1929"/>
    <cellStyle name="Ausgabe 2 16 8 2" xfId="9039"/>
    <cellStyle name="Ausgabe 2 16 8 3" xfId="15332"/>
    <cellStyle name="Ausgabe 2 16 8 4" xfId="22271"/>
    <cellStyle name="Ausgabe 2 16 8 5" xfId="28936"/>
    <cellStyle name="Ausgabe 2 16 8 6" xfId="35606"/>
    <cellStyle name="Ausgabe 2 16 8 7" xfId="42422"/>
    <cellStyle name="Ausgabe 2 16 8 8" xfId="48945"/>
    <cellStyle name="Ausgabe 2 16 9" xfId="2832"/>
    <cellStyle name="Ausgabe 2 16 9 2" xfId="9942"/>
    <cellStyle name="Ausgabe 2 16 9 3" xfId="16235"/>
    <cellStyle name="Ausgabe 2 16 9 4" xfId="23174"/>
    <cellStyle name="Ausgabe 2 16 9 5" xfId="29839"/>
    <cellStyle name="Ausgabe 2 16 9 6" xfId="36509"/>
    <cellStyle name="Ausgabe 2 16 9 7" xfId="43325"/>
    <cellStyle name="Ausgabe 2 16 9 8" xfId="49848"/>
    <cellStyle name="Ausgabe 2 17" xfId="529"/>
    <cellStyle name="Ausgabe 2 17 10" xfId="5679"/>
    <cellStyle name="Ausgabe 2 17 10 2" xfId="12789"/>
    <cellStyle name="Ausgabe 2 17 10 3" xfId="19082"/>
    <cellStyle name="Ausgabe 2 17 10 4" xfId="26021"/>
    <cellStyle name="Ausgabe 2 17 10 5" xfId="32686"/>
    <cellStyle name="Ausgabe 2 17 10 6" xfId="39356"/>
    <cellStyle name="Ausgabe 2 17 10 7" xfId="46172"/>
    <cellStyle name="Ausgabe 2 17 10 8" xfId="52695"/>
    <cellStyle name="Ausgabe 2 17 11" xfId="6613"/>
    <cellStyle name="Ausgabe 2 17 11 2" xfId="13723"/>
    <cellStyle name="Ausgabe 2 17 11 3" xfId="20016"/>
    <cellStyle name="Ausgabe 2 17 11 4" xfId="26955"/>
    <cellStyle name="Ausgabe 2 17 11 5" xfId="33620"/>
    <cellStyle name="Ausgabe 2 17 11 6" xfId="40290"/>
    <cellStyle name="Ausgabe 2 17 11 7" xfId="47106"/>
    <cellStyle name="Ausgabe 2 17 11 8" xfId="53629"/>
    <cellStyle name="Ausgabe 2 17 12" xfId="7243"/>
    <cellStyle name="Ausgabe 2 17 12 2" xfId="14353"/>
    <cellStyle name="Ausgabe 2 17 12 3" xfId="20646"/>
    <cellStyle name="Ausgabe 2 17 12 4" xfId="27585"/>
    <cellStyle name="Ausgabe 2 17 12 5" xfId="34250"/>
    <cellStyle name="Ausgabe 2 17 12 6" xfId="40920"/>
    <cellStyle name="Ausgabe 2 17 12 7" xfId="47736"/>
    <cellStyle name="Ausgabe 2 17 12 8" xfId="54259"/>
    <cellStyle name="Ausgabe 2 17 13" xfId="1302"/>
    <cellStyle name="Ausgabe 2 17 13 2" xfId="8412"/>
    <cellStyle name="Ausgabe 2 17 13 3" xfId="14705"/>
    <cellStyle name="Ausgabe 2 17 13 4" xfId="21644"/>
    <cellStyle name="Ausgabe 2 17 13 5" xfId="28309"/>
    <cellStyle name="Ausgabe 2 17 13 6" xfId="34979"/>
    <cellStyle name="Ausgabe 2 17 13 7" xfId="41798"/>
    <cellStyle name="Ausgabe 2 17 13 8" xfId="48321"/>
    <cellStyle name="Ausgabe 2 17 14" xfId="325"/>
    <cellStyle name="Ausgabe 2 17 15" xfId="20910"/>
    <cellStyle name="Ausgabe 2 17 16" xfId="21505"/>
    <cellStyle name="Ausgabe 2 17 17" xfId="41506"/>
    <cellStyle name="Ausgabe 2 17 2" xfId="663"/>
    <cellStyle name="Ausgabe 2 17 2 10" xfId="7258"/>
    <cellStyle name="Ausgabe 2 17 2 10 2" xfId="14368"/>
    <cellStyle name="Ausgabe 2 17 2 10 3" xfId="20661"/>
    <cellStyle name="Ausgabe 2 17 2 10 4" xfId="27600"/>
    <cellStyle name="Ausgabe 2 17 2 10 5" xfId="34265"/>
    <cellStyle name="Ausgabe 2 17 2 10 6" xfId="40935"/>
    <cellStyle name="Ausgabe 2 17 2 10 7" xfId="47751"/>
    <cellStyle name="Ausgabe 2 17 2 10 8" xfId="54274"/>
    <cellStyle name="Ausgabe 2 17 2 11" xfId="1416"/>
    <cellStyle name="Ausgabe 2 17 2 11 2" xfId="8526"/>
    <cellStyle name="Ausgabe 2 17 2 11 3" xfId="14819"/>
    <cellStyle name="Ausgabe 2 17 2 11 4" xfId="21758"/>
    <cellStyle name="Ausgabe 2 17 2 11 5" xfId="28423"/>
    <cellStyle name="Ausgabe 2 17 2 11 6" xfId="35093"/>
    <cellStyle name="Ausgabe 2 17 2 11 7" xfId="41909"/>
    <cellStyle name="Ausgabe 2 17 2 11 8" xfId="48432"/>
    <cellStyle name="Ausgabe 2 17 2 12" xfId="7585"/>
    <cellStyle name="Ausgabe 2 17 2 13" xfId="21042"/>
    <cellStyle name="Ausgabe 2 17 2 14" xfId="7975"/>
    <cellStyle name="Ausgabe 2 17 2 15" xfId="27857"/>
    <cellStyle name="Ausgabe 2 17 2 16" xfId="41292"/>
    <cellStyle name="Ausgabe 2 17 2 17" xfId="7490"/>
    <cellStyle name="Ausgabe 2 17 2 2" xfId="976"/>
    <cellStyle name="Ausgabe 2 17 2 2 10" xfId="7287"/>
    <cellStyle name="Ausgabe 2 17 2 2 10 2" xfId="14397"/>
    <cellStyle name="Ausgabe 2 17 2 2 10 3" xfId="20690"/>
    <cellStyle name="Ausgabe 2 17 2 2 10 4" xfId="27629"/>
    <cellStyle name="Ausgabe 2 17 2 2 10 5" xfId="34294"/>
    <cellStyle name="Ausgabe 2 17 2 2 10 6" xfId="40964"/>
    <cellStyle name="Ausgabe 2 17 2 2 10 7" xfId="47780"/>
    <cellStyle name="Ausgabe 2 17 2 2 10 8" xfId="54303"/>
    <cellStyle name="Ausgabe 2 17 2 2 11" xfId="1651"/>
    <cellStyle name="Ausgabe 2 17 2 2 11 2" xfId="8761"/>
    <cellStyle name="Ausgabe 2 17 2 2 11 3" xfId="15054"/>
    <cellStyle name="Ausgabe 2 17 2 2 11 4" xfId="21993"/>
    <cellStyle name="Ausgabe 2 17 2 2 11 5" xfId="28658"/>
    <cellStyle name="Ausgabe 2 17 2 2 11 6" xfId="35328"/>
    <cellStyle name="Ausgabe 2 17 2 2 11 7" xfId="42144"/>
    <cellStyle name="Ausgabe 2 17 2 2 11 8" xfId="48667"/>
    <cellStyle name="Ausgabe 2 17 2 2 12" xfId="7784"/>
    <cellStyle name="Ausgabe 2 17 2 2 13" xfId="21340"/>
    <cellStyle name="Ausgabe 2 17 2 2 14" xfId="27983"/>
    <cellStyle name="Ausgabe 2 17 2 2 15" xfId="34655"/>
    <cellStyle name="Ausgabe 2 17 2 2 16" xfId="47997"/>
    <cellStyle name="Ausgabe 2 17 2 2 2" xfId="2522"/>
    <cellStyle name="Ausgabe 2 17 2 2 2 2" xfId="9632"/>
    <cellStyle name="Ausgabe 2 17 2 2 2 3" xfId="15925"/>
    <cellStyle name="Ausgabe 2 17 2 2 2 4" xfId="22864"/>
    <cellStyle name="Ausgabe 2 17 2 2 2 5" xfId="29529"/>
    <cellStyle name="Ausgabe 2 17 2 2 2 6" xfId="36199"/>
    <cellStyle name="Ausgabe 2 17 2 2 2 7" xfId="43015"/>
    <cellStyle name="Ausgabe 2 17 2 2 2 8" xfId="49538"/>
    <cellStyle name="Ausgabe 2 17 2 2 3" xfId="3212"/>
    <cellStyle name="Ausgabe 2 17 2 2 3 2" xfId="10322"/>
    <cellStyle name="Ausgabe 2 17 2 2 3 3" xfId="16615"/>
    <cellStyle name="Ausgabe 2 17 2 2 3 4" xfId="23554"/>
    <cellStyle name="Ausgabe 2 17 2 2 3 5" xfId="30219"/>
    <cellStyle name="Ausgabe 2 17 2 2 3 6" xfId="36889"/>
    <cellStyle name="Ausgabe 2 17 2 2 3 7" xfId="43705"/>
    <cellStyle name="Ausgabe 2 17 2 2 3 8" xfId="50228"/>
    <cellStyle name="Ausgabe 2 17 2 2 4" xfId="3899"/>
    <cellStyle name="Ausgabe 2 17 2 2 4 2" xfId="11009"/>
    <cellStyle name="Ausgabe 2 17 2 2 4 3" xfId="17302"/>
    <cellStyle name="Ausgabe 2 17 2 2 4 4" xfId="24241"/>
    <cellStyle name="Ausgabe 2 17 2 2 4 5" xfId="30906"/>
    <cellStyle name="Ausgabe 2 17 2 2 4 6" xfId="37576"/>
    <cellStyle name="Ausgabe 2 17 2 2 4 7" xfId="44392"/>
    <cellStyle name="Ausgabe 2 17 2 2 4 8" xfId="50915"/>
    <cellStyle name="Ausgabe 2 17 2 2 5" xfId="4586"/>
    <cellStyle name="Ausgabe 2 17 2 2 5 2" xfId="11696"/>
    <cellStyle name="Ausgabe 2 17 2 2 5 3" xfId="17989"/>
    <cellStyle name="Ausgabe 2 17 2 2 5 4" xfId="24928"/>
    <cellStyle name="Ausgabe 2 17 2 2 5 5" xfId="31593"/>
    <cellStyle name="Ausgabe 2 17 2 2 5 6" xfId="38263"/>
    <cellStyle name="Ausgabe 2 17 2 2 5 7" xfId="45079"/>
    <cellStyle name="Ausgabe 2 17 2 2 5 8" xfId="51602"/>
    <cellStyle name="Ausgabe 2 17 2 2 6" xfId="5271"/>
    <cellStyle name="Ausgabe 2 17 2 2 6 2" xfId="12381"/>
    <cellStyle name="Ausgabe 2 17 2 2 6 3" xfId="18674"/>
    <cellStyle name="Ausgabe 2 17 2 2 6 4" xfId="25613"/>
    <cellStyle name="Ausgabe 2 17 2 2 6 5" xfId="32278"/>
    <cellStyle name="Ausgabe 2 17 2 2 6 6" xfId="38948"/>
    <cellStyle name="Ausgabe 2 17 2 2 6 7" xfId="45764"/>
    <cellStyle name="Ausgabe 2 17 2 2 6 8" xfId="52287"/>
    <cellStyle name="Ausgabe 2 17 2 2 7" xfId="5854"/>
    <cellStyle name="Ausgabe 2 17 2 2 7 2" xfId="12964"/>
    <cellStyle name="Ausgabe 2 17 2 2 7 3" xfId="19257"/>
    <cellStyle name="Ausgabe 2 17 2 2 7 4" xfId="26196"/>
    <cellStyle name="Ausgabe 2 17 2 2 7 5" xfId="32861"/>
    <cellStyle name="Ausgabe 2 17 2 2 7 6" xfId="39531"/>
    <cellStyle name="Ausgabe 2 17 2 2 7 7" xfId="46347"/>
    <cellStyle name="Ausgabe 2 17 2 2 7 8" xfId="52870"/>
    <cellStyle name="Ausgabe 2 17 2 2 8" xfId="6312"/>
    <cellStyle name="Ausgabe 2 17 2 2 8 2" xfId="13422"/>
    <cellStyle name="Ausgabe 2 17 2 2 8 3" xfId="19715"/>
    <cellStyle name="Ausgabe 2 17 2 2 8 4" xfId="26654"/>
    <cellStyle name="Ausgabe 2 17 2 2 8 5" xfId="33319"/>
    <cellStyle name="Ausgabe 2 17 2 2 8 6" xfId="39989"/>
    <cellStyle name="Ausgabe 2 17 2 2 8 7" xfId="46805"/>
    <cellStyle name="Ausgabe 2 17 2 2 8 8" xfId="53328"/>
    <cellStyle name="Ausgabe 2 17 2 2 9" xfId="6966"/>
    <cellStyle name="Ausgabe 2 17 2 2 9 2" xfId="14076"/>
    <cellStyle name="Ausgabe 2 17 2 2 9 3" xfId="20369"/>
    <cellStyle name="Ausgabe 2 17 2 2 9 4" xfId="27308"/>
    <cellStyle name="Ausgabe 2 17 2 2 9 5" xfId="33973"/>
    <cellStyle name="Ausgabe 2 17 2 2 9 6" xfId="40643"/>
    <cellStyle name="Ausgabe 2 17 2 2 9 7" xfId="47459"/>
    <cellStyle name="Ausgabe 2 17 2 2 9 8" xfId="53982"/>
    <cellStyle name="Ausgabe 2 17 2 3" xfId="2287"/>
    <cellStyle name="Ausgabe 2 17 2 3 2" xfId="9397"/>
    <cellStyle name="Ausgabe 2 17 2 3 3" xfId="15690"/>
    <cellStyle name="Ausgabe 2 17 2 3 4" xfId="22629"/>
    <cellStyle name="Ausgabe 2 17 2 3 5" xfId="29294"/>
    <cellStyle name="Ausgabe 2 17 2 3 6" xfId="35964"/>
    <cellStyle name="Ausgabe 2 17 2 3 7" xfId="42780"/>
    <cellStyle name="Ausgabe 2 17 2 3 8" xfId="49303"/>
    <cellStyle name="Ausgabe 2 17 2 4" xfId="2977"/>
    <cellStyle name="Ausgabe 2 17 2 4 2" xfId="10087"/>
    <cellStyle name="Ausgabe 2 17 2 4 3" xfId="16380"/>
    <cellStyle name="Ausgabe 2 17 2 4 4" xfId="23319"/>
    <cellStyle name="Ausgabe 2 17 2 4 5" xfId="29984"/>
    <cellStyle name="Ausgabe 2 17 2 4 6" xfId="36654"/>
    <cellStyle name="Ausgabe 2 17 2 4 7" xfId="43470"/>
    <cellStyle name="Ausgabe 2 17 2 4 8" xfId="49993"/>
    <cellStyle name="Ausgabe 2 17 2 5" xfId="3664"/>
    <cellStyle name="Ausgabe 2 17 2 5 2" xfId="10774"/>
    <cellStyle name="Ausgabe 2 17 2 5 3" xfId="17067"/>
    <cellStyle name="Ausgabe 2 17 2 5 4" xfId="24006"/>
    <cellStyle name="Ausgabe 2 17 2 5 5" xfId="30671"/>
    <cellStyle name="Ausgabe 2 17 2 5 6" xfId="37341"/>
    <cellStyle name="Ausgabe 2 17 2 5 7" xfId="44157"/>
    <cellStyle name="Ausgabe 2 17 2 5 8" xfId="50680"/>
    <cellStyle name="Ausgabe 2 17 2 6" xfId="4351"/>
    <cellStyle name="Ausgabe 2 17 2 6 2" xfId="11461"/>
    <cellStyle name="Ausgabe 2 17 2 6 3" xfId="17754"/>
    <cellStyle name="Ausgabe 2 17 2 6 4" xfId="24693"/>
    <cellStyle name="Ausgabe 2 17 2 6 5" xfId="31358"/>
    <cellStyle name="Ausgabe 2 17 2 6 6" xfId="38028"/>
    <cellStyle name="Ausgabe 2 17 2 6 7" xfId="44844"/>
    <cellStyle name="Ausgabe 2 17 2 6 8" xfId="51367"/>
    <cellStyle name="Ausgabe 2 17 2 7" xfId="5036"/>
    <cellStyle name="Ausgabe 2 17 2 7 2" xfId="12146"/>
    <cellStyle name="Ausgabe 2 17 2 7 3" xfId="18439"/>
    <cellStyle name="Ausgabe 2 17 2 7 4" xfId="25378"/>
    <cellStyle name="Ausgabe 2 17 2 7 5" xfId="32043"/>
    <cellStyle name="Ausgabe 2 17 2 7 6" xfId="38713"/>
    <cellStyle name="Ausgabe 2 17 2 7 7" xfId="45529"/>
    <cellStyle name="Ausgabe 2 17 2 7 8" xfId="52052"/>
    <cellStyle name="Ausgabe 2 17 2 8" xfId="4901"/>
    <cellStyle name="Ausgabe 2 17 2 8 2" xfId="12011"/>
    <cellStyle name="Ausgabe 2 17 2 8 3" xfId="18304"/>
    <cellStyle name="Ausgabe 2 17 2 8 4" xfId="25243"/>
    <cellStyle name="Ausgabe 2 17 2 8 5" xfId="31908"/>
    <cellStyle name="Ausgabe 2 17 2 8 6" xfId="38578"/>
    <cellStyle name="Ausgabe 2 17 2 8 7" xfId="45394"/>
    <cellStyle name="Ausgabe 2 17 2 8 8" xfId="51917"/>
    <cellStyle name="Ausgabe 2 17 2 9" xfId="6731"/>
    <cellStyle name="Ausgabe 2 17 2 9 2" xfId="13841"/>
    <cellStyle name="Ausgabe 2 17 2 9 3" xfId="20134"/>
    <cellStyle name="Ausgabe 2 17 2 9 4" xfId="27073"/>
    <cellStyle name="Ausgabe 2 17 2 9 5" xfId="33738"/>
    <cellStyle name="Ausgabe 2 17 2 9 6" xfId="40408"/>
    <cellStyle name="Ausgabe 2 17 2 9 7" xfId="47224"/>
    <cellStyle name="Ausgabe 2 17 2 9 8" xfId="53747"/>
    <cellStyle name="Ausgabe 2 17 3" xfId="698"/>
    <cellStyle name="Ausgabe 2 17 3 10" xfId="7261"/>
    <cellStyle name="Ausgabe 2 17 3 10 2" xfId="14371"/>
    <cellStyle name="Ausgabe 2 17 3 10 3" xfId="20664"/>
    <cellStyle name="Ausgabe 2 17 3 10 4" xfId="27603"/>
    <cellStyle name="Ausgabe 2 17 3 10 5" xfId="34268"/>
    <cellStyle name="Ausgabe 2 17 3 10 6" xfId="40938"/>
    <cellStyle name="Ausgabe 2 17 3 10 7" xfId="47754"/>
    <cellStyle name="Ausgabe 2 17 3 10 8" xfId="54277"/>
    <cellStyle name="Ausgabe 2 17 3 11" xfId="1437"/>
    <cellStyle name="Ausgabe 2 17 3 11 2" xfId="8547"/>
    <cellStyle name="Ausgabe 2 17 3 11 3" xfId="14840"/>
    <cellStyle name="Ausgabe 2 17 3 11 4" xfId="21779"/>
    <cellStyle name="Ausgabe 2 17 3 11 5" xfId="28444"/>
    <cellStyle name="Ausgabe 2 17 3 11 6" xfId="35114"/>
    <cellStyle name="Ausgabe 2 17 3 11 7" xfId="41930"/>
    <cellStyle name="Ausgabe 2 17 3 11 8" xfId="48453"/>
    <cellStyle name="Ausgabe 2 17 3 12" xfId="7743"/>
    <cellStyle name="Ausgabe 2 17 3 13" xfId="21077"/>
    <cellStyle name="Ausgabe 2 17 3 14" xfId="7669"/>
    <cellStyle name="Ausgabe 2 17 3 15" xfId="8201"/>
    <cellStyle name="Ausgabe 2 17 3 16" xfId="41324"/>
    <cellStyle name="Ausgabe 2 17 3 17" xfId="8208"/>
    <cellStyle name="Ausgabe 2 17 3 2" xfId="995"/>
    <cellStyle name="Ausgabe 2 17 3 2 10" xfId="6623"/>
    <cellStyle name="Ausgabe 2 17 3 2 10 2" xfId="13733"/>
    <cellStyle name="Ausgabe 2 17 3 2 10 3" xfId="20026"/>
    <cellStyle name="Ausgabe 2 17 3 2 10 4" xfId="26965"/>
    <cellStyle name="Ausgabe 2 17 3 2 10 5" xfId="33630"/>
    <cellStyle name="Ausgabe 2 17 3 2 10 6" xfId="40300"/>
    <cellStyle name="Ausgabe 2 17 3 2 10 7" xfId="47116"/>
    <cellStyle name="Ausgabe 2 17 3 2 10 8" xfId="53639"/>
    <cellStyle name="Ausgabe 2 17 3 2 11" xfId="1668"/>
    <cellStyle name="Ausgabe 2 17 3 2 11 2" xfId="8778"/>
    <cellStyle name="Ausgabe 2 17 3 2 11 3" xfId="15071"/>
    <cellStyle name="Ausgabe 2 17 3 2 11 4" xfId="22010"/>
    <cellStyle name="Ausgabe 2 17 3 2 11 5" xfId="28675"/>
    <cellStyle name="Ausgabe 2 17 3 2 11 6" xfId="35345"/>
    <cellStyle name="Ausgabe 2 17 3 2 11 7" xfId="42161"/>
    <cellStyle name="Ausgabe 2 17 3 2 11 8" xfId="48684"/>
    <cellStyle name="Ausgabe 2 17 3 2 12" xfId="8108"/>
    <cellStyle name="Ausgabe 2 17 3 2 13" xfId="21359"/>
    <cellStyle name="Ausgabe 2 17 3 2 14" xfId="28002"/>
    <cellStyle name="Ausgabe 2 17 3 2 15" xfId="34672"/>
    <cellStyle name="Ausgabe 2 17 3 2 16" xfId="48014"/>
    <cellStyle name="Ausgabe 2 17 3 2 2" xfId="2539"/>
    <cellStyle name="Ausgabe 2 17 3 2 2 2" xfId="9649"/>
    <cellStyle name="Ausgabe 2 17 3 2 2 3" xfId="15942"/>
    <cellStyle name="Ausgabe 2 17 3 2 2 4" xfId="22881"/>
    <cellStyle name="Ausgabe 2 17 3 2 2 5" xfId="29546"/>
    <cellStyle name="Ausgabe 2 17 3 2 2 6" xfId="36216"/>
    <cellStyle name="Ausgabe 2 17 3 2 2 7" xfId="43032"/>
    <cellStyle name="Ausgabe 2 17 3 2 2 8" xfId="49555"/>
    <cellStyle name="Ausgabe 2 17 3 2 3" xfId="3229"/>
    <cellStyle name="Ausgabe 2 17 3 2 3 2" xfId="10339"/>
    <cellStyle name="Ausgabe 2 17 3 2 3 3" xfId="16632"/>
    <cellStyle name="Ausgabe 2 17 3 2 3 4" xfId="23571"/>
    <cellStyle name="Ausgabe 2 17 3 2 3 5" xfId="30236"/>
    <cellStyle name="Ausgabe 2 17 3 2 3 6" xfId="36906"/>
    <cellStyle name="Ausgabe 2 17 3 2 3 7" xfId="43722"/>
    <cellStyle name="Ausgabe 2 17 3 2 3 8" xfId="50245"/>
    <cellStyle name="Ausgabe 2 17 3 2 4" xfId="3916"/>
    <cellStyle name="Ausgabe 2 17 3 2 4 2" xfId="11026"/>
    <cellStyle name="Ausgabe 2 17 3 2 4 3" xfId="17319"/>
    <cellStyle name="Ausgabe 2 17 3 2 4 4" xfId="24258"/>
    <cellStyle name="Ausgabe 2 17 3 2 4 5" xfId="30923"/>
    <cellStyle name="Ausgabe 2 17 3 2 4 6" xfId="37593"/>
    <cellStyle name="Ausgabe 2 17 3 2 4 7" xfId="44409"/>
    <cellStyle name="Ausgabe 2 17 3 2 4 8" xfId="50932"/>
    <cellStyle name="Ausgabe 2 17 3 2 5" xfId="4603"/>
    <cellStyle name="Ausgabe 2 17 3 2 5 2" xfId="11713"/>
    <cellStyle name="Ausgabe 2 17 3 2 5 3" xfId="18006"/>
    <cellStyle name="Ausgabe 2 17 3 2 5 4" xfId="24945"/>
    <cellStyle name="Ausgabe 2 17 3 2 5 5" xfId="31610"/>
    <cellStyle name="Ausgabe 2 17 3 2 5 6" xfId="38280"/>
    <cellStyle name="Ausgabe 2 17 3 2 5 7" xfId="45096"/>
    <cellStyle name="Ausgabe 2 17 3 2 5 8" xfId="51619"/>
    <cellStyle name="Ausgabe 2 17 3 2 6" xfId="5288"/>
    <cellStyle name="Ausgabe 2 17 3 2 6 2" xfId="12398"/>
    <cellStyle name="Ausgabe 2 17 3 2 6 3" xfId="18691"/>
    <cellStyle name="Ausgabe 2 17 3 2 6 4" xfId="25630"/>
    <cellStyle name="Ausgabe 2 17 3 2 6 5" xfId="32295"/>
    <cellStyle name="Ausgabe 2 17 3 2 6 6" xfId="38965"/>
    <cellStyle name="Ausgabe 2 17 3 2 6 7" xfId="45781"/>
    <cellStyle name="Ausgabe 2 17 3 2 6 8" xfId="52304"/>
    <cellStyle name="Ausgabe 2 17 3 2 7" xfId="5871"/>
    <cellStyle name="Ausgabe 2 17 3 2 7 2" xfId="12981"/>
    <cellStyle name="Ausgabe 2 17 3 2 7 3" xfId="19274"/>
    <cellStyle name="Ausgabe 2 17 3 2 7 4" xfId="26213"/>
    <cellStyle name="Ausgabe 2 17 3 2 7 5" xfId="32878"/>
    <cellStyle name="Ausgabe 2 17 3 2 7 6" xfId="39548"/>
    <cellStyle name="Ausgabe 2 17 3 2 7 7" xfId="46364"/>
    <cellStyle name="Ausgabe 2 17 3 2 7 8" xfId="52887"/>
    <cellStyle name="Ausgabe 2 17 3 2 8" xfId="6329"/>
    <cellStyle name="Ausgabe 2 17 3 2 8 2" xfId="13439"/>
    <cellStyle name="Ausgabe 2 17 3 2 8 3" xfId="19732"/>
    <cellStyle name="Ausgabe 2 17 3 2 8 4" xfId="26671"/>
    <cellStyle name="Ausgabe 2 17 3 2 8 5" xfId="33336"/>
    <cellStyle name="Ausgabe 2 17 3 2 8 6" xfId="40006"/>
    <cellStyle name="Ausgabe 2 17 3 2 8 7" xfId="46822"/>
    <cellStyle name="Ausgabe 2 17 3 2 8 8" xfId="53345"/>
    <cellStyle name="Ausgabe 2 17 3 2 9" xfId="6983"/>
    <cellStyle name="Ausgabe 2 17 3 2 9 2" xfId="14093"/>
    <cellStyle name="Ausgabe 2 17 3 2 9 3" xfId="20386"/>
    <cellStyle name="Ausgabe 2 17 3 2 9 4" xfId="27325"/>
    <cellStyle name="Ausgabe 2 17 3 2 9 5" xfId="33990"/>
    <cellStyle name="Ausgabe 2 17 3 2 9 6" xfId="40660"/>
    <cellStyle name="Ausgabe 2 17 3 2 9 7" xfId="47476"/>
    <cellStyle name="Ausgabe 2 17 3 2 9 8" xfId="53999"/>
    <cellStyle name="Ausgabe 2 17 3 3" xfId="2308"/>
    <cellStyle name="Ausgabe 2 17 3 3 2" xfId="9418"/>
    <cellStyle name="Ausgabe 2 17 3 3 3" xfId="15711"/>
    <cellStyle name="Ausgabe 2 17 3 3 4" xfId="22650"/>
    <cellStyle name="Ausgabe 2 17 3 3 5" xfId="29315"/>
    <cellStyle name="Ausgabe 2 17 3 3 6" xfId="35985"/>
    <cellStyle name="Ausgabe 2 17 3 3 7" xfId="42801"/>
    <cellStyle name="Ausgabe 2 17 3 3 8" xfId="49324"/>
    <cellStyle name="Ausgabe 2 17 3 4" xfId="2998"/>
    <cellStyle name="Ausgabe 2 17 3 4 2" xfId="10108"/>
    <cellStyle name="Ausgabe 2 17 3 4 3" xfId="16401"/>
    <cellStyle name="Ausgabe 2 17 3 4 4" xfId="23340"/>
    <cellStyle name="Ausgabe 2 17 3 4 5" xfId="30005"/>
    <cellStyle name="Ausgabe 2 17 3 4 6" xfId="36675"/>
    <cellStyle name="Ausgabe 2 17 3 4 7" xfId="43491"/>
    <cellStyle name="Ausgabe 2 17 3 4 8" xfId="50014"/>
    <cellStyle name="Ausgabe 2 17 3 5" xfId="3685"/>
    <cellStyle name="Ausgabe 2 17 3 5 2" xfId="10795"/>
    <cellStyle name="Ausgabe 2 17 3 5 3" xfId="17088"/>
    <cellStyle name="Ausgabe 2 17 3 5 4" xfId="24027"/>
    <cellStyle name="Ausgabe 2 17 3 5 5" xfId="30692"/>
    <cellStyle name="Ausgabe 2 17 3 5 6" xfId="37362"/>
    <cellStyle name="Ausgabe 2 17 3 5 7" xfId="44178"/>
    <cellStyle name="Ausgabe 2 17 3 5 8" xfId="50701"/>
    <cellStyle name="Ausgabe 2 17 3 6" xfId="4372"/>
    <cellStyle name="Ausgabe 2 17 3 6 2" xfId="11482"/>
    <cellStyle name="Ausgabe 2 17 3 6 3" xfId="17775"/>
    <cellStyle name="Ausgabe 2 17 3 6 4" xfId="24714"/>
    <cellStyle name="Ausgabe 2 17 3 6 5" xfId="31379"/>
    <cellStyle name="Ausgabe 2 17 3 6 6" xfId="38049"/>
    <cellStyle name="Ausgabe 2 17 3 6 7" xfId="44865"/>
    <cellStyle name="Ausgabe 2 17 3 6 8" xfId="51388"/>
    <cellStyle name="Ausgabe 2 17 3 7" xfId="5057"/>
    <cellStyle name="Ausgabe 2 17 3 7 2" xfId="12167"/>
    <cellStyle name="Ausgabe 2 17 3 7 3" xfId="18460"/>
    <cellStyle name="Ausgabe 2 17 3 7 4" xfId="25399"/>
    <cellStyle name="Ausgabe 2 17 3 7 5" xfId="32064"/>
    <cellStyle name="Ausgabe 2 17 3 7 6" xfId="38734"/>
    <cellStyle name="Ausgabe 2 17 3 7 7" xfId="45550"/>
    <cellStyle name="Ausgabe 2 17 3 7 8" xfId="52073"/>
    <cellStyle name="Ausgabe 2 17 3 8" xfId="6098"/>
    <cellStyle name="Ausgabe 2 17 3 8 2" xfId="13208"/>
    <cellStyle name="Ausgabe 2 17 3 8 3" xfId="19501"/>
    <cellStyle name="Ausgabe 2 17 3 8 4" xfId="26440"/>
    <cellStyle name="Ausgabe 2 17 3 8 5" xfId="33105"/>
    <cellStyle name="Ausgabe 2 17 3 8 6" xfId="39775"/>
    <cellStyle name="Ausgabe 2 17 3 8 7" xfId="46591"/>
    <cellStyle name="Ausgabe 2 17 3 8 8" xfId="53114"/>
    <cellStyle name="Ausgabe 2 17 3 9" xfId="6752"/>
    <cellStyle name="Ausgabe 2 17 3 9 2" xfId="13862"/>
    <cellStyle name="Ausgabe 2 17 3 9 3" xfId="20155"/>
    <cellStyle name="Ausgabe 2 17 3 9 4" xfId="27094"/>
    <cellStyle name="Ausgabe 2 17 3 9 5" xfId="33759"/>
    <cellStyle name="Ausgabe 2 17 3 9 6" xfId="40429"/>
    <cellStyle name="Ausgabe 2 17 3 9 7" xfId="47245"/>
    <cellStyle name="Ausgabe 2 17 3 9 8" xfId="53768"/>
    <cellStyle name="Ausgabe 2 17 4" xfId="2157"/>
    <cellStyle name="Ausgabe 2 17 4 2" xfId="9267"/>
    <cellStyle name="Ausgabe 2 17 4 3" xfId="15560"/>
    <cellStyle name="Ausgabe 2 17 4 4" xfId="22499"/>
    <cellStyle name="Ausgabe 2 17 4 5" xfId="29164"/>
    <cellStyle name="Ausgabe 2 17 4 6" xfId="35834"/>
    <cellStyle name="Ausgabe 2 17 4 7" xfId="42650"/>
    <cellStyle name="Ausgabe 2 17 4 8" xfId="49173"/>
    <cellStyle name="Ausgabe 2 17 5" xfId="2846"/>
    <cellStyle name="Ausgabe 2 17 5 2" xfId="9956"/>
    <cellStyle name="Ausgabe 2 17 5 3" xfId="16249"/>
    <cellStyle name="Ausgabe 2 17 5 4" xfId="23188"/>
    <cellStyle name="Ausgabe 2 17 5 5" xfId="29853"/>
    <cellStyle name="Ausgabe 2 17 5 6" xfId="36523"/>
    <cellStyle name="Ausgabe 2 17 5 7" xfId="43339"/>
    <cellStyle name="Ausgabe 2 17 5 8" xfId="49862"/>
    <cellStyle name="Ausgabe 2 17 6" xfId="3531"/>
    <cellStyle name="Ausgabe 2 17 6 2" xfId="10641"/>
    <cellStyle name="Ausgabe 2 17 6 3" xfId="16934"/>
    <cellStyle name="Ausgabe 2 17 6 4" xfId="23873"/>
    <cellStyle name="Ausgabe 2 17 6 5" xfId="30538"/>
    <cellStyle name="Ausgabe 2 17 6 6" xfId="37208"/>
    <cellStyle name="Ausgabe 2 17 6 7" xfId="44024"/>
    <cellStyle name="Ausgabe 2 17 6 8" xfId="50547"/>
    <cellStyle name="Ausgabe 2 17 7" xfId="4219"/>
    <cellStyle name="Ausgabe 2 17 7 2" xfId="11329"/>
    <cellStyle name="Ausgabe 2 17 7 3" xfId="17622"/>
    <cellStyle name="Ausgabe 2 17 7 4" xfId="24561"/>
    <cellStyle name="Ausgabe 2 17 7 5" xfId="31226"/>
    <cellStyle name="Ausgabe 2 17 7 6" xfId="37896"/>
    <cellStyle name="Ausgabe 2 17 7 7" xfId="44712"/>
    <cellStyle name="Ausgabe 2 17 7 8" xfId="51235"/>
    <cellStyle name="Ausgabe 2 17 8" xfId="4909"/>
    <cellStyle name="Ausgabe 2 17 8 2" xfId="12019"/>
    <cellStyle name="Ausgabe 2 17 8 3" xfId="18312"/>
    <cellStyle name="Ausgabe 2 17 8 4" xfId="25251"/>
    <cellStyle name="Ausgabe 2 17 8 5" xfId="31916"/>
    <cellStyle name="Ausgabe 2 17 8 6" xfId="38586"/>
    <cellStyle name="Ausgabe 2 17 8 7" xfId="45402"/>
    <cellStyle name="Ausgabe 2 17 8 8" xfId="51925"/>
    <cellStyle name="Ausgabe 2 17 9" xfId="5586"/>
    <cellStyle name="Ausgabe 2 17 9 2" xfId="12696"/>
    <cellStyle name="Ausgabe 2 17 9 3" xfId="18989"/>
    <cellStyle name="Ausgabe 2 17 9 4" xfId="25928"/>
    <cellStyle name="Ausgabe 2 17 9 5" xfId="32593"/>
    <cellStyle name="Ausgabe 2 17 9 6" xfId="39263"/>
    <cellStyle name="Ausgabe 2 17 9 7" xfId="46079"/>
    <cellStyle name="Ausgabe 2 17 9 8" xfId="52602"/>
    <cellStyle name="Ausgabe 2 18" xfId="556"/>
    <cellStyle name="Ausgabe 2 18 10" xfId="3549"/>
    <cellStyle name="Ausgabe 2 18 10 2" xfId="10659"/>
    <cellStyle name="Ausgabe 2 18 10 3" xfId="16952"/>
    <cellStyle name="Ausgabe 2 18 10 4" xfId="23891"/>
    <cellStyle name="Ausgabe 2 18 10 5" xfId="30556"/>
    <cellStyle name="Ausgabe 2 18 10 6" xfId="37226"/>
    <cellStyle name="Ausgabe 2 18 10 7" xfId="44042"/>
    <cellStyle name="Ausgabe 2 18 10 8" xfId="50565"/>
    <cellStyle name="Ausgabe 2 18 11" xfId="6624"/>
    <cellStyle name="Ausgabe 2 18 11 2" xfId="13734"/>
    <cellStyle name="Ausgabe 2 18 11 3" xfId="20027"/>
    <cellStyle name="Ausgabe 2 18 11 4" xfId="26966"/>
    <cellStyle name="Ausgabe 2 18 11 5" xfId="33631"/>
    <cellStyle name="Ausgabe 2 18 11 6" xfId="40301"/>
    <cellStyle name="Ausgabe 2 18 11 7" xfId="47117"/>
    <cellStyle name="Ausgabe 2 18 11 8" xfId="53640"/>
    <cellStyle name="Ausgabe 2 18 12" xfId="7410"/>
    <cellStyle name="Ausgabe 2 18 12 2" xfId="14520"/>
    <cellStyle name="Ausgabe 2 18 12 3" xfId="20813"/>
    <cellStyle name="Ausgabe 2 18 12 4" xfId="27752"/>
    <cellStyle name="Ausgabe 2 18 12 5" xfId="34417"/>
    <cellStyle name="Ausgabe 2 18 12 6" xfId="41087"/>
    <cellStyle name="Ausgabe 2 18 12 7" xfId="47903"/>
    <cellStyle name="Ausgabe 2 18 12 8" xfId="54426"/>
    <cellStyle name="Ausgabe 2 18 13" xfId="1309"/>
    <cellStyle name="Ausgabe 2 18 13 2" xfId="8419"/>
    <cellStyle name="Ausgabe 2 18 13 3" xfId="14712"/>
    <cellStyle name="Ausgabe 2 18 13 4" xfId="21651"/>
    <cellStyle name="Ausgabe 2 18 13 5" xfId="28316"/>
    <cellStyle name="Ausgabe 2 18 13 6" xfId="34986"/>
    <cellStyle name="Ausgabe 2 18 13 7" xfId="41802"/>
    <cellStyle name="Ausgabe 2 18 13 8" xfId="48325"/>
    <cellStyle name="Ausgabe 2 18 14" xfId="7723"/>
    <cellStyle name="Ausgabe 2 18 15" xfId="20935"/>
    <cellStyle name="Ausgabe 2 18 16" xfId="7691"/>
    <cellStyle name="Ausgabe 2 18 17" xfId="21370"/>
    <cellStyle name="Ausgabe 2 18 18" xfId="41185"/>
    <cellStyle name="Ausgabe 2 18 19" xfId="41644"/>
    <cellStyle name="Ausgabe 2 18 2" xfId="672"/>
    <cellStyle name="Ausgabe 2 18 2 10" xfId="6740"/>
    <cellStyle name="Ausgabe 2 18 2 10 2" xfId="13850"/>
    <cellStyle name="Ausgabe 2 18 2 10 3" xfId="20143"/>
    <cellStyle name="Ausgabe 2 18 2 10 4" xfId="27082"/>
    <cellStyle name="Ausgabe 2 18 2 10 5" xfId="33747"/>
    <cellStyle name="Ausgabe 2 18 2 10 6" xfId="40417"/>
    <cellStyle name="Ausgabe 2 18 2 10 7" xfId="47233"/>
    <cellStyle name="Ausgabe 2 18 2 10 8" xfId="53756"/>
    <cellStyle name="Ausgabe 2 18 2 11" xfId="7385"/>
    <cellStyle name="Ausgabe 2 18 2 11 2" xfId="14495"/>
    <cellStyle name="Ausgabe 2 18 2 11 3" xfId="20788"/>
    <cellStyle name="Ausgabe 2 18 2 11 4" xfId="27727"/>
    <cellStyle name="Ausgabe 2 18 2 11 5" xfId="34392"/>
    <cellStyle name="Ausgabe 2 18 2 11 6" xfId="41062"/>
    <cellStyle name="Ausgabe 2 18 2 11 7" xfId="47878"/>
    <cellStyle name="Ausgabe 2 18 2 11 8" xfId="54401"/>
    <cellStyle name="Ausgabe 2 18 2 12" xfId="1425"/>
    <cellStyle name="Ausgabe 2 18 2 12 2" xfId="8535"/>
    <cellStyle name="Ausgabe 2 18 2 12 3" xfId="14828"/>
    <cellStyle name="Ausgabe 2 18 2 12 4" xfId="21767"/>
    <cellStyle name="Ausgabe 2 18 2 12 5" xfId="28432"/>
    <cellStyle name="Ausgabe 2 18 2 12 6" xfId="35102"/>
    <cellStyle name="Ausgabe 2 18 2 12 7" xfId="41918"/>
    <cellStyle name="Ausgabe 2 18 2 12 8" xfId="48441"/>
    <cellStyle name="Ausgabe 2 18 2 13" xfId="8159"/>
    <cellStyle name="Ausgabe 2 18 2 14" xfId="21051"/>
    <cellStyle name="Ausgabe 2 18 2 15" xfId="7667"/>
    <cellStyle name="Ausgabe 2 18 2 16" xfId="27860"/>
    <cellStyle name="Ausgabe 2 18 2 17" xfId="41667"/>
    <cellStyle name="Ausgabe 2 18 2 2" xfId="1170"/>
    <cellStyle name="Ausgabe 2 18 2 2 10" xfId="7475"/>
    <cellStyle name="Ausgabe 2 18 2 2 10 2" xfId="14585"/>
    <cellStyle name="Ausgabe 2 18 2 2 10 3" xfId="20878"/>
    <cellStyle name="Ausgabe 2 18 2 2 10 4" xfId="27817"/>
    <cellStyle name="Ausgabe 2 18 2 2 10 5" xfId="34482"/>
    <cellStyle name="Ausgabe 2 18 2 2 10 6" xfId="41152"/>
    <cellStyle name="Ausgabe 2 18 2 2 10 7" xfId="47968"/>
    <cellStyle name="Ausgabe 2 18 2 2 10 8" xfId="54491"/>
    <cellStyle name="Ausgabe 2 18 2 2 11" xfId="1843"/>
    <cellStyle name="Ausgabe 2 18 2 2 11 2" xfId="8953"/>
    <cellStyle name="Ausgabe 2 18 2 2 11 3" xfId="15246"/>
    <cellStyle name="Ausgabe 2 18 2 2 11 4" xfId="22185"/>
    <cellStyle name="Ausgabe 2 18 2 2 11 5" xfId="28850"/>
    <cellStyle name="Ausgabe 2 18 2 2 11 6" xfId="35520"/>
    <cellStyle name="Ausgabe 2 18 2 2 11 7" xfId="42336"/>
    <cellStyle name="Ausgabe 2 18 2 2 11 8" xfId="48859"/>
    <cellStyle name="Ausgabe 2 18 2 2 12" xfId="7521"/>
    <cellStyle name="Ausgabe 2 18 2 2 13" xfId="21518"/>
    <cellStyle name="Ausgabe 2 18 2 2 14" xfId="28177"/>
    <cellStyle name="Ausgabe 2 18 2 2 15" xfId="34847"/>
    <cellStyle name="Ausgabe 2 18 2 2 16" xfId="48189"/>
    <cellStyle name="Ausgabe 2 18 2 2 2" xfId="2714"/>
    <cellStyle name="Ausgabe 2 18 2 2 2 2" xfId="9824"/>
    <cellStyle name="Ausgabe 2 18 2 2 2 3" xfId="16117"/>
    <cellStyle name="Ausgabe 2 18 2 2 2 4" xfId="23056"/>
    <cellStyle name="Ausgabe 2 18 2 2 2 5" xfId="29721"/>
    <cellStyle name="Ausgabe 2 18 2 2 2 6" xfId="36391"/>
    <cellStyle name="Ausgabe 2 18 2 2 2 7" xfId="43207"/>
    <cellStyle name="Ausgabe 2 18 2 2 2 8" xfId="49730"/>
    <cellStyle name="Ausgabe 2 18 2 2 3" xfId="3404"/>
    <cellStyle name="Ausgabe 2 18 2 2 3 2" xfId="10514"/>
    <cellStyle name="Ausgabe 2 18 2 2 3 3" xfId="16807"/>
    <cellStyle name="Ausgabe 2 18 2 2 3 4" xfId="23746"/>
    <cellStyle name="Ausgabe 2 18 2 2 3 5" xfId="30411"/>
    <cellStyle name="Ausgabe 2 18 2 2 3 6" xfId="37081"/>
    <cellStyle name="Ausgabe 2 18 2 2 3 7" xfId="43897"/>
    <cellStyle name="Ausgabe 2 18 2 2 3 8" xfId="50420"/>
    <cellStyle name="Ausgabe 2 18 2 2 4" xfId="4091"/>
    <cellStyle name="Ausgabe 2 18 2 2 4 2" xfId="11201"/>
    <cellStyle name="Ausgabe 2 18 2 2 4 3" xfId="17494"/>
    <cellStyle name="Ausgabe 2 18 2 2 4 4" xfId="24433"/>
    <cellStyle name="Ausgabe 2 18 2 2 4 5" xfId="31098"/>
    <cellStyle name="Ausgabe 2 18 2 2 4 6" xfId="37768"/>
    <cellStyle name="Ausgabe 2 18 2 2 4 7" xfId="44584"/>
    <cellStyle name="Ausgabe 2 18 2 2 4 8" xfId="51107"/>
    <cellStyle name="Ausgabe 2 18 2 2 5" xfId="4778"/>
    <cellStyle name="Ausgabe 2 18 2 2 5 2" xfId="11888"/>
    <cellStyle name="Ausgabe 2 18 2 2 5 3" xfId="18181"/>
    <cellStyle name="Ausgabe 2 18 2 2 5 4" xfId="25120"/>
    <cellStyle name="Ausgabe 2 18 2 2 5 5" xfId="31785"/>
    <cellStyle name="Ausgabe 2 18 2 2 5 6" xfId="38455"/>
    <cellStyle name="Ausgabe 2 18 2 2 5 7" xfId="45271"/>
    <cellStyle name="Ausgabe 2 18 2 2 5 8" xfId="51794"/>
    <cellStyle name="Ausgabe 2 18 2 2 6" xfId="5463"/>
    <cellStyle name="Ausgabe 2 18 2 2 6 2" xfId="12573"/>
    <cellStyle name="Ausgabe 2 18 2 2 6 3" xfId="18866"/>
    <cellStyle name="Ausgabe 2 18 2 2 6 4" xfId="25805"/>
    <cellStyle name="Ausgabe 2 18 2 2 6 5" xfId="32470"/>
    <cellStyle name="Ausgabe 2 18 2 2 6 6" xfId="39140"/>
    <cellStyle name="Ausgabe 2 18 2 2 6 7" xfId="45956"/>
    <cellStyle name="Ausgabe 2 18 2 2 6 8" xfId="52479"/>
    <cellStyle name="Ausgabe 2 18 2 2 7" xfId="6046"/>
    <cellStyle name="Ausgabe 2 18 2 2 7 2" xfId="13156"/>
    <cellStyle name="Ausgabe 2 18 2 2 7 3" xfId="19449"/>
    <cellStyle name="Ausgabe 2 18 2 2 7 4" xfId="26388"/>
    <cellStyle name="Ausgabe 2 18 2 2 7 5" xfId="33053"/>
    <cellStyle name="Ausgabe 2 18 2 2 7 6" xfId="39723"/>
    <cellStyle name="Ausgabe 2 18 2 2 7 7" xfId="46539"/>
    <cellStyle name="Ausgabe 2 18 2 2 7 8" xfId="53062"/>
    <cellStyle name="Ausgabe 2 18 2 2 8" xfId="6504"/>
    <cellStyle name="Ausgabe 2 18 2 2 8 2" xfId="13614"/>
    <cellStyle name="Ausgabe 2 18 2 2 8 3" xfId="19907"/>
    <cellStyle name="Ausgabe 2 18 2 2 8 4" xfId="26846"/>
    <cellStyle name="Ausgabe 2 18 2 2 8 5" xfId="33511"/>
    <cellStyle name="Ausgabe 2 18 2 2 8 6" xfId="40181"/>
    <cellStyle name="Ausgabe 2 18 2 2 8 7" xfId="46997"/>
    <cellStyle name="Ausgabe 2 18 2 2 8 8" xfId="53520"/>
    <cellStyle name="Ausgabe 2 18 2 2 9" xfId="7158"/>
    <cellStyle name="Ausgabe 2 18 2 2 9 2" xfId="14268"/>
    <cellStyle name="Ausgabe 2 18 2 2 9 3" xfId="20561"/>
    <cellStyle name="Ausgabe 2 18 2 2 9 4" xfId="27500"/>
    <cellStyle name="Ausgabe 2 18 2 2 9 5" xfId="34165"/>
    <cellStyle name="Ausgabe 2 18 2 2 9 6" xfId="40835"/>
    <cellStyle name="Ausgabe 2 18 2 2 9 7" xfId="47651"/>
    <cellStyle name="Ausgabe 2 18 2 2 9 8" xfId="54174"/>
    <cellStyle name="Ausgabe 2 18 2 3" xfId="2296"/>
    <cellStyle name="Ausgabe 2 18 2 3 2" xfId="9406"/>
    <cellStyle name="Ausgabe 2 18 2 3 3" xfId="15699"/>
    <cellStyle name="Ausgabe 2 18 2 3 4" xfId="22638"/>
    <cellStyle name="Ausgabe 2 18 2 3 5" xfId="29303"/>
    <cellStyle name="Ausgabe 2 18 2 3 6" xfId="35973"/>
    <cellStyle name="Ausgabe 2 18 2 3 7" xfId="42789"/>
    <cellStyle name="Ausgabe 2 18 2 3 8" xfId="49312"/>
    <cellStyle name="Ausgabe 2 18 2 4" xfId="2986"/>
    <cellStyle name="Ausgabe 2 18 2 4 2" xfId="10096"/>
    <cellStyle name="Ausgabe 2 18 2 4 3" xfId="16389"/>
    <cellStyle name="Ausgabe 2 18 2 4 4" xfId="23328"/>
    <cellStyle name="Ausgabe 2 18 2 4 5" xfId="29993"/>
    <cellStyle name="Ausgabe 2 18 2 4 6" xfId="36663"/>
    <cellStyle name="Ausgabe 2 18 2 4 7" xfId="43479"/>
    <cellStyle name="Ausgabe 2 18 2 4 8" xfId="50002"/>
    <cellStyle name="Ausgabe 2 18 2 5" xfId="3673"/>
    <cellStyle name="Ausgabe 2 18 2 5 2" xfId="10783"/>
    <cellStyle name="Ausgabe 2 18 2 5 3" xfId="17076"/>
    <cellStyle name="Ausgabe 2 18 2 5 4" xfId="24015"/>
    <cellStyle name="Ausgabe 2 18 2 5 5" xfId="30680"/>
    <cellStyle name="Ausgabe 2 18 2 5 6" xfId="37350"/>
    <cellStyle name="Ausgabe 2 18 2 5 7" xfId="44166"/>
    <cellStyle name="Ausgabe 2 18 2 5 8" xfId="50689"/>
    <cellStyle name="Ausgabe 2 18 2 6" xfId="4360"/>
    <cellStyle name="Ausgabe 2 18 2 6 2" xfId="11470"/>
    <cellStyle name="Ausgabe 2 18 2 6 3" xfId="17763"/>
    <cellStyle name="Ausgabe 2 18 2 6 4" xfId="24702"/>
    <cellStyle name="Ausgabe 2 18 2 6 5" xfId="31367"/>
    <cellStyle name="Ausgabe 2 18 2 6 6" xfId="38037"/>
    <cellStyle name="Ausgabe 2 18 2 6 7" xfId="44853"/>
    <cellStyle name="Ausgabe 2 18 2 6 8" xfId="51376"/>
    <cellStyle name="Ausgabe 2 18 2 7" xfId="5045"/>
    <cellStyle name="Ausgabe 2 18 2 7 2" xfId="12155"/>
    <cellStyle name="Ausgabe 2 18 2 7 3" xfId="18448"/>
    <cellStyle name="Ausgabe 2 18 2 7 4" xfId="25387"/>
    <cellStyle name="Ausgabe 2 18 2 7 5" xfId="32052"/>
    <cellStyle name="Ausgabe 2 18 2 7 6" xfId="38722"/>
    <cellStyle name="Ausgabe 2 18 2 7 7" xfId="45538"/>
    <cellStyle name="Ausgabe 2 18 2 7 8" xfId="52061"/>
    <cellStyle name="Ausgabe 2 18 2 8" xfId="5674"/>
    <cellStyle name="Ausgabe 2 18 2 8 2" xfId="12784"/>
    <cellStyle name="Ausgabe 2 18 2 8 3" xfId="19077"/>
    <cellStyle name="Ausgabe 2 18 2 8 4" xfId="26016"/>
    <cellStyle name="Ausgabe 2 18 2 8 5" xfId="32681"/>
    <cellStyle name="Ausgabe 2 18 2 8 6" xfId="39351"/>
    <cellStyle name="Ausgabe 2 18 2 8 7" xfId="46167"/>
    <cellStyle name="Ausgabe 2 18 2 8 8" xfId="52690"/>
    <cellStyle name="Ausgabe 2 18 2 9" xfId="4243"/>
    <cellStyle name="Ausgabe 2 18 2 9 2" xfId="11353"/>
    <cellStyle name="Ausgabe 2 18 2 9 3" xfId="17646"/>
    <cellStyle name="Ausgabe 2 18 2 9 4" xfId="24585"/>
    <cellStyle name="Ausgabe 2 18 2 9 5" xfId="31250"/>
    <cellStyle name="Ausgabe 2 18 2 9 6" xfId="37920"/>
    <cellStyle name="Ausgabe 2 18 2 9 7" xfId="44736"/>
    <cellStyle name="Ausgabe 2 18 2 9 8" xfId="51259"/>
    <cellStyle name="Ausgabe 2 18 3" xfId="662"/>
    <cellStyle name="Ausgabe 2 18 3 10" xfId="7424"/>
    <cellStyle name="Ausgabe 2 18 3 10 2" xfId="14534"/>
    <cellStyle name="Ausgabe 2 18 3 10 3" xfId="20827"/>
    <cellStyle name="Ausgabe 2 18 3 10 4" xfId="27766"/>
    <cellStyle name="Ausgabe 2 18 3 10 5" xfId="34431"/>
    <cellStyle name="Ausgabe 2 18 3 10 6" xfId="41101"/>
    <cellStyle name="Ausgabe 2 18 3 10 7" xfId="47917"/>
    <cellStyle name="Ausgabe 2 18 3 10 8" xfId="54440"/>
    <cellStyle name="Ausgabe 2 18 3 11" xfId="1415"/>
    <cellStyle name="Ausgabe 2 18 3 11 2" xfId="8525"/>
    <cellStyle name="Ausgabe 2 18 3 11 3" xfId="14818"/>
    <cellStyle name="Ausgabe 2 18 3 11 4" xfId="21757"/>
    <cellStyle name="Ausgabe 2 18 3 11 5" xfId="28422"/>
    <cellStyle name="Ausgabe 2 18 3 11 6" xfId="35092"/>
    <cellStyle name="Ausgabe 2 18 3 11 7" xfId="41908"/>
    <cellStyle name="Ausgabe 2 18 3 11 8" xfId="48431"/>
    <cellStyle name="Ausgabe 2 18 3 12" xfId="7737"/>
    <cellStyle name="Ausgabe 2 18 3 13" xfId="21041"/>
    <cellStyle name="Ausgabe 2 18 3 14" xfId="20903"/>
    <cellStyle name="Ausgabe 2 18 3 15" xfId="20917"/>
    <cellStyle name="Ausgabe 2 18 3 16" xfId="41291"/>
    <cellStyle name="Ausgabe 2 18 3 17" xfId="41665"/>
    <cellStyle name="Ausgabe 2 18 3 2" xfId="975"/>
    <cellStyle name="Ausgabe 2 18 3 2 10" xfId="7365"/>
    <cellStyle name="Ausgabe 2 18 3 2 10 2" xfId="14475"/>
    <cellStyle name="Ausgabe 2 18 3 2 10 3" xfId="20768"/>
    <cellStyle name="Ausgabe 2 18 3 2 10 4" xfId="27707"/>
    <cellStyle name="Ausgabe 2 18 3 2 10 5" xfId="34372"/>
    <cellStyle name="Ausgabe 2 18 3 2 10 6" xfId="41042"/>
    <cellStyle name="Ausgabe 2 18 3 2 10 7" xfId="47858"/>
    <cellStyle name="Ausgabe 2 18 3 2 10 8" xfId="54381"/>
    <cellStyle name="Ausgabe 2 18 3 2 11" xfId="1650"/>
    <cellStyle name="Ausgabe 2 18 3 2 11 2" xfId="8760"/>
    <cellStyle name="Ausgabe 2 18 3 2 11 3" xfId="15053"/>
    <cellStyle name="Ausgabe 2 18 3 2 11 4" xfId="21992"/>
    <cellStyle name="Ausgabe 2 18 3 2 11 5" xfId="28657"/>
    <cellStyle name="Ausgabe 2 18 3 2 11 6" xfId="35327"/>
    <cellStyle name="Ausgabe 2 18 3 2 11 7" xfId="42143"/>
    <cellStyle name="Ausgabe 2 18 3 2 11 8" xfId="48666"/>
    <cellStyle name="Ausgabe 2 18 3 2 12" xfId="8091"/>
    <cellStyle name="Ausgabe 2 18 3 2 13" xfId="21339"/>
    <cellStyle name="Ausgabe 2 18 3 2 14" xfId="27982"/>
    <cellStyle name="Ausgabe 2 18 3 2 15" xfId="34654"/>
    <cellStyle name="Ausgabe 2 18 3 2 16" xfId="47996"/>
    <cellStyle name="Ausgabe 2 18 3 2 2" xfId="2521"/>
    <cellStyle name="Ausgabe 2 18 3 2 2 2" xfId="9631"/>
    <cellStyle name="Ausgabe 2 18 3 2 2 3" xfId="15924"/>
    <cellStyle name="Ausgabe 2 18 3 2 2 4" xfId="22863"/>
    <cellStyle name="Ausgabe 2 18 3 2 2 5" xfId="29528"/>
    <cellStyle name="Ausgabe 2 18 3 2 2 6" xfId="36198"/>
    <cellStyle name="Ausgabe 2 18 3 2 2 7" xfId="43014"/>
    <cellStyle name="Ausgabe 2 18 3 2 2 8" xfId="49537"/>
    <cellStyle name="Ausgabe 2 18 3 2 3" xfId="3211"/>
    <cellStyle name="Ausgabe 2 18 3 2 3 2" xfId="10321"/>
    <cellStyle name="Ausgabe 2 18 3 2 3 3" xfId="16614"/>
    <cellStyle name="Ausgabe 2 18 3 2 3 4" xfId="23553"/>
    <cellStyle name="Ausgabe 2 18 3 2 3 5" xfId="30218"/>
    <cellStyle name="Ausgabe 2 18 3 2 3 6" xfId="36888"/>
    <cellStyle name="Ausgabe 2 18 3 2 3 7" xfId="43704"/>
    <cellStyle name="Ausgabe 2 18 3 2 3 8" xfId="50227"/>
    <cellStyle name="Ausgabe 2 18 3 2 4" xfId="3898"/>
    <cellStyle name="Ausgabe 2 18 3 2 4 2" xfId="11008"/>
    <cellStyle name="Ausgabe 2 18 3 2 4 3" xfId="17301"/>
    <cellStyle name="Ausgabe 2 18 3 2 4 4" xfId="24240"/>
    <cellStyle name="Ausgabe 2 18 3 2 4 5" xfId="30905"/>
    <cellStyle name="Ausgabe 2 18 3 2 4 6" xfId="37575"/>
    <cellStyle name="Ausgabe 2 18 3 2 4 7" xfId="44391"/>
    <cellStyle name="Ausgabe 2 18 3 2 4 8" xfId="50914"/>
    <cellStyle name="Ausgabe 2 18 3 2 5" xfId="4585"/>
    <cellStyle name="Ausgabe 2 18 3 2 5 2" xfId="11695"/>
    <cellStyle name="Ausgabe 2 18 3 2 5 3" xfId="17988"/>
    <cellStyle name="Ausgabe 2 18 3 2 5 4" xfId="24927"/>
    <cellStyle name="Ausgabe 2 18 3 2 5 5" xfId="31592"/>
    <cellStyle name="Ausgabe 2 18 3 2 5 6" xfId="38262"/>
    <cellStyle name="Ausgabe 2 18 3 2 5 7" xfId="45078"/>
    <cellStyle name="Ausgabe 2 18 3 2 5 8" xfId="51601"/>
    <cellStyle name="Ausgabe 2 18 3 2 6" xfId="5270"/>
    <cellStyle name="Ausgabe 2 18 3 2 6 2" xfId="12380"/>
    <cellStyle name="Ausgabe 2 18 3 2 6 3" xfId="18673"/>
    <cellStyle name="Ausgabe 2 18 3 2 6 4" xfId="25612"/>
    <cellStyle name="Ausgabe 2 18 3 2 6 5" xfId="32277"/>
    <cellStyle name="Ausgabe 2 18 3 2 6 6" xfId="38947"/>
    <cellStyle name="Ausgabe 2 18 3 2 6 7" xfId="45763"/>
    <cellStyle name="Ausgabe 2 18 3 2 6 8" xfId="52286"/>
    <cellStyle name="Ausgabe 2 18 3 2 7" xfId="5853"/>
    <cellStyle name="Ausgabe 2 18 3 2 7 2" xfId="12963"/>
    <cellStyle name="Ausgabe 2 18 3 2 7 3" xfId="19256"/>
    <cellStyle name="Ausgabe 2 18 3 2 7 4" xfId="26195"/>
    <cellStyle name="Ausgabe 2 18 3 2 7 5" xfId="32860"/>
    <cellStyle name="Ausgabe 2 18 3 2 7 6" xfId="39530"/>
    <cellStyle name="Ausgabe 2 18 3 2 7 7" xfId="46346"/>
    <cellStyle name="Ausgabe 2 18 3 2 7 8" xfId="52869"/>
    <cellStyle name="Ausgabe 2 18 3 2 8" xfId="6311"/>
    <cellStyle name="Ausgabe 2 18 3 2 8 2" xfId="13421"/>
    <cellStyle name="Ausgabe 2 18 3 2 8 3" xfId="19714"/>
    <cellStyle name="Ausgabe 2 18 3 2 8 4" xfId="26653"/>
    <cellStyle name="Ausgabe 2 18 3 2 8 5" xfId="33318"/>
    <cellStyle name="Ausgabe 2 18 3 2 8 6" xfId="39988"/>
    <cellStyle name="Ausgabe 2 18 3 2 8 7" xfId="46804"/>
    <cellStyle name="Ausgabe 2 18 3 2 8 8" xfId="53327"/>
    <cellStyle name="Ausgabe 2 18 3 2 9" xfId="6965"/>
    <cellStyle name="Ausgabe 2 18 3 2 9 2" xfId="14075"/>
    <cellStyle name="Ausgabe 2 18 3 2 9 3" xfId="20368"/>
    <cellStyle name="Ausgabe 2 18 3 2 9 4" xfId="27307"/>
    <cellStyle name="Ausgabe 2 18 3 2 9 5" xfId="33972"/>
    <cellStyle name="Ausgabe 2 18 3 2 9 6" xfId="40642"/>
    <cellStyle name="Ausgabe 2 18 3 2 9 7" xfId="47458"/>
    <cellStyle name="Ausgabe 2 18 3 2 9 8" xfId="53981"/>
    <cellStyle name="Ausgabe 2 18 3 3" xfId="2286"/>
    <cellStyle name="Ausgabe 2 18 3 3 2" xfId="9396"/>
    <cellStyle name="Ausgabe 2 18 3 3 3" xfId="15689"/>
    <cellStyle name="Ausgabe 2 18 3 3 4" xfId="22628"/>
    <cellStyle name="Ausgabe 2 18 3 3 5" xfId="29293"/>
    <cellStyle name="Ausgabe 2 18 3 3 6" xfId="35963"/>
    <cellStyle name="Ausgabe 2 18 3 3 7" xfId="42779"/>
    <cellStyle name="Ausgabe 2 18 3 3 8" xfId="49302"/>
    <cellStyle name="Ausgabe 2 18 3 4" xfId="2976"/>
    <cellStyle name="Ausgabe 2 18 3 4 2" xfId="10086"/>
    <cellStyle name="Ausgabe 2 18 3 4 3" xfId="16379"/>
    <cellStyle name="Ausgabe 2 18 3 4 4" xfId="23318"/>
    <cellStyle name="Ausgabe 2 18 3 4 5" xfId="29983"/>
    <cellStyle name="Ausgabe 2 18 3 4 6" xfId="36653"/>
    <cellStyle name="Ausgabe 2 18 3 4 7" xfId="43469"/>
    <cellStyle name="Ausgabe 2 18 3 4 8" xfId="49992"/>
    <cellStyle name="Ausgabe 2 18 3 5" xfId="3663"/>
    <cellStyle name="Ausgabe 2 18 3 5 2" xfId="10773"/>
    <cellStyle name="Ausgabe 2 18 3 5 3" xfId="17066"/>
    <cellStyle name="Ausgabe 2 18 3 5 4" xfId="24005"/>
    <cellStyle name="Ausgabe 2 18 3 5 5" xfId="30670"/>
    <cellStyle name="Ausgabe 2 18 3 5 6" xfId="37340"/>
    <cellStyle name="Ausgabe 2 18 3 5 7" xfId="44156"/>
    <cellStyle name="Ausgabe 2 18 3 5 8" xfId="50679"/>
    <cellStyle name="Ausgabe 2 18 3 6" xfId="4350"/>
    <cellStyle name="Ausgabe 2 18 3 6 2" xfId="11460"/>
    <cellStyle name="Ausgabe 2 18 3 6 3" xfId="17753"/>
    <cellStyle name="Ausgabe 2 18 3 6 4" xfId="24692"/>
    <cellStyle name="Ausgabe 2 18 3 6 5" xfId="31357"/>
    <cellStyle name="Ausgabe 2 18 3 6 6" xfId="38027"/>
    <cellStyle name="Ausgabe 2 18 3 6 7" xfId="44843"/>
    <cellStyle name="Ausgabe 2 18 3 6 8" xfId="51366"/>
    <cellStyle name="Ausgabe 2 18 3 7" xfId="5035"/>
    <cellStyle name="Ausgabe 2 18 3 7 2" xfId="12145"/>
    <cellStyle name="Ausgabe 2 18 3 7 3" xfId="18438"/>
    <cellStyle name="Ausgabe 2 18 3 7 4" xfId="25377"/>
    <cellStyle name="Ausgabe 2 18 3 7 5" xfId="32042"/>
    <cellStyle name="Ausgabe 2 18 3 7 6" xfId="38712"/>
    <cellStyle name="Ausgabe 2 18 3 7 7" xfId="45528"/>
    <cellStyle name="Ausgabe 2 18 3 7 8" xfId="52051"/>
    <cellStyle name="Ausgabe 2 18 3 8" xfId="3552"/>
    <cellStyle name="Ausgabe 2 18 3 8 2" xfId="10662"/>
    <cellStyle name="Ausgabe 2 18 3 8 3" xfId="16955"/>
    <cellStyle name="Ausgabe 2 18 3 8 4" xfId="23894"/>
    <cellStyle name="Ausgabe 2 18 3 8 5" xfId="30559"/>
    <cellStyle name="Ausgabe 2 18 3 8 6" xfId="37229"/>
    <cellStyle name="Ausgabe 2 18 3 8 7" xfId="44045"/>
    <cellStyle name="Ausgabe 2 18 3 8 8" xfId="50568"/>
    <cellStyle name="Ausgabe 2 18 3 9" xfId="6730"/>
    <cellStyle name="Ausgabe 2 18 3 9 2" xfId="13840"/>
    <cellStyle name="Ausgabe 2 18 3 9 3" xfId="20133"/>
    <cellStyle name="Ausgabe 2 18 3 9 4" xfId="27072"/>
    <cellStyle name="Ausgabe 2 18 3 9 5" xfId="33737"/>
    <cellStyle name="Ausgabe 2 18 3 9 6" xfId="40407"/>
    <cellStyle name="Ausgabe 2 18 3 9 7" xfId="47223"/>
    <cellStyle name="Ausgabe 2 18 3 9 8" xfId="53746"/>
    <cellStyle name="Ausgabe 2 18 4" xfId="699"/>
    <cellStyle name="Ausgabe 2 18 4 10" xfId="7215"/>
    <cellStyle name="Ausgabe 2 18 4 10 2" xfId="14325"/>
    <cellStyle name="Ausgabe 2 18 4 10 3" xfId="20618"/>
    <cellStyle name="Ausgabe 2 18 4 10 4" xfId="27557"/>
    <cellStyle name="Ausgabe 2 18 4 10 5" xfId="34222"/>
    <cellStyle name="Ausgabe 2 18 4 10 6" xfId="40892"/>
    <cellStyle name="Ausgabe 2 18 4 10 7" xfId="47708"/>
    <cellStyle name="Ausgabe 2 18 4 10 8" xfId="54231"/>
    <cellStyle name="Ausgabe 2 18 4 11" xfId="1438"/>
    <cellStyle name="Ausgabe 2 18 4 11 2" xfId="8548"/>
    <cellStyle name="Ausgabe 2 18 4 11 3" xfId="14841"/>
    <cellStyle name="Ausgabe 2 18 4 11 4" xfId="21780"/>
    <cellStyle name="Ausgabe 2 18 4 11 5" xfId="28445"/>
    <cellStyle name="Ausgabe 2 18 4 11 6" xfId="35115"/>
    <cellStyle name="Ausgabe 2 18 4 11 7" xfId="41931"/>
    <cellStyle name="Ausgabe 2 18 4 11 8" xfId="48454"/>
    <cellStyle name="Ausgabe 2 18 4 12" xfId="7590"/>
    <cellStyle name="Ausgabe 2 18 4 13" xfId="21078"/>
    <cellStyle name="Ausgabe 2 18 4 14" xfId="21055"/>
    <cellStyle name="Ausgabe 2 18 4 15" xfId="21398"/>
    <cellStyle name="Ausgabe 2 18 4 16" xfId="41325"/>
    <cellStyle name="Ausgabe 2 18 4 17" xfId="41585"/>
    <cellStyle name="Ausgabe 2 18 4 2" xfId="996"/>
    <cellStyle name="Ausgabe 2 18 4 2 10" xfId="7228"/>
    <cellStyle name="Ausgabe 2 18 4 2 10 2" xfId="14338"/>
    <cellStyle name="Ausgabe 2 18 4 2 10 3" xfId="20631"/>
    <cellStyle name="Ausgabe 2 18 4 2 10 4" xfId="27570"/>
    <cellStyle name="Ausgabe 2 18 4 2 10 5" xfId="34235"/>
    <cellStyle name="Ausgabe 2 18 4 2 10 6" xfId="40905"/>
    <cellStyle name="Ausgabe 2 18 4 2 10 7" xfId="47721"/>
    <cellStyle name="Ausgabe 2 18 4 2 10 8" xfId="54244"/>
    <cellStyle name="Ausgabe 2 18 4 2 11" xfId="1669"/>
    <cellStyle name="Ausgabe 2 18 4 2 11 2" xfId="8779"/>
    <cellStyle name="Ausgabe 2 18 4 2 11 3" xfId="15072"/>
    <cellStyle name="Ausgabe 2 18 4 2 11 4" xfId="22011"/>
    <cellStyle name="Ausgabe 2 18 4 2 11 5" xfId="28676"/>
    <cellStyle name="Ausgabe 2 18 4 2 11 6" xfId="35346"/>
    <cellStyle name="Ausgabe 2 18 4 2 11 7" xfId="42162"/>
    <cellStyle name="Ausgabe 2 18 4 2 11 8" xfId="48685"/>
    <cellStyle name="Ausgabe 2 18 4 2 12" xfId="7817"/>
    <cellStyle name="Ausgabe 2 18 4 2 13" xfId="21360"/>
    <cellStyle name="Ausgabe 2 18 4 2 14" xfId="28003"/>
    <cellStyle name="Ausgabe 2 18 4 2 15" xfId="34673"/>
    <cellStyle name="Ausgabe 2 18 4 2 16" xfId="48015"/>
    <cellStyle name="Ausgabe 2 18 4 2 2" xfId="2540"/>
    <cellStyle name="Ausgabe 2 18 4 2 2 2" xfId="9650"/>
    <cellStyle name="Ausgabe 2 18 4 2 2 3" xfId="15943"/>
    <cellStyle name="Ausgabe 2 18 4 2 2 4" xfId="22882"/>
    <cellStyle name="Ausgabe 2 18 4 2 2 5" xfId="29547"/>
    <cellStyle name="Ausgabe 2 18 4 2 2 6" xfId="36217"/>
    <cellStyle name="Ausgabe 2 18 4 2 2 7" xfId="43033"/>
    <cellStyle name="Ausgabe 2 18 4 2 2 8" xfId="49556"/>
    <cellStyle name="Ausgabe 2 18 4 2 3" xfId="3230"/>
    <cellStyle name="Ausgabe 2 18 4 2 3 2" xfId="10340"/>
    <cellStyle name="Ausgabe 2 18 4 2 3 3" xfId="16633"/>
    <cellStyle name="Ausgabe 2 18 4 2 3 4" xfId="23572"/>
    <cellStyle name="Ausgabe 2 18 4 2 3 5" xfId="30237"/>
    <cellStyle name="Ausgabe 2 18 4 2 3 6" xfId="36907"/>
    <cellStyle name="Ausgabe 2 18 4 2 3 7" xfId="43723"/>
    <cellStyle name="Ausgabe 2 18 4 2 3 8" xfId="50246"/>
    <cellStyle name="Ausgabe 2 18 4 2 4" xfId="3917"/>
    <cellStyle name="Ausgabe 2 18 4 2 4 2" xfId="11027"/>
    <cellStyle name="Ausgabe 2 18 4 2 4 3" xfId="17320"/>
    <cellStyle name="Ausgabe 2 18 4 2 4 4" xfId="24259"/>
    <cellStyle name="Ausgabe 2 18 4 2 4 5" xfId="30924"/>
    <cellStyle name="Ausgabe 2 18 4 2 4 6" xfId="37594"/>
    <cellStyle name="Ausgabe 2 18 4 2 4 7" xfId="44410"/>
    <cellStyle name="Ausgabe 2 18 4 2 4 8" xfId="50933"/>
    <cellStyle name="Ausgabe 2 18 4 2 5" xfId="4604"/>
    <cellStyle name="Ausgabe 2 18 4 2 5 2" xfId="11714"/>
    <cellStyle name="Ausgabe 2 18 4 2 5 3" xfId="18007"/>
    <cellStyle name="Ausgabe 2 18 4 2 5 4" xfId="24946"/>
    <cellStyle name="Ausgabe 2 18 4 2 5 5" xfId="31611"/>
    <cellStyle name="Ausgabe 2 18 4 2 5 6" xfId="38281"/>
    <cellStyle name="Ausgabe 2 18 4 2 5 7" xfId="45097"/>
    <cellStyle name="Ausgabe 2 18 4 2 5 8" xfId="51620"/>
    <cellStyle name="Ausgabe 2 18 4 2 6" xfId="5289"/>
    <cellStyle name="Ausgabe 2 18 4 2 6 2" xfId="12399"/>
    <cellStyle name="Ausgabe 2 18 4 2 6 3" xfId="18692"/>
    <cellStyle name="Ausgabe 2 18 4 2 6 4" xfId="25631"/>
    <cellStyle name="Ausgabe 2 18 4 2 6 5" xfId="32296"/>
    <cellStyle name="Ausgabe 2 18 4 2 6 6" xfId="38966"/>
    <cellStyle name="Ausgabe 2 18 4 2 6 7" xfId="45782"/>
    <cellStyle name="Ausgabe 2 18 4 2 6 8" xfId="52305"/>
    <cellStyle name="Ausgabe 2 18 4 2 7" xfId="5872"/>
    <cellStyle name="Ausgabe 2 18 4 2 7 2" xfId="12982"/>
    <cellStyle name="Ausgabe 2 18 4 2 7 3" xfId="19275"/>
    <cellStyle name="Ausgabe 2 18 4 2 7 4" xfId="26214"/>
    <cellStyle name="Ausgabe 2 18 4 2 7 5" xfId="32879"/>
    <cellStyle name="Ausgabe 2 18 4 2 7 6" xfId="39549"/>
    <cellStyle name="Ausgabe 2 18 4 2 7 7" xfId="46365"/>
    <cellStyle name="Ausgabe 2 18 4 2 7 8" xfId="52888"/>
    <cellStyle name="Ausgabe 2 18 4 2 8" xfId="6330"/>
    <cellStyle name="Ausgabe 2 18 4 2 8 2" xfId="13440"/>
    <cellStyle name="Ausgabe 2 18 4 2 8 3" xfId="19733"/>
    <cellStyle name="Ausgabe 2 18 4 2 8 4" xfId="26672"/>
    <cellStyle name="Ausgabe 2 18 4 2 8 5" xfId="33337"/>
    <cellStyle name="Ausgabe 2 18 4 2 8 6" xfId="40007"/>
    <cellStyle name="Ausgabe 2 18 4 2 8 7" xfId="46823"/>
    <cellStyle name="Ausgabe 2 18 4 2 8 8" xfId="53346"/>
    <cellStyle name="Ausgabe 2 18 4 2 9" xfId="6984"/>
    <cellStyle name="Ausgabe 2 18 4 2 9 2" xfId="14094"/>
    <cellStyle name="Ausgabe 2 18 4 2 9 3" xfId="20387"/>
    <cellStyle name="Ausgabe 2 18 4 2 9 4" xfId="27326"/>
    <cellStyle name="Ausgabe 2 18 4 2 9 5" xfId="33991"/>
    <cellStyle name="Ausgabe 2 18 4 2 9 6" xfId="40661"/>
    <cellStyle name="Ausgabe 2 18 4 2 9 7" xfId="47477"/>
    <cellStyle name="Ausgabe 2 18 4 2 9 8" xfId="54000"/>
    <cellStyle name="Ausgabe 2 18 4 3" xfId="2309"/>
    <cellStyle name="Ausgabe 2 18 4 3 2" xfId="9419"/>
    <cellStyle name="Ausgabe 2 18 4 3 3" xfId="15712"/>
    <cellStyle name="Ausgabe 2 18 4 3 4" xfId="22651"/>
    <cellStyle name="Ausgabe 2 18 4 3 5" xfId="29316"/>
    <cellStyle name="Ausgabe 2 18 4 3 6" xfId="35986"/>
    <cellStyle name="Ausgabe 2 18 4 3 7" xfId="42802"/>
    <cellStyle name="Ausgabe 2 18 4 3 8" xfId="49325"/>
    <cellStyle name="Ausgabe 2 18 4 4" xfId="2999"/>
    <cellStyle name="Ausgabe 2 18 4 4 2" xfId="10109"/>
    <cellStyle name="Ausgabe 2 18 4 4 3" xfId="16402"/>
    <cellStyle name="Ausgabe 2 18 4 4 4" xfId="23341"/>
    <cellStyle name="Ausgabe 2 18 4 4 5" xfId="30006"/>
    <cellStyle name="Ausgabe 2 18 4 4 6" xfId="36676"/>
    <cellStyle name="Ausgabe 2 18 4 4 7" xfId="43492"/>
    <cellStyle name="Ausgabe 2 18 4 4 8" xfId="50015"/>
    <cellStyle name="Ausgabe 2 18 4 5" xfId="3686"/>
    <cellStyle name="Ausgabe 2 18 4 5 2" xfId="10796"/>
    <cellStyle name="Ausgabe 2 18 4 5 3" xfId="17089"/>
    <cellStyle name="Ausgabe 2 18 4 5 4" xfId="24028"/>
    <cellStyle name="Ausgabe 2 18 4 5 5" xfId="30693"/>
    <cellStyle name="Ausgabe 2 18 4 5 6" xfId="37363"/>
    <cellStyle name="Ausgabe 2 18 4 5 7" xfId="44179"/>
    <cellStyle name="Ausgabe 2 18 4 5 8" xfId="50702"/>
    <cellStyle name="Ausgabe 2 18 4 6" xfId="4373"/>
    <cellStyle name="Ausgabe 2 18 4 6 2" xfId="11483"/>
    <cellStyle name="Ausgabe 2 18 4 6 3" xfId="17776"/>
    <cellStyle name="Ausgabe 2 18 4 6 4" xfId="24715"/>
    <cellStyle name="Ausgabe 2 18 4 6 5" xfId="31380"/>
    <cellStyle name="Ausgabe 2 18 4 6 6" xfId="38050"/>
    <cellStyle name="Ausgabe 2 18 4 6 7" xfId="44866"/>
    <cellStyle name="Ausgabe 2 18 4 6 8" xfId="51389"/>
    <cellStyle name="Ausgabe 2 18 4 7" xfId="5058"/>
    <cellStyle name="Ausgabe 2 18 4 7 2" xfId="12168"/>
    <cellStyle name="Ausgabe 2 18 4 7 3" xfId="18461"/>
    <cellStyle name="Ausgabe 2 18 4 7 4" xfId="25400"/>
    <cellStyle name="Ausgabe 2 18 4 7 5" xfId="32065"/>
    <cellStyle name="Ausgabe 2 18 4 7 6" xfId="38735"/>
    <cellStyle name="Ausgabe 2 18 4 7 7" xfId="45551"/>
    <cellStyle name="Ausgabe 2 18 4 7 8" xfId="52074"/>
    <cellStyle name="Ausgabe 2 18 4 8" xfId="6099"/>
    <cellStyle name="Ausgabe 2 18 4 8 2" xfId="13209"/>
    <cellStyle name="Ausgabe 2 18 4 8 3" xfId="19502"/>
    <cellStyle name="Ausgabe 2 18 4 8 4" xfId="26441"/>
    <cellStyle name="Ausgabe 2 18 4 8 5" xfId="33106"/>
    <cellStyle name="Ausgabe 2 18 4 8 6" xfId="39776"/>
    <cellStyle name="Ausgabe 2 18 4 8 7" xfId="46592"/>
    <cellStyle name="Ausgabe 2 18 4 8 8" xfId="53115"/>
    <cellStyle name="Ausgabe 2 18 4 9" xfId="6753"/>
    <cellStyle name="Ausgabe 2 18 4 9 2" xfId="13863"/>
    <cellStyle name="Ausgabe 2 18 4 9 3" xfId="20156"/>
    <cellStyle name="Ausgabe 2 18 4 9 4" xfId="27095"/>
    <cellStyle name="Ausgabe 2 18 4 9 5" xfId="33760"/>
    <cellStyle name="Ausgabe 2 18 4 9 6" xfId="40430"/>
    <cellStyle name="Ausgabe 2 18 4 9 7" xfId="47246"/>
    <cellStyle name="Ausgabe 2 18 4 9 8" xfId="53769"/>
    <cellStyle name="Ausgabe 2 18 5" xfId="2180"/>
    <cellStyle name="Ausgabe 2 18 5 2" xfId="9290"/>
    <cellStyle name="Ausgabe 2 18 5 3" xfId="15583"/>
    <cellStyle name="Ausgabe 2 18 5 4" xfId="22522"/>
    <cellStyle name="Ausgabe 2 18 5 5" xfId="29187"/>
    <cellStyle name="Ausgabe 2 18 5 6" xfId="35857"/>
    <cellStyle name="Ausgabe 2 18 5 7" xfId="42673"/>
    <cellStyle name="Ausgabe 2 18 5 8" xfId="49196"/>
    <cellStyle name="Ausgabe 2 18 6" xfId="2870"/>
    <cellStyle name="Ausgabe 2 18 6 2" xfId="9980"/>
    <cellStyle name="Ausgabe 2 18 6 3" xfId="16273"/>
    <cellStyle name="Ausgabe 2 18 6 4" xfId="23212"/>
    <cellStyle name="Ausgabe 2 18 6 5" xfId="29877"/>
    <cellStyle name="Ausgabe 2 18 6 6" xfId="36547"/>
    <cellStyle name="Ausgabe 2 18 6 7" xfId="43363"/>
    <cellStyle name="Ausgabe 2 18 6 8" xfId="49886"/>
    <cellStyle name="Ausgabe 2 18 7" xfId="3557"/>
    <cellStyle name="Ausgabe 2 18 7 2" xfId="10667"/>
    <cellStyle name="Ausgabe 2 18 7 3" xfId="16960"/>
    <cellStyle name="Ausgabe 2 18 7 4" xfId="23899"/>
    <cellStyle name="Ausgabe 2 18 7 5" xfId="30564"/>
    <cellStyle name="Ausgabe 2 18 7 6" xfId="37234"/>
    <cellStyle name="Ausgabe 2 18 7 7" xfId="44050"/>
    <cellStyle name="Ausgabe 2 18 7 8" xfId="50573"/>
    <cellStyle name="Ausgabe 2 18 8" xfId="4244"/>
    <cellStyle name="Ausgabe 2 18 8 2" xfId="11354"/>
    <cellStyle name="Ausgabe 2 18 8 3" xfId="17647"/>
    <cellStyle name="Ausgabe 2 18 8 4" xfId="24586"/>
    <cellStyle name="Ausgabe 2 18 8 5" xfId="31251"/>
    <cellStyle name="Ausgabe 2 18 8 6" xfId="37921"/>
    <cellStyle name="Ausgabe 2 18 8 7" xfId="44737"/>
    <cellStyle name="Ausgabe 2 18 8 8" xfId="51260"/>
    <cellStyle name="Ausgabe 2 18 9" xfId="4929"/>
    <cellStyle name="Ausgabe 2 18 9 2" xfId="12039"/>
    <cellStyle name="Ausgabe 2 18 9 3" xfId="18332"/>
    <cellStyle name="Ausgabe 2 18 9 4" xfId="25271"/>
    <cellStyle name="Ausgabe 2 18 9 5" xfId="31936"/>
    <cellStyle name="Ausgabe 2 18 9 6" xfId="38606"/>
    <cellStyle name="Ausgabe 2 18 9 7" xfId="45422"/>
    <cellStyle name="Ausgabe 2 18 9 8" xfId="51945"/>
    <cellStyle name="Ausgabe 2 19" xfId="671"/>
    <cellStyle name="Ausgabe 2 19 10" xfId="6610"/>
    <cellStyle name="Ausgabe 2 19 10 2" xfId="13720"/>
    <cellStyle name="Ausgabe 2 19 10 3" xfId="20013"/>
    <cellStyle name="Ausgabe 2 19 10 4" xfId="26952"/>
    <cellStyle name="Ausgabe 2 19 10 5" xfId="33617"/>
    <cellStyle name="Ausgabe 2 19 10 6" xfId="40287"/>
    <cellStyle name="Ausgabe 2 19 10 7" xfId="47103"/>
    <cellStyle name="Ausgabe 2 19 10 8" xfId="53626"/>
    <cellStyle name="Ausgabe 2 19 11" xfId="1424"/>
    <cellStyle name="Ausgabe 2 19 11 2" xfId="8534"/>
    <cellStyle name="Ausgabe 2 19 11 3" xfId="14827"/>
    <cellStyle name="Ausgabe 2 19 11 4" xfId="21766"/>
    <cellStyle name="Ausgabe 2 19 11 5" xfId="28431"/>
    <cellStyle name="Ausgabe 2 19 11 6" xfId="35101"/>
    <cellStyle name="Ausgabe 2 19 11 7" xfId="41917"/>
    <cellStyle name="Ausgabe 2 19 11 8" xfId="48440"/>
    <cellStyle name="Ausgabe 2 19 12" xfId="317"/>
    <cellStyle name="Ausgabe 2 19 13" xfId="21050"/>
    <cellStyle name="Ausgabe 2 19 14" xfId="20900"/>
    <cellStyle name="Ausgabe 2 19 15" xfId="20918"/>
    <cellStyle name="Ausgabe 2 19 16" xfId="41300"/>
    <cellStyle name="Ausgabe 2 19 17" xfId="41530"/>
    <cellStyle name="Ausgabe 2 19 2" xfId="984"/>
    <cellStyle name="Ausgabe 2 19 2 10" xfId="7214"/>
    <cellStyle name="Ausgabe 2 19 2 10 2" xfId="14324"/>
    <cellStyle name="Ausgabe 2 19 2 10 3" xfId="20617"/>
    <cellStyle name="Ausgabe 2 19 2 10 4" xfId="27556"/>
    <cellStyle name="Ausgabe 2 19 2 10 5" xfId="34221"/>
    <cellStyle name="Ausgabe 2 19 2 10 6" xfId="40891"/>
    <cellStyle name="Ausgabe 2 19 2 10 7" xfId="47707"/>
    <cellStyle name="Ausgabe 2 19 2 10 8" xfId="54230"/>
    <cellStyle name="Ausgabe 2 19 2 11" xfId="1659"/>
    <cellStyle name="Ausgabe 2 19 2 11 2" xfId="8769"/>
    <cellStyle name="Ausgabe 2 19 2 11 3" xfId="15062"/>
    <cellStyle name="Ausgabe 2 19 2 11 4" xfId="22001"/>
    <cellStyle name="Ausgabe 2 19 2 11 5" xfId="28666"/>
    <cellStyle name="Ausgabe 2 19 2 11 6" xfId="35336"/>
    <cellStyle name="Ausgabe 2 19 2 11 7" xfId="42152"/>
    <cellStyle name="Ausgabe 2 19 2 11 8" xfId="48675"/>
    <cellStyle name="Ausgabe 2 19 2 12" xfId="7651"/>
    <cellStyle name="Ausgabe 2 19 2 13" xfId="21348"/>
    <cellStyle name="Ausgabe 2 19 2 14" xfId="27991"/>
    <cellStyle name="Ausgabe 2 19 2 15" xfId="34663"/>
    <cellStyle name="Ausgabe 2 19 2 16" xfId="48005"/>
    <cellStyle name="Ausgabe 2 19 2 2" xfId="2530"/>
    <cellStyle name="Ausgabe 2 19 2 2 2" xfId="9640"/>
    <cellStyle name="Ausgabe 2 19 2 2 3" xfId="15933"/>
    <cellStyle name="Ausgabe 2 19 2 2 4" xfId="22872"/>
    <cellStyle name="Ausgabe 2 19 2 2 5" xfId="29537"/>
    <cellStyle name="Ausgabe 2 19 2 2 6" xfId="36207"/>
    <cellStyle name="Ausgabe 2 19 2 2 7" xfId="43023"/>
    <cellStyle name="Ausgabe 2 19 2 2 8" xfId="49546"/>
    <cellStyle name="Ausgabe 2 19 2 3" xfId="3220"/>
    <cellStyle name="Ausgabe 2 19 2 3 2" xfId="10330"/>
    <cellStyle name="Ausgabe 2 19 2 3 3" xfId="16623"/>
    <cellStyle name="Ausgabe 2 19 2 3 4" xfId="23562"/>
    <cellStyle name="Ausgabe 2 19 2 3 5" xfId="30227"/>
    <cellStyle name="Ausgabe 2 19 2 3 6" xfId="36897"/>
    <cellStyle name="Ausgabe 2 19 2 3 7" xfId="43713"/>
    <cellStyle name="Ausgabe 2 19 2 3 8" xfId="50236"/>
    <cellStyle name="Ausgabe 2 19 2 4" xfId="3907"/>
    <cellStyle name="Ausgabe 2 19 2 4 2" xfId="11017"/>
    <cellStyle name="Ausgabe 2 19 2 4 3" xfId="17310"/>
    <cellStyle name="Ausgabe 2 19 2 4 4" xfId="24249"/>
    <cellStyle name="Ausgabe 2 19 2 4 5" xfId="30914"/>
    <cellStyle name="Ausgabe 2 19 2 4 6" xfId="37584"/>
    <cellStyle name="Ausgabe 2 19 2 4 7" xfId="44400"/>
    <cellStyle name="Ausgabe 2 19 2 4 8" xfId="50923"/>
    <cellStyle name="Ausgabe 2 19 2 5" xfId="4594"/>
    <cellStyle name="Ausgabe 2 19 2 5 2" xfId="11704"/>
    <cellStyle name="Ausgabe 2 19 2 5 3" xfId="17997"/>
    <cellStyle name="Ausgabe 2 19 2 5 4" xfId="24936"/>
    <cellStyle name="Ausgabe 2 19 2 5 5" xfId="31601"/>
    <cellStyle name="Ausgabe 2 19 2 5 6" xfId="38271"/>
    <cellStyle name="Ausgabe 2 19 2 5 7" xfId="45087"/>
    <cellStyle name="Ausgabe 2 19 2 5 8" xfId="51610"/>
    <cellStyle name="Ausgabe 2 19 2 6" xfId="5279"/>
    <cellStyle name="Ausgabe 2 19 2 6 2" xfId="12389"/>
    <cellStyle name="Ausgabe 2 19 2 6 3" xfId="18682"/>
    <cellStyle name="Ausgabe 2 19 2 6 4" xfId="25621"/>
    <cellStyle name="Ausgabe 2 19 2 6 5" xfId="32286"/>
    <cellStyle name="Ausgabe 2 19 2 6 6" xfId="38956"/>
    <cellStyle name="Ausgabe 2 19 2 6 7" xfId="45772"/>
    <cellStyle name="Ausgabe 2 19 2 6 8" xfId="52295"/>
    <cellStyle name="Ausgabe 2 19 2 7" xfId="5862"/>
    <cellStyle name="Ausgabe 2 19 2 7 2" xfId="12972"/>
    <cellStyle name="Ausgabe 2 19 2 7 3" xfId="19265"/>
    <cellStyle name="Ausgabe 2 19 2 7 4" xfId="26204"/>
    <cellStyle name="Ausgabe 2 19 2 7 5" xfId="32869"/>
    <cellStyle name="Ausgabe 2 19 2 7 6" xfId="39539"/>
    <cellStyle name="Ausgabe 2 19 2 7 7" xfId="46355"/>
    <cellStyle name="Ausgabe 2 19 2 7 8" xfId="52878"/>
    <cellStyle name="Ausgabe 2 19 2 8" xfId="6320"/>
    <cellStyle name="Ausgabe 2 19 2 8 2" xfId="13430"/>
    <cellStyle name="Ausgabe 2 19 2 8 3" xfId="19723"/>
    <cellStyle name="Ausgabe 2 19 2 8 4" xfId="26662"/>
    <cellStyle name="Ausgabe 2 19 2 8 5" xfId="33327"/>
    <cellStyle name="Ausgabe 2 19 2 8 6" xfId="39997"/>
    <cellStyle name="Ausgabe 2 19 2 8 7" xfId="46813"/>
    <cellStyle name="Ausgabe 2 19 2 8 8" xfId="53336"/>
    <cellStyle name="Ausgabe 2 19 2 9" xfId="6974"/>
    <cellStyle name="Ausgabe 2 19 2 9 2" xfId="14084"/>
    <cellStyle name="Ausgabe 2 19 2 9 3" xfId="20377"/>
    <cellStyle name="Ausgabe 2 19 2 9 4" xfId="27316"/>
    <cellStyle name="Ausgabe 2 19 2 9 5" xfId="33981"/>
    <cellStyle name="Ausgabe 2 19 2 9 6" xfId="40651"/>
    <cellStyle name="Ausgabe 2 19 2 9 7" xfId="47467"/>
    <cellStyle name="Ausgabe 2 19 2 9 8" xfId="53990"/>
    <cellStyle name="Ausgabe 2 19 3" xfId="2295"/>
    <cellStyle name="Ausgabe 2 19 3 2" xfId="9405"/>
    <cellStyle name="Ausgabe 2 19 3 3" xfId="15698"/>
    <cellStyle name="Ausgabe 2 19 3 4" xfId="22637"/>
    <cellStyle name="Ausgabe 2 19 3 5" xfId="29302"/>
    <cellStyle name="Ausgabe 2 19 3 6" xfId="35972"/>
    <cellStyle name="Ausgabe 2 19 3 7" xfId="42788"/>
    <cellStyle name="Ausgabe 2 19 3 8" xfId="49311"/>
    <cellStyle name="Ausgabe 2 19 4" xfId="2985"/>
    <cellStyle name="Ausgabe 2 19 4 2" xfId="10095"/>
    <cellStyle name="Ausgabe 2 19 4 3" xfId="16388"/>
    <cellStyle name="Ausgabe 2 19 4 4" xfId="23327"/>
    <cellStyle name="Ausgabe 2 19 4 5" xfId="29992"/>
    <cellStyle name="Ausgabe 2 19 4 6" xfId="36662"/>
    <cellStyle name="Ausgabe 2 19 4 7" xfId="43478"/>
    <cellStyle name="Ausgabe 2 19 4 8" xfId="50001"/>
    <cellStyle name="Ausgabe 2 19 5" xfId="3672"/>
    <cellStyle name="Ausgabe 2 19 5 2" xfId="10782"/>
    <cellStyle name="Ausgabe 2 19 5 3" xfId="17075"/>
    <cellStyle name="Ausgabe 2 19 5 4" xfId="24014"/>
    <cellStyle name="Ausgabe 2 19 5 5" xfId="30679"/>
    <cellStyle name="Ausgabe 2 19 5 6" xfId="37349"/>
    <cellStyle name="Ausgabe 2 19 5 7" xfId="44165"/>
    <cellStyle name="Ausgabe 2 19 5 8" xfId="50688"/>
    <cellStyle name="Ausgabe 2 19 6" xfId="4359"/>
    <cellStyle name="Ausgabe 2 19 6 2" xfId="11469"/>
    <cellStyle name="Ausgabe 2 19 6 3" xfId="17762"/>
    <cellStyle name="Ausgabe 2 19 6 4" xfId="24701"/>
    <cellStyle name="Ausgabe 2 19 6 5" xfId="31366"/>
    <cellStyle name="Ausgabe 2 19 6 6" xfId="38036"/>
    <cellStyle name="Ausgabe 2 19 6 7" xfId="44852"/>
    <cellStyle name="Ausgabe 2 19 6 8" xfId="51375"/>
    <cellStyle name="Ausgabe 2 19 7" xfId="5044"/>
    <cellStyle name="Ausgabe 2 19 7 2" xfId="12154"/>
    <cellStyle name="Ausgabe 2 19 7 3" xfId="18447"/>
    <cellStyle name="Ausgabe 2 19 7 4" xfId="25386"/>
    <cellStyle name="Ausgabe 2 19 7 5" xfId="32051"/>
    <cellStyle name="Ausgabe 2 19 7 6" xfId="38721"/>
    <cellStyle name="Ausgabe 2 19 7 7" xfId="45537"/>
    <cellStyle name="Ausgabe 2 19 7 8" xfId="52060"/>
    <cellStyle name="Ausgabe 2 19 8" xfId="3507"/>
    <cellStyle name="Ausgabe 2 19 8 2" xfId="10617"/>
    <cellStyle name="Ausgabe 2 19 8 3" xfId="16910"/>
    <cellStyle name="Ausgabe 2 19 8 4" xfId="23849"/>
    <cellStyle name="Ausgabe 2 19 8 5" xfId="30514"/>
    <cellStyle name="Ausgabe 2 19 8 6" xfId="37184"/>
    <cellStyle name="Ausgabe 2 19 8 7" xfId="44000"/>
    <cellStyle name="Ausgabe 2 19 8 8" xfId="50523"/>
    <cellStyle name="Ausgabe 2 19 9" xfId="6739"/>
    <cellStyle name="Ausgabe 2 19 9 2" xfId="13849"/>
    <cellStyle name="Ausgabe 2 19 9 3" xfId="20142"/>
    <cellStyle name="Ausgabe 2 19 9 4" xfId="27081"/>
    <cellStyle name="Ausgabe 2 19 9 5" xfId="33746"/>
    <cellStyle name="Ausgabe 2 19 9 6" xfId="40416"/>
    <cellStyle name="Ausgabe 2 19 9 7" xfId="47232"/>
    <cellStyle name="Ausgabe 2 19 9 8" xfId="53755"/>
    <cellStyle name="Ausgabe 2 2" xfId="233"/>
    <cellStyle name="Ausgabe 2 2 10" xfId="5628"/>
    <cellStyle name="Ausgabe 2 2 10 2" xfId="12738"/>
    <cellStyle name="Ausgabe 2 2 10 3" xfId="19031"/>
    <cellStyle name="Ausgabe 2 2 10 4" xfId="25970"/>
    <cellStyle name="Ausgabe 2 2 10 5" xfId="32635"/>
    <cellStyle name="Ausgabe 2 2 10 6" xfId="39305"/>
    <cellStyle name="Ausgabe 2 2 10 7" xfId="46121"/>
    <cellStyle name="Ausgabe 2 2 10 8" xfId="52644"/>
    <cellStyle name="Ausgabe 2 2 11" xfId="5743"/>
    <cellStyle name="Ausgabe 2 2 11 2" xfId="12853"/>
    <cellStyle name="Ausgabe 2 2 11 3" xfId="19146"/>
    <cellStyle name="Ausgabe 2 2 11 4" xfId="26085"/>
    <cellStyle name="Ausgabe 2 2 11 5" xfId="32750"/>
    <cellStyle name="Ausgabe 2 2 11 6" xfId="39420"/>
    <cellStyle name="Ausgabe 2 2 11 7" xfId="46236"/>
    <cellStyle name="Ausgabe 2 2 11 8" xfId="52759"/>
    <cellStyle name="Ausgabe 2 2 12" xfId="7233"/>
    <cellStyle name="Ausgabe 2 2 12 2" xfId="14343"/>
    <cellStyle name="Ausgabe 2 2 12 3" xfId="20636"/>
    <cellStyle name="Ausgabe 2 2 12 4" xfId="27575"/>
    <cellStyle name="Ausgabe 2 2 12 5" xfId="34240"/>
    <cellStyle name="Ausgabe 2 2 12 6" xfId="40910"/>
    <cellStyle name="Ausgabe 2 2 12 7" xfId="47726"/>
    <cellStyle name="Ausgabe 2 2 12 8" xfId="54249"/>
    <cellStyle name="Ausgabe 2 2 13" xfId="1222"/>
    <cellStyle name="Ausgabe 2 2 13 2" xfId="8332"/>
    <cellStyle name="Ausgabe 2 2 13 3" xfId="14625"/>
    <cellStyle name="Ausgabe 2 2 13 4" xfId="21564"/>
    <cellStyle name="Ausgabe 2 2 13 5" xfId="28229"/>
    <cellStyle name="Ausgabe 2 2 13 6" xfId="34899"/>
    <cellStyle name="Ausgabe 2 2 13 7" xfId="41718"/>
    <cellStyle name="Ausgabe 2 2 13 8" xfId="48241"/>
    <cellStyle name="Ausgabe 2 2 14" xfId="424"/>
    <cellStyle name="Ausgabe 2 2 15" xfId="7906"/>
    <cellStyle name="Ausgabe 2 2 16" xfId="8027"/>
    <cellStyle name="Ausgabe 2 2 17" xfId="21491"/>
    <cellStyle name="Ausgabe 2 2 18" xfId="41620"/>
    <cellStyle name="Ausgabe 2 2 2" xfId="661"/>
    <cellStyle name="Ausgabe 2 2 2 10" xfId="7339"/>
    <cellStyle name="Ausgabe 2 2 2 10 2" xfId="14449"/>
    <cellStyle name="Ausgabe 2 2 2 10 3" xfId="20742"/>
    <cellStyle name="Ausgabe 2 2 2 10 4" xfId="27681"/>
    <cellStyle name="Ausgabe 2 2 2 10 5" xfId="34346"/>
    <cellStyle name="Ausgabe 2 2 2 10 6" xfId="41016"/>
    <cellStyle name="Ausgabe 2 2 2 10 7" xfId="47832"/>
    <cellStyle name="Ausgabe 2 2 2 10 8" xfId="54355"/>
    <cellStyle name="Ausgabe 2 2 2 11" xfId="1414"/>
    <cellStyle name="Ausgabe 2 2 2 11 2" xfId="8524"/>
    <cellStyle name="Ausgabe 2 2 2 11 3" xfId="14817"/>
    <cellStyle name="Ausgabe 2 2 2 11 4" xfId="21756"/>
    <cellStyle name="Ausgabe 2 2 2 11 5" xfId="28421"/>
    <cellStyle name="Ausgabe 2 2 2 11 6" xfId="35091"/>
    <cellStyle name="Ausgabe 2 2 2 11 7" xfId="41907"/>
    <cellStyle name="Ausgabe 2 2 2 11 8" xfId="48430"/>
    <cellStyle name="Ausgabe 2 2 2 12" xfId="8241"/>
    <cellStyle name="Ausgabe 2 2 2 13" xfId="21040"/>
    <cellStyle name="Ausgabe 2 2 2 14" xfId="21057"/>
    <cellStyle name="Ausgabe 2 2 2 15" xfId="20882"/>
    <cellStyle name="Ausgabe 2 2 2 16" xfId="41290"/>
    <cellStyle name="Ausgabe 2 2 2 17" xfId="41528"/>
    <cellStyle name="Ausgabe 2 2 2 2" xfId="974"/>
    <cellStyle name="Ausgabe 2 2 2 2 10" xfId="5591"/>
    <cellStyle name="Ausgabe 2 2 2 2 10 2" xfId="12701"/>
    <cellStyle name="Ausgabe 2 2 2 2 10 3" xfId="18994"/>
    <cellStyle name="Ausgabe 2 2 2 2 10 4" xfId="25933"/>
    <cellStyle name="Ausgabe 2 2 2 2 10 5" xfId="32598"/>
    <cellStyle name="Ausgabe 2 2 2 2 10 6" xfId="39268"/>
    <cellStyle name="Ausgabe 2 2 2 2 10 7" xfId="46084"/>
    <cellStyle name="Ausgabe 2 2 2 2 10 8" xfId="52607"/>
    <cellStyle name="Ausgabe 2 2 2 2 11" xfId="1649"/>
    <cellStyle name="Ausgabe 2 2 2 2 11 2" xfId="8759"/>
    <cellStyle name="Ausgabe 2 2 2 2 11 3" xfId="15052"/>
    <cellStyle name="Ausgabe 2 2 2 2 11 4" xfId="21991"/>
    <cellStyle name="Ausgabe 2 2 2 2 11 5" xfId="28656"/>
    <cellStyle name="Ausgabe 2 2 2 2 11 6" xfId="35326"/>
    <cellStyle name="Ausgabe 2 2 2 2 11 7" xfId="42142"/>
    <cellStyle name="Ausgabe 2 2 2 2 11 8" xfId="48665"/>
    <cellStyle name="Ausgabe 2 2 2 2 12" xfId="7821"/>
    <cellStyle name="Ausgabe 2 2 2 2 13" xfId="21338"/>
    <cellStyle name="Ausgabe 2 2 2 2 14" xfId="27981"/>
    <cellStyle name="Ausgabe 2 2 2 2 15" xfId="34653"/>
    <cellStyle name="Ausgabe 2 2 2 2 16" xfId="47995"/>
    <cellStyle name="Ausgabe 2 2 2 2 2" xfId="2520"/>
    <cellStyle name="Ausgabe 2 2 2 2 2 2" xfId="9630"/>
    <cellStyle name="Ausgabe 2 2 2 2 2 3" xfId="15923"/>
    <cellStyle name="Ausgabe 2 2 2 2 2 4" xfId="22862"/>
    <cellStyle name="Ausgabe 2 2 2 2 2 5" xfId="29527"/>
    <cellStyle name="Ausgabe 2 2 2 2 2 6" xfId="36197"/>
    <cellStyle name="Ausgabe 2 2 2 2 2 7" xfId="43013"/>
    <cellStyle name="Ausgabe 2 2 2 2 2 8" xfId="49536"/>
    <cellStyle name="Ausgabe 2 2 2 2 3" xfId="3210"/>
    <cellStyle name="Ausgabe 2 2 2 2 3 2" xfId="10320"/>
    <cellStyle name="Ausgabe 2 2 2 2 3 3" xfId="16613"/>
    <cellStyle name="Ausgabe 2 2 2 2 3 4" xfId="23552"/>
    <cellStyle name="Ausgabe 2 2 2 2 3 5" xfId="30217"/>
    <cellStyle name="Ausgabe 2 2 2 2 3 6" xfId="36887"/>
    <cellStyle name="Ausgabe 2 2 2 2 3 7" xfId="43703"/>
    <cellStyle name="Ausgabe 2 2 2 2 3 8" xfId="50226"/>
    <cellStyle name="Ausgabe 2 2 2 2 4" xfId="3897"/>
    <cellStyle name="Ausgabe 2 2 2 2 4 2" xfId="11007"/>
    <cellStyle name="Ausgabe 2 2 2 2 4 3" xfId="17300"/>
    <cellStyle name="Ausgabe 2 2 2 2 4 4" xfId="24239"/>
    <cellStyle name="Ausgabe 2 2 2 2 4 5" xfId="30904"/>
    <cellStyle name="Ausgabe 2 2 2 2 4 6" xfId="37574"/>
    <cellStyle name="Ausgabe 2 2 2 2 4 7" xfId="44390"/>
    <cellStyle name="Ausgabe 2 2 2 2 4 8" xfId="50913"/>
    <cellStyle name="Ausgabe 2 2 2 2 5" xfId="4584"/>
    <cellStyle name="Ausgabe 2 2 2 2 5 2" xfId="11694"/>
    <cellStyle name="Ausgabe 2 2 2 2 5 3" xfId="17987"/>
    <cellStyle name="Ausgabe 2 2 2 2 5 4" xfId="24926"/>
    <cellStyle name="Ausgabe 2 2 2 2 5 5" xfId="31591"/>
    <cellStyle name="Ausgabe 2 2 2 2 5 6" xfId="38261"/>
    <cellStyle name="Ausgabe 2 2 2 2 5 7" xfId="45077"/>
    <cellStyle name="Ausgabe 2 2 2 2 5 8" xfId="51600"/>
    <cellStyle name="Ausgabe 2 2 2 2 6" xfId="5269"/>
    <cellStyle name="Ausgabe 2 2 2 2 6 2" xfId="12379"/>
    <cellStyle name="Ausgabe 2 2 2 2 6 3" xfId="18672"/>
    <cellStyle name="Ausgabe 2 2 2 2 6 4" xfId="25611"/>
    <cellStyle name="Ausgabe 2 2 2 2 6 5" xfId="32276"/>
    <cellStyle name="Ausgabe 2 2 2 2 6 6" xfId="38946"/>
    <cellStyle name="Ausgabe 2 2 2 2 6 7" xfId="45762"/>
    <cellStyle name="Ausgabe 2 2 2 2 6 8" xfId="52285"/>
    <cellStyle name="Ausgabe 2 2 2 2 7" xfId="5852"/>
    <cellStyle name="Ausgabe 2 2 2 2 7 2" xfId="12962"/>
    <cellStyle name="Ausgabe 2 2 2 2 7 3" xfId="19255"/>
    <cellStyle name="Ausgabe 2 2 2 2 7 4" xfId="26194"/>
    <cellStyle name="Ausgabe 2 2 2 2 7 5" xfId="32859"/>
    <cellStyle name="Ausgabe 2 2 2 2 7 6" xfId="39529"/>
    <cellStyle name="Ausgabe 2 2 2 2 7 7" xfId="46345"/>
    <cellStyle name="Ausgabe 2 2 2 2 7 8" xfId="52868"/>
    <cellStyle name="Ausgabe 2 2 2 2 8" xfId="6310"/>
    <cellStyle name="Ausgabe 2 2 2 2 8 2" xfId="13420"/>
    <cellStyle name="Ausgabe 2 2 2 2 8 3" xfId="19713"/>
    <cellStyle name="Ausgabe 2 2 2 2 8 4" xfId="26652"/>
    <cellStyle name="Ausgabe 2 2 2 2 8 5" xfId="33317"/>
    <cellStyle name="Ausgabe 2 2 2 2 8 6" xfId="39987"/>
    <cellStyle name="Ausgabe 2 2 2 2 8 7" xfId="46803"/>
    <cellStyle name="Ausgabe 2 2 2 2 8 8" xfId="53326"/>
    <cellStyle name="Ausgabe 2 2 2 2 9" xfId="6964"/>
    <cellStyle name="Ausgabe 2 2 2 2 9 2" xfId="14074"/>
    <cellStyle name="Ausgabe 2 2 2 2 9 3" xfId="20367"/>
    <cellStyle name="Ausgabe 2 2 2 2 9 4" xfId="27306"/>
    <cellStyle name="Ausgabe 2 2 2 2 9 5" xfId="33971"/>
    <cellStyle name="Ausgabe 2 2 2 2 9 6" xfId="40641"/>
    <cellStyle name="Ausgabe 2 2 2 2 9 7" xfId="47457"/>
    <cellStyle name="Ausgabe 2 2 2 2 9 8" xfId="53980"/>
    <cellStyle name="Ausgabe 2 2 2 3" xfId="2285"/>
    <cellStyle name="Ausgabe 2 2 2 3 2" xfId="9395"/>
    <cellStyle name="Ausgabe 2 2 2 3 3" xfId="15688"/>
    <cellStyle name="Ausgabe 2 2 2 3 4" xfId="22627"/>
    <cellStyle name="Ausgabe 2 2 2 3 5" xfId="29292"/>
    <cellStyle name="Ausgabe 2 2 2 3 6" xfId="35962"/>
    <cellStyle name="Ausgabe 2 2 2 3 7" xfId="42778"/>
    <cellStyle name="Ausgabe 2 2 2 3 8" xfId="49301"/>
    <cellStyle name="Ausgabe 2 2 2 4" xfId="2975"/>
    <cellStyle name="Ausgabe 2 2 2 4 2" xfId="10085"/>
    <cellStyle name="Ausgabe 2 2 2 4 3" xfId="16378"/>
    <cellStyle name="Ausgabe 2 2 2 4 4" xfId="23317"/>
    <cellStyle name="Ausgabe 2 2 2 4 5" xfId="29982"/>
    <cellStyle name="Ausgabe 2 2 2 4 6" xfId="36652"/>
    <cellStyle name="Ausgabe 2 2 2 4 7" xfId="43468"/>
    <cellStyle name="Ausgabe 2 2 2 4 8" xfId="49991"/>
    <cellStyle name="Ausgabe 2 2 2 5" xfId="3662"/>
    <cellStyle name="Ausgabe 2 2 2 5 2" xfId="10772"/>
    <cellStyle name="Ausgabe 2 2 2 5 3" xfId="17065"/>
    <cellStyle name="Ausgabe 2 2 2 5 4" xfId="24004"/>
    <cellStyle name="Ausgabe 2 2 2 5 5" xfId="30669"/>
    <cellStyle name="Ausgabe 2 2 2 5 6" xfId="37339"/>
    <cellStyle name="Ausgabe 2 2 2 5 7" xfId="44155"/>
    <cellStyle name="Ausgabe 2 2 2 5 8" xfId="50678"/>
    <cellStyle name="Ausgabe 2 2 2 6" xfId="4349"/>
    <cellStyle name="Ausgabe 2 2 2 6 2" xfId="11459"/>
    <cellStyle name="Ausgabe 2 2 2 6 3" xfId="17752"/>
    <cellStyle name="Ausgabe 2 2 2 6 4" xfId="24691"/>
    <cellStyle name="Ausgabe 2 2 2 6 5" xfId="31356"/>
    <cellStyle name="Ausgabe 2 2 2 6 6" xfId="38026"/>
    <cellStyle name="Ausgabe 2 2 2 6 7" xfId="44842"/>
    <cellStyle name="Ausgabe 2 2 2 6 8" xfId="51365"/>
    <cellStyle name="Ausgabe 2 2 2 7" xfId="5034"/>
    <cellStyle name="Ausgabe 2 2 2 7 2" xfId="12144"/>
    <cellStyle name="Ausgabe 2 2 2 7 3" xfId="18437"/>
    <cellStyle name="Ausgabe 2 2 2 7 4" xfId="25376"/>
    <cellStyle name="Ausgabe 2 2 2 7 5" xfId="32041"/>
    <cellStyle name="Ausgabe 2 2 2 7 6" xfId="38711"/>
    <cellStyle name="Ausgabe 2 2 2 7 7" xfId="45527"/>
    <cellStyle name="Ausgabe 2 2 2 7 8" xfId="52050"/>
    <cellStyle name="Ausgabe 2 2 2 8" xfId="2851"/>
    <cellStyle name="Ausgabe 2 2 2 8 2" xfId="9961"/>
    <cellStyle name="Ausgabe 2 2 2 8 3" xfId="16254"/>
    <cellStyle name="Ausgabe 2 2 2 8 4" xfId="23193"/>
    <cellStyle name="Ausgabe 2 2 2 8 5" xfId="29858"/>
    <cellStyle name="Ausgabe 2 2 2 8 6" xfId="36528"/>
    <cellStyle name="Ausgabe 2 2 2 8 7" xfId="43344"/>
    <cellStyle name="Ausgabe 2 2 2 8 8" xfId="49867"/>
    <cellStyle name="Ausgabe 2 2 2 9" xfId="6729"/>
    <cellStyle name="Ausgabe 2 2 2 9 2" xfId="13839"/>
    <cellStyle name="Ausgabe 2 2 2 9 3" xfId="20132"/>
    <cellStyle name="Ausgabe 2 2 2 9 4" xfId="27071"/>
    <cellStyle name="Ausgabe 2 2 2 9 5" xfId="33736"/>
    <cellStyle name="Ausgabe 2 2 2 9 6" xfId="40406"/>
    <cellStyle name="Ausgabe 2 2 2 9 7" xfId="47222"/>
    <cellStyle name="Ausgabe 2 2 2 9 8" xfId="53745"/>
    <cellStyle name="Ausgabe 2 2 3" xfId="700"/>
    <cellStyle name="Ausgabe 2 2 3 10" xfId="7383"/>
    <cellStyle name="Ausgabe 2 2 3 10 2" xfId="14493"/>
    <cellStyle name="Ausgabe 2 2 3 10 3" xfId="20786"/>
    <cellStyle name="Ausgabe 2 2 3 10 4" xfId="27725"/>
    <cellStyle name="Ausgabe 2 2 3 10 5" xfId="34390"/>
    <cellStyle name="Ausgabe 2 2 3 10 6" xfId="41060"/>
    <cellStyle name="Ausgabe 2 2 3 10 7" xfId="47876"/>
    <cellStyle name="Ausgabe 2 2 3 10 8" xfId="54399"/>
    <cellStyle name="Ausgabe 2 2 3 11" xfId="1439"/>
    <cellStyle name="Ausgabe 2 2 3 11 2" xfId="8549"/>
    <cellStyle name="Ausgabe 2 2 3 11 3" xfId="14842"/>
    <cellStyle name="Ausgabe 2 2 3 11 4" xfId="21781"/>
    <cellStyle name="Ausgabe 2 2 3 11 5" xfId="28446"/>
    <cellStyle name="Ausgabe 2 2 3 11 6" xfId="35116"/>
    <cellStyle name="Ausgabe 2 2 3 11 7" xfId="41932"/>
    <cellStyle name="Ausgabe 2 2 3 11 8" xfId="48455"/>
    <cellStyle name="Ausgabe 2 2 3 12" xfId="7993"/>
    <cellStyle name="Ausgabe 2 2 3 13" xfId="21079"/>
    <cellStyle name="Ausgabe 2 2 3 14" xfId="20896"/>
    <cellStyle name="Ausgabe 2 2 3 15" xfId="21270"/>
    <cellStyle name="Ausgabe 2 2 3 16" xfId="41326"/>
    <cellStyle name="Ausgabe 2 2 3 17" xfId="41684"/>
    <cellStyle name="Ausgabe 2 2 3 2" xfId="997"/>
    <cellStyle name="Ausgabe 2 2 3 2 10" xfId="6608"/>
    <cellStyle name="Ausgabe 2 2 3 2 10 2" xfId="13718"/>
    <cellStyle name="Ausgabe 2 2 3 2 10 3" xfId="20011"/>
    <cellStyle name="Ausgabe 2 2 3 2 10 4" xfId="26950"/>
    <cellStyle name="Ausgabe 2 2 3 2 10 5" xfId="33615"/>
    <cellStyle name="Ausgabe 2 2 3 2 10 6" xfId="40285"/>
    <cellStyle name="Ausgabe 2 2 3 2 10 7" xfId="47101"/>
    <cellStyle name="Ausgabe 2 2 3 2 10 8" xfId="53624"/>
    <cellStyle name="Ausgabe 2 2 3 2 11" xfId="1670"/>
    <cellStyle name="Ausgabe 2 2 3 2 11 2" xfId="8780"/>
    <cellStyle name="Ausgabe 2 2 3 2 11 3" xfId="15073"/>
    <cellStyle name="Ausgabe 2 2 3 2 11 4" xfId="22012"/>
    <cellStyle name="Ausgabe 2 2 3 2 11 5" xfId="28677"/>
    <cellStyle name="Ausgabe 2 2 3 2 11 6" xfId="35347"/>
    <cellStyle name="Ausgabe 2 2 3 2 11 7" xfId="42163"/>
    <cellStyle name="Ausgabe 2 2 3 2 11 8" xfId="48686"/>
    <cellStyle name="Ausgabe 2 2 3 2 12" xfId="8095"/>
    <cellStyle name="Ausgabe 2 2 3 2 13" xfId="21361"/>
    <cellStyle name="Ausgabe 2 2 3 2 14" xfId="28004"/>
    <cellStyle name="Ausgabe 2 2 3 2 15" xfId="34674"/>
    <cellStyle name="Ausgabe 2 2 3 2 16" xfId="48016"/>
    <cellStyle name="Ausgabe 2 2 3 2 2" xfId="2541"/>
    <cellStyle name="Ausgabe 2 2 3 2 2 2" xfId="9651"/>
    <cellStyle name="Ausgabe 2 2 3 2 2 3" xfId="15944"/>
    <cellStyle name="Ausgabe 2 2 3 2 2 4" xfId="22883"/>
    <cellStyle name="Ausgabe 2 2 3 2 2 5" xfId="29548"/>
    <cellStyle name="Ausgabe 2 2 3 2 2 6" xfId="36218"/>
    <cellStyle name="Ausgabe 2 2 3 2 2 7" xfId="43034"/>
    <cellStyle name="Ausgabe 2 2 3 2 2 8" xfId="49557"/>
    <cellStyle name="Ausgabe 2 2 3 2 3" xfId="3231"/>
    <cellStyle name="Ausgabe 2 2 3 2 3 2" xfId="10341"/>
    <cellStyle name="Ausgabe 2 2 3 2 3 3" xfId="16634"/>
    <cellStyle name="Ausgabe 2 2 3 2 3 4" xfId="23573"/>
    <cellStyle name="Ausgabe 2 2 3 2 3 5" xfId="30238"/>
    <cellStyle name="Ausgabe 2 2 3 2 3 6" xfId="36908"/>
    <cellStyle name="Ausgabe 2 2 3 2 3 7" xfId="43724"/>
    <cellStyle name="Ausgabe 2 2 3 2 3 8" xfId="50247"/>
    <cellStyle name="Ausgabe 2 2 3 2 4" xfId="3918"/>
    <cellStyle name="Ausgabe 2 2 3 2 4 2" xfId="11028"/>
    <cellStyle name="Ausgabe 2 2 3 2 4 3" xfId="17321"/>
    <cellStyle name="Ausgabe 2 2 3 2 4 4" xfId="24260"/>
    <cellStyle name="Ausgabe 2 2 3 2 4 5" xfId="30925"/>
    <cellStyle name="Ausgabe 2 2 3 2 4 6" xfId="37595"/>
    <cellStyle name="Ausgabe 2 2 3 2 4 7" xfId="44411"/>
    <cellStyle name="Ausgabe 2 2 3 2 4 8" xfId="50934"/>
    <cellStyle name="Ausgabe 2 2 3 2 5" xfId="4605"/>
    <cellStyle name="Ausgabe 2 2 3 2 5 2" xfId="11715"/>
    <cellStyle name="Ausgabe 2 2 3 2 5 3" xfId="18008"/>
    <cellStyle name="Ausgabe 2 2 3 2 5 4" xfId="24947"/>
    <cellStyle name="Ausgabe 2 2 3 2 5 5" xfId="31612"/>
    <cellStyle name="Ausgabe 2 2 3 2 5 6" xfId="38282"/>
    <cellStyle name="Ausgabe 2 2 3 2 5 7" xfId="45098"/>
    <cellStyle name="Ausgabe 2 2 3 2 5 8" xfId="51621"/>
    <cellStyle name="Ausgabe 2 2 3 2 6" xfId="5290"/>
    <cellStyle name="Ausgabe 2 2 3 2 6 2" xfId="12400"/>
    <cellStyle name="Ausgabe 2 2 3 2 6 3" xfId="18693"/>
    <cellStyle name="Ausgabe 2 2 3 2 6 4" xfId="25632"/>
    <cellStyle name="Ausgabe 2 2 3 2 6 5" xfId="32297"/>
    <cellStyle name="Ausgabe 2 2 3 2 6 6" xfId="38967"/>
    <cellStyle name="Ausgabe 2 2 3 2 6 7" xfId="45783"/>
    <cellStyle name="Ausgabe 2 2 3 2 6 8" xfId="52306"/>
    <cellStyle name="Ausgabe 2 2 3 2 7" xfId="5873"/>
    <cellStyle name="Ausgabe 2 2 3 2 7 2" xfId="12983"/>
    <cellStyle name="Ausgabe 2 2 3 2 7 3" xfId="19276"/>
    <cellStyle name="Ausgabe 2 2 3 2 7 4" xfId="26215"/>
    <cellStyle name="Ausgabe 2 2 3 2 7 5" xfId="32880"/>
    <cellStyle name="Ausgabe 2 2 3 2 7 6" xfId="39550"/>
    <cellStyle name="Ausgabe 2 2 3 2 7 7" xfId="46366"/>
    <cellStyle name="Ausgabe 2 2 3 2 7 8" xfId="52889"/>
    <cellStyle name="Ausgabe 2 2 3 2 8" xfId="6331"/>
    <cellStyle name="Ausgabe 2 2 3 2 8 2" xfId="13441"/>
    <cellStyle name="Ausgabe 2 2 3 2 8 3" xfId="19734"/>
    <cellStyle name="Ausgabe 2 2 3 2 8 4" xfId="26673"/>
    <cellStyle name="Ausgabe 2 2 3 2 8 5" xfId="33338"/>
    <cellStyle name="Ausgabe 2 2 3 2 8 6" xfId="40008"/>
    <cellStyle name="Ausgabe 2 2 3 2 8 7" xfId="46824"/>
    <cellStyle name="Ausgabe 2 2 3 2 8 8" xfId="53347"/>
    <cellStyle name="Ausgabe 2 2 3 2 9" xfId="6985"/>
    <cellStyle name="Ausgabe 2 2 3 2 9 2" xfId="14095"/>
    <cellStyle name="Ausgabe 2 2 3 2 9 3" xfId="20388"/>
    <cellStyle name="Ausgabe 2 2 3 2 9 4" xfId="27327"/>
    <cellStyle name="Ausgabe 2 2 3 2 9 5" xfId="33992"/>
    <cellStyle name="Ausgabe 2 2 3 2 9 6" xfId="40662"/>
    <cellStyle name="Ausgabe 2 2 3 2 9 7" xfId="47478"/>
    <cellStyle name="Ausgabe 2 2 3 2 9 8" xfId="54001"/>
    <cellStyle name="Ausgabe 2 2 3 3" xfId="2310"/>
    <cellStyle name="Ausgabe 2 2 3 3 2" xfId="9420"/>
    <cellStyle name="Ausgabe 2 2 3 3 3" xfId="15713"/>
    <cellStyle name="Ausgabe 2 2 3 3 4" xfId="22652"/>
    <cellStyle name="Ausgabe 2 2 3 3 5" xfId="29317"/>
    <cellStyle name="Ausgabe 2 2 3 3 6" xfId="35987"/>
    <cellStyle name="Ausgabe 2 2 3 3 7" xfId="42803"/>
    <cellStyle name="Ausgabe 2 2 3 3 8" xfId="49326"/>
    <cellStyle name="Ausgabe 2 2 3 4" xfId="3000"/>
    <cellStyle name="Ausgabe 2 2 3 4 2" xfId="10110"/>
    <cellStyle name="Ausgabe 2 2 3 4 3" xfId="16403"/>
    <cellStyle name="Ausgabe 2 2 3 4 4" xfId="23342"/>
    <cellStyle name="Ausgabe 2 2 3 4 5" xfId="30007"/>
    <cellStyle name="Ausgabe 2 2 3 4 6" xfId="36677"/>
    <cellStyle name="Ausgabe 2 2 3 4 7" xfId="43493"/>
    <cellStyle name="Ausgabe 2 2 3 4 8" xfId="50016"/>
    <cellStyle name="Ausgabe 2 2 3 5" xfId="3687"/>
    <cellStyle name="Ausgabe 2 2 3 5 2" xfId="10797"/>
    <cellStyle name="Ausgabe 2 2 3 5 3" xfId="17090"/>
    <cellStyle name="Ausgabe 2 2 3 5 4" xfId="24029"/>
    <cellStyle name="Ausgabe 2 2 3 5 5" xfId="30694"/>
    <cellStyle name="Ausgabe 2 2 3 5 6" xfId="37364"/>
    <cellStyle name="Ausgabe 2 2 3 5 7" xfId="44180"/>
    <cellStyle name="Ausgabe 2 2 3 5 8" xfId="50703"/>
    <cellStyle name="Ausgabe 2 2 3 6" xfId="4374"/>
    <cellStyle name="Ausgabe 2 2 3 6 2" xfId="11484"/>
    <cellStyle name="Ausgabe 2 2 3 6 3" xfId="17777"/>
    <cellStyle name="Ausgabe 2 2 3 6 4" xfId="24716"/>
    <cellStyle name="Ausgabe 2 2 3 6 5" xfId="31381"/>
    <cellStyle name="Ausgabe 2 2 3 6 6" xfId="38051"/>
    <cellStyle name="Ausgabe 2 2 3 6 7" xfId="44867"/>
    <cellStyle name="Ausgabe 2 2 3 6 8" xfId="51390"/>
    <cellStyle name="Ausgabe 2 2 3 7" xfId="5059"/>
    <cellStyle name="Ausgabe 2 2 3 7 2" xfId="12169"/>
    <cellStyle name="Ausgabe 2 2 3 7 3" xfId="18462"/>
    <cellStyle name="Ausgabe 2 2 3 7 4" xfId="25401"/>
    <cellStyle name="Ausgabe 2 2 3 7 5" xfId="32066"/>
    <cellStyle name="Ausgabe 2 2 3 7 6" xfId="38736"/>
    <cellStyle name="Ausgabe 2 2 3 7 7" xfId="45552"/>
    <cellStyle name="Ausgabe 2 2 3 7 8" xfId="52075"/>
    <cellStyle name="Ausgabe 2 2 3 8" xfId="6100"/>
    <cellStyle name="Ausgabe 2 2 3 8 2" xfId="13210"/>
    <cellStyle name="Ausgabe 2 2 3 8 3" xfId="19503"/>
    <cellStyle name="Ausgabe 2 2 3 8 4" xfId="26442"/>
    <cellStyle name="Ausgabe 2 2 3 8 5" xfId="33107"/>
    <cellStyle name="Ausgabe 2 2 3 8 6" xfId="39777"/>
    <cellStyle name="Ausgabe 2 2 3 8 7" xfId="46593"/>
    <cellStyle name="Ausgabe 2 2 3 8 8" xfId="53116"/>
    <cellStyle name="Ausgabe 2 2 3 9" xfId="6754"/>
    <cellStyle name="Ausgabe 2 2 3 9 2" xfId="13864"/>
    <cellStyle name="Ausgabe 2 2 3 9 3" xfId="20157"/>
    <cellStyle name="Ausgabe 2 2 3 9 4" xfId="27096"/>
    <cellStyle name="Ausgabe 2 2 3 9 5" xfId="33761"/>
    <cellStyle name="Ausgabe 2 2 3 9 6" xfId="40431"/>
    <cellStyle name="Ausgabe 2 2 3 9 7" xfId="47247"/>
    <cellStyle name="Ausgabe 2 2 3 9 8" xfId="53770"/>
    <cellStyle name="Ausgabe 2 2 4" xfId="2050"/>
    <cellStyle name="Ausgabe 2 2 4 2" xfId="9160"/>
    <cellStyle name="Ausgabe 2 2 4 3" xfId="15453"/>
    <cellStyle name="Ausgabe 2 2 4 4" xfId="22392"/>
    <cellStyle name="Ausgabe 2 2 4 5" xfId="29057"/>
    <cellStyle name="Ausgabe 2 2 4 6" xfId="35727"/>
    <cellStyle name="Ausgabe 2 2 4 7" xfId="42543"/>
    <cellStyle name="Ausgabe 2 2 4 8" xfId="49066"/>
    <cellStyle name="Ausgabe 2 2 5" xfId="1963"/>
    <cellStyle name="Ausgabe 2 2 5 2" xfId="9073"/>
    <cellStyle name="Ausgabe 2 2 5 3" xfId="15366"/>
    <cellStyle name="Ausgabe 2 2 5 4" xfId="22305"/>
    <cellStyle name="Ausgabe 2 2 5 5" xfId="28970"/>
    <cellStyle name="Ausgabe 2 2 5 6" xfId="35640"/>
    <cellStyle name="Ausgabe 2 2 5 7" xfId="42456"/>
    <cellStyle name="Ausgabe 2 2 5 8" xfId="48979"/>
    <cellStyle name="Ausgabe 2 2 6" xfId="2022"/>
    <cellStyle name="Ausgabe 2 2 6 2" xfId="9132"/>
    <cellStyle name="Ausgabe 2 2 6 3" xfId="15425"/>
    <cellStyle name="Ausgabe 2 2 6 4" xfId="22364"/>
    <cellStyle name="Ausgabe 2 2 6 5" xfId="29029"/>
    <cellStyle name="Ausgabe 2 2 6 6" xfId="35699"/>
    <cellStyle name="Ausgabe 2 2 6 7" xfId="42515"/>
    <cellStyle name="Ausgabe 2 2 6 8" xfId="49038"/>
    <cellStyle name="Ausgabe 2 2 7" xfId="2029"/>
    <cellStyle name="Ausgabe 2 2 7 2" xfId="9139"/>
    <cellStyle name="Ausgabe 2 2 7 3" xfId="15432"/>
    <cellStyle name="Ausgabe 2 2 7 4" xfId="22371"/>
    <cellStyle name="Ausgabe 2 2 7 5" xfId="29036"/>
    <cellStyle name="Ausgabe 2 2 7 6" xfId="35706"/>
    <cellStyle name="Ausgabe 2 2 7 7" xfId="42522"/>
    <cellStyle name="Ausgabe 2 2 7 8" xfId="49045"/>
    <cellStyle name="Ausgabe 2 2 8" xfId="1921"/>
    <cellStyle name="Ausgabe 2 2 8 2" xfId="9031"/>
    <cellStyle name="Ausgabe 2 2 8 3" xfId="15324"/>
    <cellStyle name="Ausgabe 2 2 8 4" xfId="22263"/>
    <cellStyle name="Ausgabe 2 2 8 5" xfId="28928"/>
    <cellStyle name="Ausgabe 2 2 8 6" xfId="35598"/>
    <cellStyle name="Ausgabe 2 2 8 7" xfId="42414"/>
    <cellStyle name="Ausgabe 2 2 8 8" xfId="48937"/>
    <cellStyle name="Ausgabe 2 2 9" xfId="827"/>
    <cellStyle name="Ausgabe 2 2 9 2" xfId="7944"/>
    <cellStyle name="Ausgabe 2 2 9 3" xfId="7563"/>
    <cellStyle name="Ausgabe 2 2 9 4" xfId="21205"/>
    <cellStyle name="Ausgabe 2 2 9 5" xfId="27839"/>
    <cellStyle name="Ausgabe 2 2 9 6" xfId="34512"/>
    <cellStyle name="Ausgabe 2 2 9 7" xfId="41448"/>
    <cellStyle name="Ausgabe 2 2 9 8" xfId="34519"/>
    <cellStyle name="Ausgabe 2 20" xfId="690"/>
    <cellStyle name="Ausgabe 2 20 10" xfId="7426"/>
    <cellStyle name="Ausgabe 2 20 10 2" xfId="14536"/>
    <cellStyle name="Ausgabe 2 20 10 3" xfId="20829"/>
    <cellStyle name="Ausgabe 2 20 10 4" xfId="27768"/>
    <cellStyle name="Ausgabe 2 20 10 5" xfId="34433"/>
    <cellStyle name="Ausgabe 2 20 10 6" xfId="41103"/>
    <cellStyle name="Ausgabe 2 20 10 7" xfId="47919"/>
    <cellStyle name="Ausgabe 2 20 10 8" xfId="54442"/>
    <cellStyle name="Ausgabe 2 20 11" xfId="1429"/>
    <cellStyle name="Ausgabe 2 20 11 2" xfId="8539"/>
    <cellStyle name="Ausgabe 2 20 11 3" xfId="14832"/>
    <cellStyle name="Ausgabe 2 20 11 4" xfId="21771"/>
    <cellStyle name="Ausgabe 2 20 11 5" xfId="28436"/>
    <cellStyle name="Ausgabe 2 20 11 6" xfId="35106"/>
    <cellStyle name="Ausgabe 2 20 11 7" xfId="41922"/>
    <cellStyle name="Ausgabe 2 20 11 8" xfId="48445"/>
    <cellStyle name="Ausgabe 2 20 12" xfId="8246"/>
    <cellStyle name="Ausgabe 2 20 13" xfId="21069"/>
    <cellStyle name="Ausgabe 2 20 14" xfId="7696"/>
    <cellStyle name="Ausgabe 2 20 15" xfId="21427"/>
    <cellStyle name="Ausgabe 2 20 16" xfId="41316"/>
    <cellStyle name="Ausgabe 2 20 17" xfId="41686"/>
    <cellStyle name="Ausgabe 2 20 2" xfId="987"/>
    <cellStyle name="Ausgabe 2 20 2 10" xfId="7363"/>
    <cellStyle name="Ausgabe 2 20 2 10 2" xfId="14473"/>
    <cellStyle name="Ausgabe 2 20 2 10 3" xfId="20766"/>
    <cellStyle name="Ausgabe 2 20 2 10 4" xfId="27705"/>
    <cellStyle name="Ausgabe 2 20 2 10 5" xfId="34370"/>
    <cellStyle name="Ausgabe 2 20 2 10 6" xfId="41040"/>
    <cellStyle name="Ausgabe 2 20 2 10 7" xfId="47856"/>
    <cellStyle name="Ausgabe 2 20 2 10 8" xfId="54379"/>
    <cellStyle name="Ausgabe 2 20 2 11" xfId="1660"/>
    <cellStyle name="Ausgabe 2 20 2 11 2" xfId="8770"/>
    <cellStyle name="Ausgabe 2 20 2 11 3" xfId="15063"/>
    <cellStyle name="Ausgabe 2 20 2 11 4" xfId="22002"/>
    <cellStyle name="Ausgabe 2 20 2 11 5" xfId="28667"/>
    <cellStyle name="Ausgabe 2 20 2 11 6" xfId="35337"/>
    <cellStyle name="Ausgabe 2 20 2 11 7" xfId="42153"/>
    <cellStyle name="Ausgabe 2 20 2 11 8" xfId="48676"/>
    <cellStyle name="Ausgabe 2 20 2 12" xfId="8093"/>
    <cellStyle name="Ausgabe 2 20 2 13" xfId="21351"/>
    <cellStyle name="Ausgabe 2 20 2 14" xfId="27994"/>
    <cellStyle name="Ausgabe 2 20 2 15" xfId="34664"/>
    <cellStyle name="Ausgabe 2 20 2 16" xfId="48006"/>
    <cellStyle name="Ausgabe 2 20 2 2" xfId="2531"/>
    <cellStyle name="Ausgabe 2 20 2 2 2" xfId="9641"/>
    <cellStyle name="Ausgabe 2 20 2 2 3" xfId="15934"/>
    <cellStyle name="Ausgabe 2 20 2 2 4" xfId="22873"/>
    <cellStyle name="Ausgabe 2 20 2 2 5" xfId="29538"/>
    <cellStyle name="Ausgabe 2 20 2 2 6" xfId="36208"/>
    <cellStyle name="Ausgabe 2 20 2 2 7" xfId="43024"/>
    <cellStyle name="Ausgabe 2 20 2 2 8" xfId="49547"/>
    <cellStyle name="Ausgabe 2 20 2 3" xfId="3221"/>
    <cellStyle name="Ausgabe 2 20 2 3 2" xfId="10331"/>
    <cellStyle name="Ausgabe 2 20 2 3 3" xfId="16624"/>
    <cellStyle name="Ausgabe 2 20 2 3 4" xfId="23563"/>
    <cellStyle name="Ausgabe 2 20 2 3 5" xfId="30228"/>
    <cellStyle name="Ausgabe 2 20 2 3 6" xfId="36898"/>
    <cellStyle name="Ausgabe 2 20 2 3 7" xfId="43714"/>
    <cellStyle name="Ausgabe 2 20 2 3 8" xfId="50237"/>
    <cellStyle name="Ausgabe 2 20 2 4" xfId="3908"/>
    <cellStyle name="Ausgabe 2 20 2 4 2" xfId="11018"/>
    <cellStyle name="Ausgabe 2 20 2 4 3" xfId="17311"/>
    <cellStyle name="Ausgabe 2 20 2 4 4" xfId="24250"/>
    <cellStyle name="Ausgabe 2 20 2 4 5" xfId="30915"/>
    <cellStyle name="Ausgabe 2 20 2 4 6" xfId="37585"/>
    <cellStyle name="Ausgabe 2 20 2 4 7" xfId="44401"/>
    <cellStyle name="Ausgabe 2 20 2 4 8" xfId="50924"/>
    <cellStyle name="Ausgabe 2 20 2 5" xfId="4595"/>
    <cellStyle name="Ausgabe 2 20 2 5 2" xfId="11705"/>
    <cellStyle name="Ausgabe 2 20 2 5 3" xfId="17998"/>
    <cellStyle name="Ausgabe 2 20 2 5 4" xfId="24937"/>
    <cellStyle name="Ausgabe 2 20 2 5 5" xfId="31602"/>
    <cellStyle name="Ausgabe 2 20 2 5 6" xfId="38272"/>
    <cellStyle name="Ausgabe 2 20 2 5 7" xfId="45088"/>
    <cellStyle name="Ausgabe 2 20 2 5 8" xfId="51611"/>
    <cellStyle name="Ausgabe 2 20 2 6" xfId="5280"/>
    <cellStyle name="Ausgabe 2 20 2 6 2" xfId="12390"/>
    <cellStyle name="Ausgabe 2 20 2 6 3" xfId="18683"/>
    <cellStyle name="Ausgabe 2 20 2 6 4" xfId="25622"/>
    <cellStyle name="Ausgabe 2 20 2 6 5" xfId="32287"/>
    <cellStyle name="Ausgabe 2 20 2 6 6" xfId="38957"/>
    <cellStyle name="Ausgabe 2 20 2 6 7" xfId="45773"/>
    <cellStyle name="Ausgabe 2 20 2 6 8" xfId="52296"/>
    <cellStyle name="Ausgabe 2 20 2 7" xfId="5863"/>
    <cellStyle name="Ausgabe 2 20 2 7 2" xfId="12973"/>
    <cellStyle name="Ausgabe 2 20 2 7 3" xfId="19266"/>
    <cellStyle name="Ausgabe 2 20 2 7 4" xfId="26205"/>
    <cellStyle name="Ausgabe 2 20 2 7 5" xfId="32870"/>
    <cellStyle name="Ausgabe 2 20 2 7 6" xfId="39540"/>
    <cellStyle name="Ausgabe 2 20 2 7 7" xfId="46356"/>
    <cellStyle name="Ausgabe 2 20 2 7 8" xfId="52879"/>
    <cellStyle name="Ausgabe 2 20 2 8" xfId="6321"/>
    <cellStyle name="Ausgabe 2 20 2 8 2" xfId="13431"/>
    <cellStyle name="Ausgabe 2 20 2 8 3" xfId="19724"/>
    <cellStyle name="Ausgabe 2 20 2 8 4" xfId="26663"/>
    <cellStyle name="Ausgabe 2 20 2 8 5" xfId="33328"/>
    <cellStyle name="Ausgabe 2 20 2 8 6" xfId="39998"/>
    <cellStyle name="Ausgabe 2 20 2 8 7" xfId="46814"/>
    <cellStyle name="Ausgabe 2 20 2 8 8" xfId="53337"/>
    <cellStyle name="Ausgabe 2 20 2 9" xfId="6975"/>
    <cellStyle name="Ausgabe 2 20 2 9 2" xfId="14085"/>
    <cellStyle name="Ausgabe 2 20 2 9 3" xfId="20378"/>
    <cellStyle name="Ausgabe 2 20 2 9 4" xfId="27317"/>
    <cellStyle name="Ausgabe 2 20 2 9 5" xfId="33982"/>
    <cellStyle name="Ausgabe 2 20 2 9 6" xfId="40652"/>
    <cellStyle name="Ausgabe 2 20 2 9 7" xfId="47468"/>
    <cellStyle name="Ausgabe 2 20 2 9 8" xfId="53991"/>
    <cellStyle name="Ausgabe 2 20 3" xfId="2300"/>
    <cellStyle name="Ausgabe 2 20 3 2" xfId="9410"/>
    <cellStyle name="Ausgabe 2 20 3 3" xfId="15703"/>
    <cellStyle name="Ausgabe 2 20 3 4" xfId="22642"/>
    <cellStyle name="Ausgabe 2 20 3 5" xfId="29307"/>
    <cellStyle name="Ausgabe 2 20 3 6" xfId="35977"/>
    <cellStyle name="Ausgabe 2 20 3 7" xfId="42793"/>
    <cellStyle name="Ausgabe 2 20 3 8" xfId="49316"/>
    <cellStyle name="Ausgabe 2 20 4" xfId="2990"/>
    <cellStyle name="Ausgabe 2 20 4 2" xfId="10100"/>
    <cellStyle name="Ausgabe 2 20 4 3" xfId="16393"/>
    <cellStyle name="Ausgabe 2 20 4 4" xfId="23332"/>
    <cellStyle name="Ausgabe 2 20 4 5" xfId="29997"/>
    <cellStyle name="Ausgabe 2 20 4 6" xfId="36667"/>
    <cellStyle name="Ausgabe 2 20 4 7" xfId="43483"/>
    <cellStyle name="Ausgabe 2 20 4 8" xfId="50006"/>
    <cellStyle name="Ausgabe 2 20 5" xfId="3677"/>
    <cellStyle name="Ausgabe 2 20 5 2" xfId="10787"/>
    <cellStyle name="Ausgabe 2 20 5 3" xfId="17080"/>
    <cellStyle name="Ausgabe 2 20 5 4" xfId="24019"/>
    <cellStyle name="Ausgabe 2 20 5 5" xfId="30684"/>
    <cellStyle name="Ausgabe 2 20 5 6" xfId="37354"/>
    <cellStyle name="Ausgabe 2 20 5 7" xfId="44170"/>
    <cellStyle name="Ausgabe 2 20 5 8" xfId="50693"/>
    <cellStyle name="Ausgabe 2 20 6" xfId="4364"/>
    <cellStyle name="Ausgabe 2 20 6 2" xfId="11474"/>
    <cellStyle name="Ausgabe 2 20 6 3" xfId="17767"/>
    <cellStyle name="Ausgabe 2 20 6 4" xfId="24706"/>
    <cellStyle name="Ausgabe 2 20 6 5" xfId="31371"/>
    <cellStyle name="Ausgabe 2 20 6 6" xfId="38041"/>
    <cellStyle name="Ausgabe 2 20 6 7" xfId="44857"/>
    <cellStyle name="Ausgabe 2 20 6 8" xfId="51380"/>
    <cellStyle name="Ausgabe 2 20 7" xfId="5049"/>
    <cellStyle name="Ausgabe 2 20 7 2" xfId="12159"/>
    <cellStyle name="Ausgabe 2 20 7 3" xfId="18452"/>
    <cellStyle name="Ausgabe 2 20 7 4" xfId="25391"/>
    <cellStyle name="Ausgabe 2 20 7 5" xfId="32056"/>
    <cellStyle name="Ausgabe 2 20 7 6" xfId="38726"/>
    <cellStyle name="Ausgabe 2 20 7 7" xfId="45542"/>
    <cellStyle name="Ausgabe 2 20 7 8" xfId="52065"/>
    <cellStyle name="Ausgabe 2 20 8" xfId="2169"/>
    <cellStyle name="Ausgabe 2 20 8 2" xfId="9279"/>
    <cellStyle name="Ausgabe 2 20 8 3" xfId="15572"/>
    <cellStyle name="Ausgabe 2 20 8 4" xfId="22511"/>
    <cellStyle name="Ausgabe 2 20 8 5" xfId="29176"/>
    <cellStyle name="Ausgabe 2 20 8 6" xfId="35846"/>
    <cellStyle name="Ausgabe 2 20 8 7" xfId="42662"/>
    <cellStyle name="Ausgabe 2 20 8 8" xfId="49185"/>
    <cellStyle name="Ausgabe 2 20 9" xfId="6744"/>
    <cellStyle name="Ausgabe 2 20 9 2" xfId="13854"/>
    <cellStyle name="Ausgabe 2 20 9 3" xfId="20147"/>
    <cellStyle name="Ausgabe 2 20 9 4" xfId="27086"/>
    <cellStyle name="Ausgabe 2 20 9 5" xfId="33751"/>
    <cellStyle name="Ausgabe 2 20 9 6" xfId="40421"/>
    <cellStyle name="Ausgabe 2 20 9 7" xfId="47237"/>
    <cellStyle name="Ausgabe 2 20 9 8" xfId="53760"/>
    <cellStyle name="Ausgabe 2 21" xfId="1106"/>
    <cellStyle name="Ausgabe 2 21 10" xfId="2836"/>
    <cellStyle name="Ausgabe 2 21 10 2" xfId="9946"/>
    <cellStyle name="Ausgabe 2 21 10 3" xfId="16239"/>
    <cellStyle name="Ausgabe 2 21 10 4" xfId="23178"/>
    <cellStyle name="Ausgabe 2 21 10 5" xfId="29843"/>
    <cellStyle name="Ausgabe 2 21 10 6" xfId="36513"/>
    <cellStyle name="Ausgabe 2 21 10 7" xfId="43329"/>
    <cellStyle name="Ausgabe 2 21 10 8" xfId="49852"/>
    <cellStyle name="Ausgabe 2 21 11" xfId="1779"/>
    <cellStyle name="Ausgabe 2 21 11 2" xfId="8889"/>
    <cellStyle name="Ausgabe 2 21 11 3" xfId="15182"/>
    <cellStyle name="Ausgabe 2 21 11 4" xfId="22121"/>
    <cellStyle name="Ausgabe 2 21 11 5" xfId="28786"/>
    <cellStyle name="Ausgabe 2 21 11 6" xfId="35456"/>
    <cellStyle name="Ausgabe 2 21 11 7" xfId="42272"/>
    <cellStyle name="Ausgabe 2 21 11 8" xfId="48795"/>
    <cellStyle name="Ausgabe 2 21 12" xfId="553"/>
    <cellStyle name="Ausgabe 2 21 13" xfId="21459"/>
    <cellStyle name="Ausgabe 2 21 14" xfId="28113"/>
    <cellStyle name="Ausgabe 2 21 15" xfId="34783"/>
    <cellStyle name="Ausgabe 2 21 16" xfId="48125"/>
    <cellStyle name="Ausgabe 2 21 2" xfId="2650"/>
    <cellStyle name="Ausgabe 2 21 2 2" xfId="9760"/>
    <cellStyle name="Ausgabe 2 21 2 3" xfId="16053"/>
    <cellStyle name="Ausgabe 2 21 2 4" xfId="22992"/>
    <cellStyle name="Ausgabe 2 21 2 5" xfId="29657"/>
    <cellStyle name="Ausgabe 2 21 2 6" xfId="36327"/>
    <cellStyle name="Ausgabe 2 21 2 7" xfId="43143"/>
    <cellStyle name="Ausgabe 2 21 2 8" xfId="49666"/>
    <cellStyle name="Ausgabe 2 21 3" xfId="3340"/>
    <cellStyle name="Ausgabe 2 21 3 2" xfId="10450"/>
    <cellStyle name="Ausgabe 2 21 3 3" xfId="16743"/>
    <cellStyle name="Ausgabe 2 21 3 4" xfId="23682"/>
    <cellStyle name="Ausgabe 2 21 3 5" xfId="30347"/>
    <cellStyle name="Ausgabe 2 21 3 6" xfId="37017"/>
    <cellStyle name="Ausgabe 2 21 3 7" xfId="43833"/>
    <cellStyle name="Ausgabe 2 21 3 8" xfId="50356"/>
    <cellStyle name="Ausgabe 2 21 4" xfId="4027"/>
    <cellStyle name="Ausgabe 2 21 4 2" xfId="11137"/>
    <cellStyle name="Ausgabe 2 21 4 3" xfId="17430"/>
    <cellStyle name="Ausgabe 2 21 4 4" xfId="24369"/>
    <cellStyle name="Ausgabe 2 21 4 5" xfId="31034"/>
    <cellStyle name="Ausgabe 2 21 4 6" xfId="37704"/>
    <cellStyle name="Ausgabe 2 21 4 7" xfId="44520"/>
    <cellStyle name="Ausgabe 2 21 4 8" xfId="51043"/>
    <cellStyle name="Ausgabe 2 21 5" xfId="4714"/>
    <cellStyle name="Ausgabe 2 21 5 2" xfId="11824"/>
    <cellStyle name="Ausgabe 2 21 5 3" xfId="18117"/>
    <cellStyle name="Ausgabe 2 21 5 4" xfId="25056"/>
    <cellStyle name="Ausgabe 2 21 5 5" xfId="31721"/>
    <cellStyle name="Ausgabe 2 21 5 6" xfId="38391"/>
    <cellStyle name="Ausgabe 2 21 5 7" xfId="45207"/>
    <cellStyle name="Ausgabe 2 21 5 8" xfId="51730"/>
    <cellStyle name="Ausgabe 2 21 6" xfId="5399"/>
    <cellStyle name="Ausgabe 2 21 6 2" xfId="12509"/>
    <cellStyle name="Ausgabe 2 21 6 3" xfId="18802"/>
    <cellStyle name="Ausgabe 2 21 6 4" xfId="25741"/>
    <cellStyle name="Ausgabe 2 21 6 5" xfId="32406"/>
    <cellStyle name="Ausgabe 2 21 6 6" xfId="39076"/>
    <cellStyle name="Ausgabe 2 21 6 7" xfId="45892"/>
    <cellStyle name="Ausgabe 2 21 6 8" xfId="52415"/>
    <cellStyle name="Ausgabe 2 21 7" xfId="5982"/>
    <cellStyle name="Ausgabe 2 21 7 2" xfId="13092"/>
    <cellStyle name="Ausgabe 2 21 7 3" xfId="19385"/>
    <cellStyle name="Ausgabe 2 21 7 4" xfId="26324"/>
    <cellStyle name="Ausgabe 2 21 7 5" xfId="32989"/>
    <cellStyle name="Ausgabe 2 21 7 6" xfId="39659"/>
    <cellStyle name="Ausgabe 2 21 7 7" xfId="46475"/>
    <cellStyle name="Ausgabe 2 21 7 8" xfId="52998"/>
    <cellStyle name="Ausgabe 2 21 8" xfId="6440"/>
    <cellStyle name="Ausgabe 2 21 8 2" xfId="13550"/>
    <cellStyle name="Ausgabe 2 21 8 3" xfId="19843"/>
    <cellStyle name="Ausgabe 2 21 8 4" xfId="26782"/>
    <cellStyle name="Ausgabe 2 21 8 5" xfId="33447"/>
    <cellStyle name="Ausgabe 2 21 8 6" xfId="40117"/>
    <cellStyle name="Ausgabe 2 21 8 7" xfId="46933"/>
    <cellStyle name="Ausgabe 2 21 8 8" xfId="53456"/>
    <cellStyle name="Ausgabe 2 21 9" xfId="7094"/>
    <cellStyle name="Ausgabe 2 21 9 2" xfId="14204"/>
    <cellStyle name="Ausgabe 2 21 9 3" xfId="20497"/>
    <cellStyle name="Ausgabe 2 21 9 4" xfId="27436"/>
    <cellStyle name="Ausgabe 2 21 9 5" xfId="34101"/>
    <cellStyle name="Ausgabe 2 21 9 6" xfId="40771"/>
    <cellStyle name="Ausgabe 2 21 9 7" xfId="47587"/>
    <cellStyle name="Ausgabe 2 21 9 8" xfId="54110"/>
    <cellStyle name="Ausgabe 2 22" xfId="679"/>
    <cellStyle name="Ausgabe 2 22 2" xfId="7801"/>
    <cellStyle name="Ausgabe 2 22 3" xfId="8158"/>
    <cellStyle name="Ausgabe 2 22 4" xfId="21058"/>
    <cellStyle name="Ausgabe 2 22 5" xfId="7577"/>
    <cellStyle name="Ausgabe 2 22 6" xfId="21267"/>
    <cellStyle name="Ausgabe 2 22 7" xfId="41306"/>
    <cellStyle name="Ausgabe 2 22 8" xfId="41531"/>
    <cellStyle name="Ausgabe 2 23" xfId="1902"/>
    <cellStyle name="Ausgabe 2 23 2" xfId="9012"/>
    <cellStyle name="Ausgabe 2 23 3" xfId="15305"/>
    <cellStyle name="Ausgabe 2 23 4" xfId="22244"/>
    <cellStyle name="Ausgabe 2 23 5" xfId="28909"/>
    <cellStyle name="Ausgabe 2 23 6" xfId="35579"/>
    <cellStyle name="Ausgabe 2 23 7" xfId="42395"/>
    <cellStyle name="Ausgabe 2 23 8" xfId="48918"/>
    <cellStyle name="Ausgabe 2 24" xfId="2177"/>
    <cellStyle name="Ausgabe 2 24 2" xfId="9287"/>
    <cellStyle name="Ausgabe 2 24 3" xfId="15580"/>
    <cellStyle name="Ausgabe 2 24 4" xfId="22519"/>
    <cellStyle name="Ausgabe 2 24 5" xfId="29184"/>
    <cellStyle name="Ausgabe 2 24 6" xfId="35854"/>
    <cellStyle name="Ausgabe 2 24 7" xfId="42670"/>
    <cellStyle name="Ausgabe 2 24 8" xfId="49193"/>
    <cellStyle name="Ausgabe 2 25" xfId="2867"/>
    <cellStyle name="Ausgabe 2 25 2" xfId="9977"/>
    <cellStyle name="Ausgabe 2 25 3" xfId="16270"/>
    <cellStyle name="Ausgabe 2 25 4" xfId="23209"/>
    <cellStyle name="Ausgabe 2 25 5" xfId="29874"/>
    <cellStyle name="Ausgabe 2 25 6" xfId="36544"/>
    <cellStyle name="Ausgabe 2 25 7" xfId="43360"/>
    <cellStyle name="Ausgabe 2 25 8" xfId="49883"/>
    <cellStyle name="Ausgabe 2 26" xfId="3554"/>
    <cellStyle name="Ausgabe 2 26 2" xfId="10664"/>
    <cellStyle name="Ausgabe 2 26 3" xfId="16957"/>
    <cellStyle name="Ausgabe 2 26 4" xfId="23896"/>
    <cellStyle name="Ausgabe 2 26 5" xfId="30561"/>
    <cellStyle name="Ausgabe 2 26 6" xfId="37231"/>
    <cellStyle name="Ausgabe 2 26 7" xfId="44047"/>
    <cellStyle name="Ausgabe 2 26 8" xfId="50570"/>
    <cellStyle name="Ausgabe 2 27" xfId="4241"/>
    <cellStyle name="Ausgabe 2 27 2" xfId="11351"/>
    <cellStyle name="Ausgabe 2 27 3" xfId="17644"/>
    <cellStyle name="Ausgabe 2 27 4" xfId="24583"/>
    <cellStyle name="Ausgabe 2 27 5" xfId="31248"/>
    <cellStyle name="Ausgabe 2 27 6" xfId="37918"/>
    <cellStyle name="Ausgabe 2 27 7" xfId="44734"/>
    <cellStyle name="Ausgabe 2 27 8" xfId="51257"/>
    <cellStyle name="Ausgabe 2 28" xfId="4927"/>
    <cellStyle name="Ausgabe 2 28 2" xfId="12037"/>
    <cellStyle name="Ausgabe 2 28 3" xfId="18330"/>
    <cellStyle name="Ausgabe 2 28 4" xfId="25269"/>
    <cellStyle name="Ausgabe 2 28 5" xfId="31934"/>
    <cellStyle name="Ausgabe 2 28 6" xfId="38604"/>
    <cellStyle name="Ausgabe 2 28 7" xfId="45420"/>
    <cellStyle name="Ausgabe 2 28 8" xfId="51943"/>
    <cellStyle name="Ausgabe 2 29" xfId="5597"/>
    <cellStyle name="Ausgabe 2 29 2" xfId="12707"/>
    <cellStyle name="Ausgabe 2 29 3" xfId="19000"/>
    <cellStyle name="Ausgabe 2 29 4" xfId="25939"/>
    <cellStyle name="Ausgabe 2 29 5" xfId="32604"/>
    <cellStyle name="Ausgabe 2 29 6" xfId="39274"/>
    <cellStyle name="Ausgabe 2 29 7" xfId="46090"/>
    <cellStyle name="Ausgabe 2 29 8" xfId="52613"/>
    <cellStyle name="Ausgabe 2 3" xfId="243"/>
    <cellStyle name="Ausgabe 2 3 10" xfId="5703"/>
    <cellStyle name="Ausgabe 2 3 10 2" xfId="12813"/>
    <cellStyle name="Ausgabe 2 3 10 3" xfId="19106"/>
    <cellStyle name="Ausgabe 2 3 10 4" xfId="26045"/>
    <cellStyle name="Ausgabe 2 3 10 5" xfId="32710"/>
    <cellStyle name="Ausgabe 2 3 10 6" xfId="39380"/>
    <cellStyle name="Ausgabe 2 3 10 7" xfId="46196"/>
    <cellStyle name="Ausgabe 2 3 10 8" xfId="52719"/>
    <cellStyle name="Ausgabe 2 3 11" xfId="6574"/>
    <cellStyle name="Ausgabe 2 3 11 2" xfId="13684"/>
    <cellStyle name="Ausgabe 2 3 11 3" xfId="19977"/>
    <cellStyle name="Ausgabe 2 3 11 4" xfId="26916"/>
    <cellStyle name="Ausgabe 2 3 11 5" xfId="33581"/>
    <cellStyle name="Ausgabe 2 3 11 6" xfId="40251"/>
    <cellStyle name="Ausgabe 2 3 11 7" xfId="47067"/>
    <cellStyle name="Ausgabe 2 3 11 8" xfId="53590"/>
    <cellStyle name="Ausgabe 2 3 12" xfId="7399"/>
    <cellStyle name="Ausgabe 2 3 12 2" xfId="14509"/>
    <cellStyle name="Ausgabe 2 3 12 3" xfId="20802"/>
    <cellStyle name="Ausgabe 2 3 12 4" xfId="27741"/>
    <cellStyle name="Ausgabe 2 3 12 5" xfId="34406"/>
    <cellStyle name="Ausgabe 2 3 12 6" xfId="41076"/>
    <cellStyle name="Ausgabe 2 3 12 7" xfId="47892"/>
    <cellStyle name="Ausgabe 2 3 12 8" xfId="54415"/>
    <cellStyle name="Ausgabe 2 3 13" xfId="1268"/>
    <cellStyle name="Ausgabe 2 3 13 2" xfId="8378"/>
    <cellStyle name="Ausgabe 2 3 13 3" xfId="14671"/>
    <cellStyle name="Ausgabe 2 3 13 4" xfId="21610"/>
    <cellStyle name="Ausgabe 2 3 13 5" xfId="28275"/>
    <cellStyle name="Ausgabe 2 3 13 6" xfId="34945"/>
    <cellStyle name="Ausgabe 2 3 13 7" xfId="41764"/>
    <cellStyle name="Ausgabe 2 3 13 8" xfId="48287"/>
    <cellStyle name="Ausgabe 2 3 14" xfId="470"/>
    <cellStyle name="Ausgabe 2 3 15" xfId="8018"/>
    <cellStyle name="Ausgabe 2 3 16" xfId="7621"/>
    <cellStyle name="Ausgabe 2 3 17" xfId="251"/>
    <cellStyle name="Ausgabe 2 3 18" xfId="41614"/>
    <cellStyle name="Ausgabe 2 3 2" xfId="660"/>
    <cellStyle name="Ausgabe 2 3 2 10" xfId="7308"/>
    <cellStyle name="Ausgabe 2 3 2 10 2" xfId="14418"/>
    <cellStyle name="Ausgabe 2 3 2 10 3" xfId="20711"/>
    <cellStyle name="Ausgabe 2 3 2 10 4" xfId="27650"/>
    <cellStyle name="Ausgabe 2 3 2 10 5" xfId="34315"/>
    <cellStyle name="Ausgabe 2 3 2 10 6" xfId="40985"/>
    <cellStyle name="Ausgabe 2 3 2 10 7" xfId="47801"/>
    <cellStyle name="Ausgabe 2 3 2 10 8" xfId="54324"/>
    <cellStyle name="Ausgabe 2 3 2 11" xfId="1413"/>
    <cellStyle name="Ausgabe 2 3 2 11 2" xfId="8523"/>
    <cellStyle name="Ausgabe 2 3 2 11 3" xfId="14816"/>
    <cellStyle name="Ausgabe 2 3 2 11 4" xfId="21755"/>
    <cellStyle name="Ausgabe 2 3 2 11 5" xfId="28420"/>
    <cellStyle name="Ausgabe 2 3 2 11 6" xfId="35090"/>
    <cellStyle name="Ausgabe 2 3 2 11 7" xfId="41906"/>
    <cellStyle name="Ausgabe 2 3 2 11 8" xfId="48429"/>
    <cellStyle name="Ausgabe 2 3 2 12" xfId="8044"/>
    <cellStyle name="Ausgabe 2 3 2 13" xfId="21039"/>
    <cellStyle name="Ausgabe 2 3 2 14" xfId="7673"/>
    <cellStyle name="Ausgabe 2 3 2 15" xfId="27858"/>
    <cellStyle name="Ausgabe 2 3 2 16" xfId="41289"/>
    <cellStyle name="Ausgabe 2 3 2 17" xfId="41690"/>
    <cellStyle name="Ausgabe 2 3 2 2" xfId="973"/>
    <cellStyle name="Ausgabe 2 3 2 2 10" xfId="7279"/>
    <cellStyle name="Ausgabe 2 3 2 2 10 2" xfId="14389"/>
    <cellStyle name="Ausgabe 2 3 2 2 10 3" xfId="20682"/>
    <cellStyle name="Ausgabe 2 3 2 2 10 4" xfId="27621"/>
    <cellStyle name="Ausgabe 2 3 2 2 10 5" xfId="34286"/>
    <cellStyle name="Ausgabe 2 3 2 2 10 6" xfId="40956"/>
    <cellStyle name="Ausgabe 2 3 2 2 10 7" xfId="47772"/>
    <cellStyle name="Ausgabe 2 3 2 2 10 8" xfId="54295"/>
    <cellStyle name="Ausgabe 2 3 2 2 11" xfId="1648"/>
    <cellStyle name="Ausgabe 2 3 2 2 11 2" xfId="8758"/>
    <cellStyle name="Ausgabe 2 3 2 2 11 3" xfId="15051"/>
    <cellStyle name="Ausgabe 2 3 2 2 11 4" xfId="21990"/>
    <cellStyle name="Ausgabe 2 3 2 2 11 5" xfId="28655"/>
    <cellStyle name="Ausgabe 2 3 2 2 11 6" xfId="35325"/>
    <cellStyle name="Ausgabe 2 3 2 2 11 7" xfId="42141"/>
    <cellStyle name="Ausgabe 2 3 2 2 11 8" xfId="48664"/>
    <cellStyle name="Ausgabe 2 3 2 2 12" xfId="8112"/>
    <cellStyle name="Ausgabe 2 3 2 2 13" xfId="21337"/>
    <cellStyle name="Ausgabe 2 3 2 2 14" xfId="27980"/>
    <cellStyle name="Ausgabe 2 3 2 2 15" xfId="34652"/>
    <cellStyle name="Ausgabe 2 3 2 2 16" xfId="47994"/>
    <cellStyle name="Ausgabe 2 3 2 2 2" xfId="2519"/>
    <cellStyle name="Ausgabe 2 3 2 2 2 2" xfId="9629"/>
    <cellStyle name="Ausgabe 2 3 2 2 2 3" xfId="15922"/>
    <cellStyle name="Ausgabe 2 3 2 2 2 4" xfId="22861"/>
    <cellStyle name="Ausgabe 2 3 2 2 2 5" xfId="29526"/>
    <cellStyle name="Ausgabe 2 3 2 2 2 6" xfId="36196"/>
    <cellStyle name="Ausgabe 2 3 2 2 2 7" xfId="43012"/>
    <cellStyle name="Ausgabe 2 3 2 2 2 8" xfId="49535"/>
    <cellStyle name="Ausgabe 2 3 2 2 3" xfId="3209"/>
    <cellStyle name="Ausgabe 2 3 2 2 3 2" xfId="10319"/>
    <cellStyle name="Ausgabe 2 3 2 2 3 3" xfId="16612"/>
    <cellStyle name="Ausgabe 2 3 2 2 3 4" xfId="23551"/>
    <cellStyle name="Ausgabe 2 3 2 2 3 5" xfId="30216"/>
    <cellStyle name="Ausgabe 2 3 2 2 3 6" xfId="36886"/>
    <cellStyle name="Ausgabe 2 3 2 2 3 7" xfId="43702"/>
    <cellStyle name="Ausgabe 2 3 2 2 3 8" xfId="50225"/>
    <cellStyle name="Ausgabe 2 3 2 2 4" xfId="3896"/>
    <cellStyle name="Ausgabe 2 3 2 2 4 2" xfId="11006"/>
    <cellStyle name="Ausgabe 2 3 2 2 4 3" xfId="17299"/>
    <cellStyle name="Ausgabe 2 3 2 2 4 4" xfId="24238"/>
    <cellStyle name="Ausgabe 2 3 2 2 4 5" xfId="30903"/>
    <cellStyle name="Ausgabe 2 3 2 2 4 6" xfId="37573"/>
    <cellStyle name="Ausgabe 2 3 2 2 4 7" xfId="44389"/>
    <cellStyle name="Ausgabe 2 3 2 2 4 8" xfId="50912"/>
    <cellStyle name="Ausgabe 2 3 2 2 5" xfId="4583"/>
    <cellStyle name="Ausgabe 2 3 2 2 5 2" xfId="11693"/>
    <cellStyle name="Ausgabe 2 3 2 2 5 3" xfId="17986"/>
    <cellStyle name="Ausgabe 2 3 2 2 5 4" xfId="24925"/>
    <cellStyle name="Ausgabe 2 3 2 2 5 5" xfId="31590"/>
    <cellStyle name="Ausgabe 2 3 2 2 5 6" xfId="38260"/>
    <cellStyle name="Ausgabe 2 3 2 2 5 7" xfId="45076"/>
    <cellStyle name="Ausgabe 2 3 2 2 5 8" xfId="51599"/>
    <cellStyle name="Ausgabe 2 3 2 2 6" xfId="5268"/>
    <cellStyle name="Ausgabe 2 3 2 2 6 2" xfId="12378"/>
    <cellStyle name="Ausgabe 2 3 2 2 6 3" xfId="18671"/>
    <cellStyle name="Ausgabe 2 3 2 2 6 4" xfId="25610"/>
    <cellStyle name="Ausgabe 2 3 2 2 6 5" xfId="32275"/>
    <cellStyle name="Ausgabe 2 3 2 2 6 6" xfId="38945"/>
    <cellStyle name="Ausgabe 2 3 2 2 6 7" xfId="45761"/>
    <cellStyle name="Ausgabe 2 3 2 2 6 8" xfId="52284"/>
    <cellStyle name="Ausgabe 2 3 2 2 7" xfId="5851"/>
    <cellStyle name="Ausgabe 2 3 2 2 7 2" xfId="12961"/>
    <cellStyle name="Ausgabe 2 3 2 2 7 3" xfId="19254"/>
    <cellStyle name="Ausgabe 2 3 2 2 7 4" xfId="26193"/>
    <cellStyle name="Ausgabe 2 3 2 2 7 5" xfId="32858"/>
    <cellStyle name="Ausgabe 2 3 2 2 7 6" xfId="39528"/>
    <cellStyle name="Ausgabe 2 3 2 2 7 7" xfId="46344"/>
    <cellStyle name="Ausgabe 2 3 2 2 7 8" xfId="52867"/>
    <cellStyle name="Ausgabe 2 3 2 2 8" xfId="6309"/>
    <cellStyle name="Ausgabe 2 3 2 2 8 2" xfId="13419"/>
    <cellStyle name="Ausgabe 2 3 2 2 8 3" xfId="19712"/>
    <cellStyle name="Ausgabe 2 3 2 2 8 4" xfId="26651"/>
    <cellStyle name="Ausgabe 2 3 2 2 8 5" xfId="33316"/>
    <cellStyle name="Ausgabe 2 3 2 2 8 6" xfId="39986"/>
    <cellStyle name="Ausgabe 2 3 2 2 8 7" xfId="46802"/>
    <cellStyle name="Ausgabe 2 3 2 2 8 8" xfId="53325"/>
    <cellStyle name="Ausgabe 2 3 2 2 9" xfId="6963"/>
    <cellStyle name="Ausgabe 2 3 2 2 9 2" xfId="14073"/>
    <cellStyle name="Ausgabe 2 3 2 2 9 3" xfId="20366"/>
    <cellStyle name="Ausgabe 2 3 2 2 9 4" xfId="27305"/>
    <cellStyle name="Ausgabe 2 3 2 2 9 5" xfId="33970"/>
    <cellStyle name="Ausgabe 2 3 2 2 9 6" xfId="40640"/>
    <cellStyle name="Ausgabe 2 3 2 2 9 7" xfId="47456"/>
    <cellStyle name="Ausgabe 2 3 2 2 9 8" xfId="53979"/>
    <cellStyle name="Ausgabe 2 3 2 3" xfId="2284"/>
    <cellStyle name="Ausgabe 2 3 2 3 2" xfId="9394"/>
    <cellStyle name="Ausgabe 2 3 2 3 3" xfId="15687"/>
    <cellStyle name="Ausgabe 2 3 2 3 4" xfId="22626"/>
    <cellStyle name="Ausgabe 2 3 2 3 5" xfId="29291"/>
    <cellStyle name="Ausgabe 2 3 2 3 6" xfId="35961"/>
    <cellStyle name="Ausgabe 2 3 2 3 7" xfId="42777"/>
    <cellStyle name="Ausgabe 2 3 2 3 8" xfId="49300"/>
    <cellStyle name="Ausgabe 2 3 2 4" xfId="2974"/>
    <cellStyle name="Ausgabe 2 3 2 4 2" xfId="10084"/>
    <cellStyle name="Ausgabe 2 3 2 4 3" xfId="16377"/>
    <cellStyle name="Ausgabe 2 3 2 4 4" xfId="23316"/>
    <cellStyle name="Ausgabe 2 3 2 4 5" xfId="29981"/>
    <cellStyle name="Ausgabe 2 3 2 4 6" xfId="36651"/>
    <cellStyle name="Ausgabe 2 3 2 4 7" xfId="43467"/>
    <cellStyle name="Ausgabe 2 3 2 4 8" xfId="49990"/>
    <cellStyle name="Ausgabe 2 3 2 5" xfId="3661"/>
    <cellStyle name="Ausgabe 2 3 2 5 2" xfId="10771"/>
    <cellStyle name="Ausgabe 2 3 2 5 3" xfId="17064"/>
    <cellStyle name="Ausgabe 2 3 2 5 4" xfId="24003"/>
    <cellStyle name="Ausgabe 2 3 2 5 5" xfId="30668"/>
    <cellStyle name="Ausgabe 2 3 2 5 6" xfId="37338"/>
    <cellStyle name="Ausgabe 2 3 2 5 7" xfId="44154"/>
    <cellStyle name="Ausgabe 2 3 2 5 8" xfId="50677"/>
    <cellStyle name="Ausgabe 2 3 2 6" xfId="4348"/>
    <cellStyle name="Ausgabe 2 3 2 6 2" xfId="11458"/>
    <cellStyle name="Ausgabe 2 3 2 6 3" xfId="17751"/>
    <cellStyle name="Ausgabe 2 3 2 6 4" xfId="24690"/>
    <cellStyle name="Ausgabe 2 3 2 6 5" xfId="31355"/>
    <cellStyle name="Ausgabe 2 3 2 6 6" xfId="38025"/>
    <cellStyle name="Ausgabe 2 3 2 6 7" xfId="44841"/>
    <cellStyle name="Ausgabe 2 3 2 6 8" xfId="51364"/>
    <cellStyle name="Ausgabe 2 3 2 7" xfId="5033"/>
    <cellStyle name="Ausgabe 2 3 2 7 2" xfId="12143"/>
    <cellStyle name="Ausgabe 2 3 2 7 3" xfId="18436"/>
    <cellStyle name="Ausgabe 2 3 2 7 4" xfId="25375"/>
    <cellStyle name="Ausgabe 2 3 2 7 5" xfId="32040"/>
    <cellStyle name="Ausgabe 2 3 2 7 6" xfId="38710"/>
    <cellStyle name="Ausgabe 2 3 2 7 7" xfId="45526"/>
    <cellStyle name="Ausgabe 2 3 2 7 8" xfId="52049"/>
    <cellStyle name="Ausgabe 2 3 2 8" xfId="5567"/>
    <cellStyle name="Ausgabe 2 3 2 8 2" xfId="12677"/>
    <cellStyle name="Ausgabe 2 3 2 8 3" xfId="18970"/>
    <cellStyle name="Ausgabe 2 3 2 8 4" xfId="25909"/>
    <cellStyle name="Ausgabe 2 3 2 8 5" xfId="32574"/>
    <cellStyle name="Ausgabe 2 3 2 8 6" xfId="39244"/>
    <cellStyle name="Ausgabe 2 3 2 8 7" xfId="46060"/>
    <cellStyle name="Ausgabe 2 3 2 8 8" xfId="52583"/>
    <cellStyle name="Ausgabe 2 3 2 9" xfId="6728"/>
    <cellStyle name="Ausgabe 2 3 2 9 2" xfId="13838"/>
    <cellStyle name="Ausgabe 2 3 2 9 3" xfId="20131"/>
    <cellStyle name="Ausgabe 2 3 2 9 4" xfId="27070"/>
    <cellStyle name="Ausgabe 2 3 2 9 5" xfId="33735"/>
    <cellStyle name="Ausgabe 2 3 2 9 6" xfId="40405"/>
    <cellStyle name="Ausgabe 2 3 2 9 7" xfId="47221"/>
    <cellStyle name="Ausgabe 2 3 2 9 8" xfId="53744"/>
    <cellStyle name="Ausgabe 2 3 3" xfId="701"/>
    <cellStyle name="Ausgabe 2 3 3 10" xfId="7460"/>
    <cellStyle name="Ausgabe 2 3 3 10 2" xfId="14570"/>
    <cellStyle name="Ausgabe 2 3 3 10 3" xfId="20863"/>
    <cellStyle name="Ausgabe 2 3 3 10 4" xfId="27802"/>
    <cellStyle name="Ausgabe 2 3 3 10 5" xfId="34467"/>
    <cellStyle name="Ausgabe 2 3 3 10 6" xfId="41137"/>
    <cellStyle name="Ausgabe 2 3 3 10 7" xfId="47953"/>
    <cellStyle name="Ausgabe 2 3 3 10 8" xfId="54476"/>
    <cellStyle name="Ausgabe 2 3 3 11" xfId="1440"/>
    <cellStyle name="Ausgabe 2 3 3 11 2" xfId="8550"/>
    <cellStyle name="Ausgabe 2 3 3 11 3" xfId="14843"/>
    <cellStyle name="Ausgabe 2 3 3 11 4" xfId="21782"/>
    <cellStyle name="Ausgabe 2 3 3 11 5" xfId="28447"/>
    <cellStyle name="Ausgabe 2 3 3 11 6" xfId="35117"/>
    <cellStyle name="Ausgabe 2 3 3 11 7" xfId="41933"/>
    <cellStyle name="Ausgabe 2 3 3 11 8" xfId="48456"/>
    <cellStyle name="Ausgabe 2 3 3 12" xfId="8222"/>
    <cellStyle name="Ausgabe 2 3 3 13" xfId="21080"/>
    <cellStyle name="Ausgabe 2 3 3 14" xfId="8217"/>
    <cellStyle name="Ausgabe 2 3 3 15" xfId="7938"/>
    <cellStyle name="Ausgabe 2 3 3 16" xfId="41327"/>
    <cellStyle name="Ausgabe 2 3 3 17" xfId="41535"/>
    <cellStyle name="Ausgabe 2 3 3 2" xfId="998"/>
    <cellStyle name="Ausgabe 2 3 3 2 10" xfId="7227"/>
    <cellStyle name="Ausgabe 2 3 3 2 10 2" xfId="14337"/>
    <cellStyle name="Ausgabe 2 3 3 2 10 3" xfId="20630"/>
    <cellStyle name="Ausgabe 2 3 3 2 10 4" xfId="27569"/>
    <cellStyle name="Ausgabe 2 3 3 2 10 5" xfId="34234"/>
    <cellStyle name="Ausgabe 2 3 3 2 10 6" xfId="40904"/>
    <cellStyle name="Ausgabe 2 3 3 2 10 7" xfId="47720"/>
    <cellStyle name="Ausgabe 2 3 3 2 10 8" xfId="54243"/>
    <cellStyle name="Ausgabe 2 3 3 2 11" xfId="1671"/>
    <cellStyle name="Ausgabe 2 3 3 2 11 2" xfId="8781"/>
    <cellStyle name="Ausgabe 2 3 3 2 11 3" xfId="15074"/>
    <cellStyle name="Ausgabe 2 3 3 2 11 4" xfId="22013"/>
    <cellStyle name="Ausgabe 2 3 3 2 11 5" xfId="28678"/>
    <cellStyle name="Ausgabe 2 3 3 2 11 6" xfId="35348"/>
    <cellStyle name="Ausgabe 2 3 3 2 11 7" xfId="42164"/>
    <cellStyle name="Ausgabe 2 3 3 2 11 8" xfId="48687"/>
    <cellStyle name="Ausgabe 2 3 3 2 12" xfId="7788"/>
    <cellStyle name="Ausgabe 2 3 3 2 13" xfId="21362"/>
    <cellStyle name="Ausgabe 2 3 3 2 14" xfId="28005"/>
    <cellStyle name="Ausgabe 2 3 3 2 15" xfId="34675"/>
    <cellStyle name="Ausgabe 2 3 3 2 16" xfId="48017"/>
    <cellStyle name="Ausgabe 2 3 3 2 2" xfId="2542"/>
    <cellStyle name="Ausgabe 2 3 3 2 2 2" xfId="9652"/>
    <cellStyle name="Ausgabe 2 3 3 2 2 3" xfId="15945"/>
    <cellStyle name="Ausgabe 2 3 3 2 2 4" xfId="22884"/>
    <cellStyle name="Ausgabe 2 3 3 2 2 5" xfId="29549"/>
    <cellStyle name="Ausgabe 2 3 3 2 2 6" xfId="36219"/>
    <cellStyle name="Ausgabe 2 3 3 2 2 7" xfId="43035"/>
    <cellStyle name="Ausgabe 2 3 3 2 2 8" xfId="49558"/>
    <cellStyle name="Ausgabe 2 3 3 2 3" xfId="3232"/>
    <cellStyle name="Ausgabe 2 3 3 2 3 2" xfId="10342"/>
    <cellStyle name="Ausgabe 2 3 3 2 3 3" xfId="16635"/>
    <cellStyle name="Ausgabe 2 3 3 2 3 4" xfId="23574"/>
    <cellStyle name="Ausgabe 2 3 3 2 3 5" xfId="30239"/>
    <cellStyle name="Ausgabe 2 3 3 2 3 6" xfId="36909"/>
    <cellStyle name="Ausgabe 2 3 3 2 3 7" xfId="43725"/>
    <cellStyle name="Ausgabe 2 3 3 2 3 8" xfId="50248"/>
    <cellStyle name="Ausgabe 2 3 3 2 4" xfId="3919"/>
    <cellStyle name="Ausgabe 2 3 3 2 4 2" xfId="11029"/>
    <cellStyle name="Ausgabe 2 3 3 2 4 3" xfId="17322"/>
    <cellStyle name="Ausgabe 2 3 3 2 4 4" xfId="24261"/>
    <cellStyle name="Ausgabe 2 3 3 2 4 5" xfId="30926"/>
    <cellStyle name="Ausgabe 2 3 3 2 4 6" xfId="37596"/>
    <cellStyle name="Ausgabe 2 3 3 2 4 7" xfId="44412"/>
    <cellStyle name="Ausgabe 2 3 3 2 4 8" xfId="50935"/>
    <cellStyle name="Ausgabe 2 3 3 2 5" xfId="4606"/>
    <cellStyle name="Ausgabe 2 3 3 2 5 2" xfId="11716"/>
    <cellStyle name="Ausgabe 2 3 3 2 5 3" xfId="18009"/>
    <cellStyle name="Ausgabe 2 3 3 2 5 4" xfId="24948"/>
    <cellStyle name="Ausgabe 2 3 3 2 5 5" xfId="31613"/>
    <cellStyle name="Ausgabe 2 3 3 2 5 6" xfId="38283"/>
    <cellStyle name="Ausgabe 2 3 3 2 5 7" xfId="45099"/>
    <cellStyle name="Ausgabe 2 3 3 2 5 8" xfId="51622"/>
    <cellStyle name="Ausgabe 2 3 3 2 6" xfId="5291"/>
    <cellStyle name="Ausgabe 2 3 3 2 6 2" xfId="12401"/>
    <cellStyle name="Ausgabe 2 3 3 2 6 3" xfId="18694"/>
    <cellStyle name="Ausgabe 2 3 3 2 6 4" xfId="25633"/>
    <cellStyle name="Ausgabe 2 3 3 2 6 5" xfId="32298"/>
    <cellStyle name="Ausgabe 2 3 3 2 6 6" xfId="38968"/>
    <cellStyle name="Ausgabe 2 3 3 2 6 7" xfId="45784"/>
    <cellStyle name="Ausgabe 2 3 3 2 6 8" xfId="52307"/>
    <cellStyle name="Ausgabe 2 3 3 2 7" xfId="5874"/>
    <cellStyle name="Ausgabe 2 3 3 2 7 2" xfId="12984"/>
    <cellStyle name="Ausgabe 2 3 3 2 7 3" xfId="19277"/>
    <cellStyle name="Ausgabe 2 3 3 2 7 4" xfId="26216"/>
    <cellStyle name="Ausgabe 2 3 3 2 7 5" xfId="32881"/>
    <cellStyle name="Ausgabe 2 3 3 2 7 6" xfId="39551"/>
    <cellStyle name="Ausgabe 2 3 3 2 7 7" xfId="46367"/>
    <cellStyle name="Ausgabe 2 3 3 2 7 8" xfId="52890"/>
    <cellStyle name="Ausgabe 2 3 3 2 8" xfId="6332"/>
    <cellStyle name="Ausgabe 2 3 3 2 8 2" xfId="13442"/>
    <cellStyle name="Ausgabe 2 3 3 2 8 3" xfId="19735"/>
    <cellStyle name="Ausgabe 2 3 3 2 8 4" xfId="26674"/>
    <cellStyle name="Ausgabe 2 3 3 2 8 5" xfId="33339"/>
    <cellStyle name="Ausgabe 2 3 3 2 8 6" xfId="40009"/>
    <cellStyle name="Ausgabe 2 3 3 2 8 7" xfId="46825"/>
    <cellStyle name="Ausgabe 2 3 3 2 8 8" xfId="53348"/>
    <cellStyle name="Ausgabe 2 3 3 2 9" xfId="6986"/>
    <cellStyle name="Ausgabe 2 3 3 2 9 2" xfId="14096"/>
    <cellStyle name="Ausgabe 2 3 3 2 9 3" xfId="20389"/>
    <cellStyle name="Ausgabe 2 3 3 2 9 4" xfId="27328"/>
    <cellStyle name="Ausgabe 2 3 3 2 9 5" xfId="33993"/>
    <cellStyle name="Ausgabe 2 3 3 2 9 6" xfId="40663"/>
    <cellStyle name="Ausgabe 2 3 3 2 9 7" xfId="47479"/>
    <cellStyle name="Ausgabe 2 3 3 2 9 8" xfId="54002"/>
    <cellStyle name="Ausgabe 2 3 3 3" xfId="2311"/>
    <cellStyle name="Ausgabe 2 3 3 3 2" xfId="9421"/>
    <cellStyle name="Ausgabe 2 3 3 3 3" xfId="15714"/>
    <cellStyle name="Ausgabe 2 3 3 3 4" xfId="22653"/>
    <cellStyle name="Ausgabe 2 3 3 3 5" xfId="29318"/>
    <cellStyle name="Ausgabe 2 3 3 3 6" xfId="35988"/>
    <cellStyle name="Ausgabe 2 3 3 3 7" xfId="42804"/>
    <cellStyle name="Ausgabe 2 3 3 3 8" xfId="49327"/>
    <cellStyle name="Ausgabe 2 3 3 4" xfId="3001"/>
    <cellStyle name="Ausgabe 2 3 3 4 2" xfId="10111"/>
    <cellStyle name="Ausgabe 2 3 3 4 3" xfId="16404"/>
    <cellStyle name="Ausgabe 2 3 3 4 4" xfId="23343"/>
    <cellStyle name="Ausgabe 2 3 3 4 5" xfId="30008"/>
    <cellStyle name="Ausgabe 2 3 3 4 6" xfId="36678"/>
    <cellStyle name="Ausgabe 2 3 3 4 7" xfId="43494"/>
    <cellStyle name="Ausgabe 2 3 3 4 8" xfId="50017"/>
    <cellStyle name="Ausgabe 2 3 3 5" xfId="3688"/>
    <cellStyle name="Ausgabe 2 3 3 5 2" xfId="10798"/>
    <cellStyle name="Ausgabe 2 3 3 5 3" xfId="17091"/>
    <cellStyle name="Ausgabe 2 3 3 5 4" xfId="24030"/>
    <cellStyle name="Ausgabe 2 3 3 5 5" xfId="30695"/>
    <cellStyle name="Ausgabe 2 3 3 5 6" xfId="37365"/>
    <cellStyle name="Ausgabe 2 3 3 5 7" xfId="44181"/>
    <cellStyle name="Ausgabe 2 3 3 5 8" xfId="50704"/>
    <cellStyle name="Ausgabe 2 3 3 6" xfId="4375"/>
    <cellStyle name="Ausgabe 2 3 3 6 2" xfId="11485"/>
    <cellStyle name="Ausgabe 2 3 3 6 3" xfId="17778"/>
    <cellStyle name="Ausgabe 2 3 3 6 4" xfId="24717"/>
    <cellStyle name="Ausgabe 2 3 3 6 5" xfId="31382"/>
    <cellStyle name="Ausgabe 2 3 3 6 6" xfId="38052"/>
    <cellStyle name="Ausgabe 2 3 3 6 7" xfId="44868"/>
    <cellStyle name="Ausgabe 2 3 3 6 8" xfId="51391"/>
    <cellStyle name="Ausgabe 2 3 3 7" xfId="5060"/>
    <cellStyle name="Ausgabe 2 3 3 7 2" xfId="12170"/>
    <cellStyle name="Ausgabe 2 3 3 7 3" xfId="18463"/>
    <cellStyle name="Ausgabe 2 3 3 7 4" xfId="25402"/>
    <cellStyle name="Ausgabe 2 3 3 7 5" xfId="32067"/>
    <cellStyle name="Ausgabe 2 3 3 7 6" xfId="38737"/>
    <cellStyle name="Ausgabe 2 3 3 7 7" xfId="45553"/>
    <cellStyle name="Ausgabe 2 3 3 7 8" xfId="52076"/>
    <cellStyle name="Ausgabe 2 3 3 8" xfId="6101"/>
    <cellStyle name="Ausgabe 2 3 3 8 2" xfId="13211"/>
    <cellStyle name="Ausgabe 2 3 3 8 3" xfId="19504"/>
    <cellStyle name="Ausgabe 2 3 3 8 4" xfId="26443"/>
    <cellStyle name="Ausgabe 2 3 3 8 5" xfId="33108"/>
    <cellStyle name="Ausgabe 2 3 3 8 6" xfId="39778"/>
    <cellStyle name="Ausgabe 2 3 3 8 7" xfId="46594"/>
    <cellStyle name="Ausgabe 2 3 3 8 8" xfId="53117"/>
    <cellStyle name="Ausgabe 2 3 3 9" xfId="6755"/>
    <cellStyle name="Ausgabe 2 3 3 9 2" xfId="13865"/>
    <cellStyle name="Ausgabe 2 3 3 9 3" xfId="20158"/>
    <cellStyle name="Ausgabe 2 3 3 9 4" xfId="27097"/>
    <cellStyle name="Ausgabe 2 3 3 9 5" xfId="33762"/>
    <cellStyle name="Ausgabe 2 3 3 9 6" xfId="40432"/>
    <cellStyle name="Ausgabe 2 3 3 9 7" xfId="47248"/>
    <cellStyle name="Ausgabe 2 3 3 9 8" xfId="53771"/>
    <cellStyle name="Ausgabe 2 3 4" xfId="2096"/>
    <cellStyle name="Ausgabe 2 3 4 2" xfId="9206"/>
    <cellStyle name="Ausgabe 2 3 4 3" xfId="15499"/>
    <cellStyle name="Ausgabe 2 3 4 4" xfId="22438"/>
    <cellStyle name="Ausgabe 2 3 4 5" xfId="29103"/>
    <cellStyle name="Ausgabe 2 3 4 6" xfId="35773"/>
    <cellStyle name="Ausgabe 2 3 4 7" xfId="42589"/>
    <cellStyle name="Ausgabe 2 3 4 8" xfId="49112"/>
    <cellStyle name="Ausgabe 2 3 5" xfId="2784"/>
    <cellStyle name="Ausgabe 2 3 5 2" xfId="9894"/>
    <cellStyle name="Ausgabe 2 3 5 3" xfId="16187"/>
    <cellStyle name="Ausgabe 2 3 5 4" xfId="23126"/>
    <cellStyle name="Ausgabe 2 3 5 5" xfId="29791"/>
    <cellStyle name="Ausgabe 2 3 5 6" xfId="36461"/>
    <cellStyle name="Ausgabe 2 3 5 7" xfId="43277"/>
    <cellStyle name="Ausgabe 2 3 5 8" xfId="49800"/>
    <cellStyle name="Ausgabe 2 3 6" xfId="3472"/>
    <cellStyle name="Ausgabe 2 3 6 2" xfId="10582"/>
    <cellStyle name="Ausgabe 2 3 6 3" xfId="16875"/>
    <cellStyle name="Ausgabe 2 3 6 4" xfId="23814"/>
    <cellStyle name="Ausgabe 2 3 6 5" xfId="30479"/>
    <cellStyle name="Ausgabe 2 3 6 6" xfId="37149"/>
    <cellStyle name="Ausgabe 2 3 6 7" xfId="43965"/>
    <cellStyle name="Ausgabe 2 3 6 8" xfId="50488"/>
    <cellStyle name="Ausgabe 2 3 7" xfId="4159"/>
    <cellStyle name="Ausgabe 2 3 7 2" xfId="11269"/>
    <cellStyle name="Ausgabe 2 3 7 3" xfId="17562"/>
    <cellStyle name="Ausgabe 2 3 7 4" xfId="24501"/>
    <cellStyle name="Ausgabe 2 3 7 5" xfId="31166"/>
    <cellStyle name="Ausgabe 2 3 7 6" xfId="37836"/>
    <cellStyle name="Ausgabe 2 3 7 7" xfId="44652"/>
    <cellStyle name="Ausgabe 2 3 7 8" xfId="51175"/>
    <cellStyle name="Ausgabe 2 3 8" xfId="4848"/>
    <cellStyle name="Ausgabe 2 3 8 2" xfId="11958"/>
    <cellStyle name="Ausgabe 2 3 8 3" xfId="18251"/>
    <cellStyle name="Ausgabe 2 3 8 4" xfId="25190"/>
    <cellStyle name="Ausgabe 2 3 8 5" xfId="31855"/>
    <cellStyle name="Ausgabe 2 3 8 6" xfId="38525"/>
    <cellStyle name="Ausgabe 2 3 8 7" xfId="45341"/>
    <cellStyle name="Ausgabe 2 3 8 8" xfId="51864"/>
    <cellStyle name="Ausgabe 2 3 9" xfId="5531"/>
    <cellStyle name="Ausgabe 2 3 9 2" xfId="12641"/>
    <cellStyle name="Ausgabe 2 3 9 3" xfId="18934"/>
    <cellStyle name="Ausgabe 2 3 9 4" xfId="25873"/>
    <cellStyle name="Ausgabe 2 3 9 5" xfId="32538"/>
    <cellStyle name="Ausgabe 2 3 9 6" xfId="39208"/>
    <cellStyle name="Ausgabe 2 3 9 7" xfId="46024"/>
    <cellStyle name="Ausgabe 2 3 9 8" xfId="52547"/>
    <cellStyle name="Ausgabe 2 30" xfId="5583"/>
    <cellStyle name="Ausgabe 2 30 2" xfId="12693"/>
    <cellStyle name="Ausgabe 2 30 3" xfId="18986"/>
    <cellStyle name="Ausgabe 2 30 4" xfId="25925"/>
    <cellStyle name="Ausgabe 2 30 5" xfId="32590"/>
    <cellStyle name="Ausgabe 2 30 6" xfId="39260"/>
    <cellStyle name="Ausgabe 2 30 7" xfId="46076"/>
    <cellStyle name="Ausgabe 2 30 8" xfId="52599"/>
    <cellStyle name="Ausgabe 2 31" xfId="6621"/>
    <cellStyle name="Ausgabe 2 31 2" xfId="13731"/>
    <cellStyle name="Ausgabe 2 31 3" xfId="20024"/>
    <cellStyle name="Ausgabe 2 31 4" xfId="26963"/>
    <cellStyle name="Ausgabe 2 31 5" xfId="33628"/>
    <cellStyle name="Ausgabe 2 31 6" xfId="40298"/>
    <cellStyle name="Ausgabe 2 31 7" xfId="47114"/>
    <cellStyle name="Ausgabe 2 31 8" xfId="53637"/>
    <cellStyle name="Ausgabe 2 32" xfId="7222"/>
    <cellStyle name="Ausgabe 2 32 2" xfId="14332"/>
    <cellStyle name="Ausgabe 2 32 3" xfId="20625"/>
    <cellStyle name="Ausgabe 2 32 4" xfId="27564"/>
    <cellStyle name="Ausgabe 2 32 5" xfId="34229"/>
    <cellStyle name="Ausgabe 2 32 6" xfId="40899"/>
    <cellStyle name="Ausgabe 2 32 7" xfId="47715"/>
    <cellStyle name="Ausgabe 2 32 8" xfId="54238"/>
    <cellStyle name="Ausgabe 2 33" xfId="275"/>
    <cellStyle name="Ausgabe 2 34" xfId="8025"/>
    <cellStyle name="Ausgabe 2 35" xfId="20885"/>
    <cellStyle name="Ausgabe 2 36" xfId="21390"/>
    <cellStyle name="Ausgabe 2 37" xfId="41159"/>
    <cellStyle name="Ausgabe 2 4" xfId="230"/>
    <cellStyle name="Ausgabe 2 4 10" xfId="5652"/>
    <cellStyle name="Ausgabe 2 4 10 2" xfId="12762"/>
    <cellStyle name="Ausgabe 2 4 10 3" xfId="19055"/>
    <cellStyle name="Ausgabe 2 4 10 4" xfId="25994"/>
    <cellStyle name="Ausgabe 2 4 10 5" xfId="32659"/>
    <cellStyle name="Ausgabe 2 4 10 6" xfId="39329"/>
    <cellStyle name="Ausgabe 2 4 10 7" xfId="46145"/>
    <cellStyle name="Ausgabe 2 4 10 8" xfId="52668"/>
    <cellStyle name="Ausgabe 2 4 11" xfId="6556"/>
    <cellStyle name="Ausgabe 2 4 11 2" xfId="13666"/>
    <cellStyle name="Ausgabe 2 4 11 3" xfId="19959"/>
    <cellStyle name="Ausgabe 2 4 11 4" xfId="26898"/>
    <cellStyle name="Ausgabe 2 4 11 5" xfId="33563"/>
    <cellStyle name="Ausgabe 2 4 11 6" xfId="40233"/>
    <cellStyle name="Ausgabe 2 4 11 7" xfId="47049"/>
    <cellStyle name="Ausgabe 2 4 11 8" xfId="53572"/>
    <cellStyle name="Ausgabe 2 4 12" xfId="7325"/>
    <cellStyle name="Ausgabe 2 4 12 2" xfId="14435"/>
    <cellStyle name="Ausgabe 2 4 12 3" xfId="20728"/>
    <cellStyle name="Ausgabe 2 4 12 4" xfId="27667"/>
    <cellStyle name="Ausgabe 2 4 12 5" xfId="34332"/>
    <cellStyle name="Ausgabe 2 4 12 6" xfId="41002"/>
    <cellStyle name="Ausgabe 2 4 12 7" xfId="47818"/>
    <cellStyle name="Ausgabe 2 4 12 8" xfId="54341"/>
    <cellStyle name="Ausgabe 2 4 13" xfId="1250"/>
    <cellStyle name="Ausgabe 2 4 13 2" xfId="8360"/>
    <cellStyle name="Ausgabe 2 4 13 3" xfId="14653"/>
    <cellStyle name="Ausgabe 2 4 13 4" xfId="21592"/>
    <cellStyle name="Ausgabe 2 4 13 5" xfId="28257"/>
    <cellStyle name="Ausgabe 2 4 13 6" xfId="34927"/>
    <cellStyle name="Ausgabe 2 4 13 7" xfId="41746"/>
    <cellStyle name="Ausgabe 2 4 13 8" xfId="48269"/>
    <cellStyle name="Ausgabe 2 4 14" xfId="452"/>
    <cellStyle name="Ausgabe 2 4 15" xfId="8189"/>
    <cellStyle name="Ausgabe 2 4 16" xfId="8177"/>
    <cellStyle name="Ausgabe 2 4 17" xfId="21448"/>
    <cellStyle name="Ausgabe 2 4 18" xfId="34517"/>
    <cellStyle name="Ausgabe 2 4 2" xfId="659"/>
    <cellStyle name="Ausgabe 2 4 2 10" xfId="7463"/>
    <cellStyle name="Ausgabe 2 4 2 10 2" xfId="14573"/>
    <cellStyle name="Ausgabe 2 4 2 10 3" xfId="20866"/>
    <cellStyle name="Ausgabe 2 4 2 10 4" xfId="27805"/>
    <cellStyle name="Ausgabe 2 4 2 10 5" xfId="34470"/>
    <cellStyle name="Ausgabe 2 4 2 10 6" xfId="41140"/>
    <cellStyle name="Ausgabe 2 4 2 10 7" xfId="47956"/>
    <cellStyle name="Ausgabe 2 4 2 10 8" xfId="54479"/>
    <cellStyle name="Ausgabe 2 4 2 11" xfId="1412"/>
    <cellStyle name="Ausgabe 2 4 2 11 2" xfId="8522"/>
    <cellStyle name="Ausgabe 2 4 2 11 3" xfId="14815"/>
    <cellStyle name="Ausgabe 2 4 2 11 4" xfId="21754"/>
    <cellStyle name="Ausgabe 2 4 2 11 5" xfId="28419"/>
    <cellStyle name="Ausgabe 2 4 2 11 6" xfId="35089"/>
    <cellStyle name="Ausgabe 2 4 2 11 7" xfId="41905"/>
    <cellStyle name="Ausgabe 2 4 2 11 8" xfId="48428"/>
    <cellStyle name="Ausgabe 2 4 2 12" xfId="7683"/>
    <cellStyle name="Ausgabe 2 4 2 13" xfId="21038"/>
    <cellStyle name="Ausgabe 2 4 2 14" xfId="8200"/>
    <cellStyle name="Ausgabe 2 4 2 15" xfId="7765"/>
    <cellStyle name="Ausgabe 2 4 2 16" xfId="41288"/>
    <cellStyle name="Ausgabe 2 4 2 17" xfId="41591"/>
    <cellStyle name="Ausgabe 2 4 2 2" xfId="972"/>
    <cellStyle name="Ausgabe 2 4 2 2 10" xfId="7359"/>
    <cellStyle name="Ausgabe 2 4 2 2 10 2" xfId="14469"/>
    <cellStyle name="Ausgabe 2 4 2 2 10 3" xfId="20762"/>
    <cellStyle name="Ausgabe 2 4 2 2 10 4" xfId="27701"/>
    <cellStyle name="Ausgabe 2 4 2 2 10 5" xfId="34366"/>
    <cellStyle name="Ausgabe 2 4 2 2 10 6" xfId="41036"/>
    <cellStyle name="Ausgabe 2 4 2 2 10 7" xfId="47852"/>
    <cellStyle name="Ausgabe 2 4 2 2 10 8" xfId="54375"/>
    <cellStyle name="Ausgabe 2 4 2 2 11" xfId="1647"/>
    <cellStyle name="Ausgabe 2 4 2 2 11 2" xfId="8757"/>
    <cellStyle name="Ausgabe 2 4 2 2 11 3" xfId="15050"/>
    <cellStyle name="Ausgabe 2 4 2 2 11 4" xfId="21989"/>
    <cellStyle name="Ausgabe 2 4 2 2 11 5" xfId="28654"/>
    <cellStyle name="Ausgabe 2 4 2 2 11 6" xfId="35324"/>
    <cellStyle name="Ausgabe 2 4 2 2 11 7" xfId="42140"/>
    <cellStyle name="Ausgabe 2 4 2 2 11 8" xfId="48663"/>
    <cellStyle name="Ausgabe 2 4 2 2 12" xfId="7793"/>
    <cellStyle name="Ausgabe 2 4 2 2 13" xfId="21336"/>
    <cellStyle name="Ausgabe 2 4 2 2 14" xfId="27979"/>
    <cellStyle name="Ausgabe 2 4 2 2 15" xfId="34651"/>
    <cellStyle name="Ausgabe 2 4 2 2 16" xfId="47993"/>
    <cellStyle name="Ausgabe 2 4 2 2 2" xfId="2518"/>
    <cellStyle name="Ausgabe 2 4 2 2 2 2" xfId="9628"/>
    <cellStyle name="Ausgabe 2 4 2 2 2 3" xfId="15921"/>
    <cellStyle name="Ausgabe 2 4 2 2 2 4" xfId="22860"/>
    <cellStyle name="Ausgabe 2 4 2 2 2 5" xfId="29525"/>
    <cellStyle name="Ausgabe 2 4 2 2 2 6" xfId="36195"/>
    <cellStyle name="Ausgabe 2 4 2 2 2 7" xfId="43011"/>
    <cellStyle name="Ausgabe 2 4 2 2 2 8" xfId="49534"/>
    <cellStyle name="Ausgabe 2 4 2 2 3" xfId="3208"/>
    <cellStyle name="Ausgabe 2 4 2 2 3 2" xfId="10318"/>
    <cellStyle name="Ausgabe 2 4 2 2 3 3" xfId="16611"/>
    <cellStyle name="Ausgabe 2 4 2 2 3 4" xfId="23550"/>
    <cellStyle name="Ausgabe 2 4 2 2 3 5" xfId="30215"/>
    <cellStyle name="Ausgabe 2 4 2 2 3 6" xfId="36885"/>
    <cellStyle name="Ausgabe 2 4 2 2 3 7" xfId="43701"/>
    <cellStyle name="Ausgabe 2 4 2 2 3 8" xfId="50224"/>
    <cellStyle name="Ausgabe 2 4 2 2 4" xfId="3895"/>
    <cellStyle name="Ausgabe 2 4 2 2 4 2" xfId="11005"/>
    <cellStyle name="Ausgabe 2 4 2 2 4 3" xfId="17298"/>
    <cellStyle name="Ausgabe 2 4 2 2 4 4" xfId="24237"/>
    <cellStyle name="Ausgabe 2 4 2 2 4 5" xfId="30902"/>
    <cellStyle name="Ausgabe 2 4 2 2 4 6" xfId="37572"/>
    <cellStyle name="Ausgabe 2 4 2 2 4 7" xfId="44388"/>
    <cellStyle name="Ausgabe 2 4 2 2 4 8" xfId="50911"/>
    <cellStyle name="Ausgabe 2 4 2 2 5" xfId="4582"/>
    <cellStyle name="Ausgabe 2 4 2 2 5 2" xfId="11692"/>
    <cellStyle name="Ausgabe 2 4 2 2 5 3" xfId="17985"/>
    <cellStyle name="Ausgabe 2 4 2 2 5 4" xfId="24924"/>
    <cellStyle name="Ausgabe 2 4 2 2 5 5" xfId="31589"/>
    <cellStyle name="Ausgabe 2 4 2 2 5 6" xfId="38259"/>
    <cellStyle name="Ausgabe 2 4 2 2 5 7" xfId="45075"/>
    <cellStyle name="Ausgabe 2 4 2 2 5 8" xfId="51598"/>
    <cellStyle name="Ausgabe 2 4 2 2 6" xfId="5267"/>
    <cellStyle name="Ausgabe 2 4 2 2 6 2" xfId="12377"/>
    <cellStyle name="Ausgabe 2 4 2 2 6 3" xfId="18670"/>
    <cellStyle name="Ausgabe 2 4 2 2 6 4" xfId="25609"/>
    <cellStyle name="Ausgabe 2 4 2 2 6 5" xfId="32274"/>
    <cellStyle name="Ausgabe 2 4 2 2 6 6" xfId="38944"/>
    <cellStyle name="Ausgabe 2 4 2 2 6 7" xfId="45760"/>
    <cellStyle name="Ausgabe 2 4 2 2 6 8" xfId="52283"/>
    <cellStyle name="Ausgabe 2 4 2 2 7" xfId="5850"/>
    <cellStyle name="Ausgabe 2 4 2 2 7 2" xfId="12960"/>
    <cellStyle name="Ausgabe 2 4 2 2 7 3" xfId="19253"/>
    <cellStyle name="Ausgabe 2 4 2 2 7 4" xfId="26192"/>
    <cellStyle name="Ausgabe 2 4 2 2 7 5" xfId="32857"/>
    <cellStyle name="Ausgabe 2 4 2 2 7 6" xfId="39527"/>
    <cellStyle name="Ausgabe 2 4 2 2 7 7" xfId="46343"/>
    <cellStyle name="Ausgabe 2 4 2 2 7 8" xfId="52866"/>
    <cellStyle name="Ausgabe 2 4 2 2 8" xfId="6308"/>
    <cellStyle name="Ausgabe 2 4 2 2 8 2" xfId="13418"/>
    <cellStyle name="Ausgabe 2 4 2 2 8 3" xfId="19711"/>
    <cellStyle name="Ausgabe 2 4 2 2 8 4" xfId="26650"/>
    <cellStyle name="Ausgabe 2 4 2 2 8 5" xfId="33315"/>
    <cellStyle name="Ausgabe 2 4 2 2 8 6" xfId="39985"/>
    <cellStyle name="Ausgabe 2 4 2 2 8 7" xfId="46801"/>
    <cellStyle name="Ausgabe 2 4 2 2 8 8" xfId="53324"/>
    <cellStyle name="Ausgabe 2 4 2 2 9" xfId="6962"/>
    <cellStyle name="Ausgabe 2 4 2 2 9 2" xfId="14072"/>
    <cellStyle name="Ausgabe 2 4 2 2 9 3" xfId="20365"/>
    <cellStyle name="Ausgabe 2 4 2 2 9 4" xfId="27304"/>
    <cellStyle name="Ausgabe 2 4 2 2 9 5" xfId="33969"/>
    <cellStyle name="Ausgabe 2 4 2 2 9 6" xfId="40639"/>
    <cellStyle name="Ausgabe 2 4 2 2 9 7" xfId="47455"/>
    <cellStyle name="Ausgabe 2 4 2 2 9 8" xfId="53978"/>
    <cellStyle name="Ausgabe 2 4 2 3" xfId="2283"/>
    <cellStyle name="Ausgabe 2 4 2 3 2" xfId="9393"/>
    <cellStyle name="Ausgabe 2 4 2 3 3" xfId="15686"/>
    <cellStyle name="Ausgabe 2 4 2 3 4" xfId="22625"/>
    <cellStyle name="Ausgabe 2 4 2 3 5" xfId="29290"/>
    <cellStyle name="Ausgabe 2 4 2 3 6" xfId="35960"/>
    <cellStyle name="Ausgabe 2 4 2 3 7" xfId="42776"/>
    <cellStyle name="Ausgabe 2 4 2 3 8" xfId="49299"/>
    <cellStyle name="Ausgabe 2 4 2 4" xfId="2973"/>
    <cellStyle name="Ausgabe 2 4 2 4 2" xfId="10083"/>
    <cellStyle name="Ausgabe 2 4 2 4 3" xfId="16376"/>
    <cellStyle name="Ausgabe 2 4 2 4 4" xfId="23315"/>
    <cellStyle name="Ausgabe 2 4 2 4 5" xfId="29980"/>
    <cellStyle name="Ausgabe 2 4 2 4 6" xfId="36650"/>
    <cellStyle name="Ausgabe 2 4 2 4 7" xfId="43466"/>
    <cellStyle name="Ausgabe 2 4 2 4 8" xfId="49989"/>
    <cellStyle name="Ausgabe 2 4 2 5" xfId="3660"/>
    <cellStyle name="Ausgabe 2 4 2 5 2" xfId="10770"/>
    <cellStyle name="Ausgabe 2 4 2 5 3" xfId="17063"/>
    <cellStyle name="Ausgabe 2 4 2 5 4" xfId="24002"/>
    <cellStyle name="Ausgabe 2 4 2 5 5" xfId="30667"/>
    <cellStyle name="Ausgabe 2 4 2 5 6" xfId="37337"/>
    <cellStyle name="Ausgabe 2 4 2 5 7" xfId="44153"/>
    <cellStyle name="Ausgabe 2 4 2 5 8" xfId="50676"/>
    <cellStyle name="Ausgabe 2 4 2 6" xfId="4347"/>
    <cellStyle name="Ausgabe 2 4 2 6 2" xfId="11457"/>
    <cellStyle name="Ausgabe 2 4 2 6 3" xfId="17750"/>
    <cellStyle name="Ausgabe 2 4 2 6 4" xfId="24689"/>
    <cellStyle name="Ausgabe 2 4 2 6 5" xfId="31354"/>
    <cellStyle name="Ausgabe 2 4 2 6 6" xfId="38024"/>
    <cellStyle name="Ausgabe 2 4 2 6 7" xfId="44840"/>
    <cellStyle name="Ausgabe 2 4 2 6 8" xfId="51363"/>
    <cellStyle name="Ausgabe 2 4 2 7" xfId="5032"/>
    <cellStyle name="Ausgabe 2 4 2 7 2" xfId="12142"/>
    <cellStyle name="Ausgabe 2 4 2 7 3" xfId="18435"/>
    <cellStyle name="Ausgabe 2 4 2 7 4" xfId="25374"/>
    <cellStyle name="Ausgabe 2 4 2 7 5" xfId="32039"/>
    <cellStyle name="Ausgabe 2 4 2 7 6" xfId="38709"/>
    <cellStyle name="Ausgabe 2 4 2 7 7" xfId="45525"/>
    <cellStyle name="Ausgabe 2 4 2 7 8" xfId="52048"/>
    <cellStyle name="Ausgabe 2 4 2 8" xfId="4919"/>
    <cellStyle name="Ausgabe 2 4 2 8 2" xfId="12029"/>
    <cellStyle name="Ausgabe 2 4 2 8 3" xfId="18322"/>
    <cellStyle name="Ausgabe 2 4 2 8 4" xfId="25261"/>
    <cellStyle name="Ausgabe 2 4 2 8 5" xfId="31926"/>
    <cellStyle name="Ausgabe 2 4 2 8 6" xfId="38596"/>
    <cellStyle name="Ausgabe 2 4 2 8 7" xfId="45412"/>
    <cellStyle name="Ausgabe 2 4 2 8 8" xfId="51935"/>
    <cellStyle name="Ausgabe 2 4 2 9" xfId="6727"/>
    <cellStyle name="Ausgabe 2 4 2 9 2" xfId="13837"/>
    <cellStyle name="Ausgabe 2 4 2 9 3" xfId="20130"/>
    <cellStyle name="Ausgabe 2 4 2 9 4" xfId="27069"/>
    <cellStyle name="Ausgabe 2 4 2 9 5" xfId="33734"/>
    <cellStyle name="Ausgabe 2 4 2 9 6" xfId="40404"/>
    <cellStyle name="Ausgabe 2 4 2 9 7" xfId="47220"/>
    <cellStyle name="Ausgabe 2 4 2 9 8" xfId="53743"/>
    <cellStyle name="Ausgabe 2 4 3" xfId="702"/>
    <cellStyle name="Ausgabe 2 4 3 10" xfId="7305"/>
    <cellStyle name="Ausgabe 2 4 3 10 2" xfId="14415"/>
    <cellStyle name="Ausgabe 2 4 3 10 3" xfId="20708"/>
    <cellStyle name="Ausgabe 2 4 3 10 4" xfId="27647"/>
    <cellStyle name="Ausgabe 2 4 3 10 5" xfId="34312"/>
    <cellStyle name="Ausgabe 2 4 3 10 6" xfId="40982"/>
    <cellStyle name="Ausgabe 2 4 3 10 7" xfId="47798"/>
    <cellStyle name="Ausgabe 2 4 3 10 8" xfId="54321"/>
    <cellStyle name="Ausgabe 2 4 3 11" xfId="1441"/>
    <cellStyle name="Ausgabe 2 4 3 11 2" xfId="8551"/>
    <cellStyle name="Ausgabe 2 4 3 11 3" xfId="14844"/>
    <cellStyle name="Ausgabe 2 4 3 11 4" xfId="21783"/>
    <cellStyle name="Ausgabe 2 4 3 11 5" xfId="28448"/>
    <cellStyle name="Ausgabe 2 4 3 11 6" xfId="35118"/>
    <cellStyle name="Ausgabe 2 4 3 11 7" xfId="41934"/>
    <cellStyle name="Ausgabe 2 4 3 11 8" xfId="48457"/>
    <cellStyle name="Ausgabe 2 4 3 12" xfId="7685"/>
    <cellStyle name="Ausgabe 2 4 3 13" xfId="21081"/>
    <cellStyle name="Ausgabe 2 4 3 14" xfId="7615"/>
    <cellStyle name="Ausgabe 2 4 3 15" xfId="20919"/>
    <cellStyle name="Ausgabe 2 4 3 16" xfId="41328"/>
    <cellStyle name="Ausgabe 2 4 3 17" xfId="41672"/>
    <cellStyle name="Ausgabe 2 4 3 2" xfId="999"/>
    <cellStyle name="Ausgabe 2 4 3 2 10" xfId="2829"/>
    <cellStyle name="Ausgabe 2 4 3 2 10 2" xfId="9939"/>
    <cellStyle name="Ausgabe 2 4 3 2 10 3" xfId="16232"/>
    <cellStyle name="Ausgabe 2 4 3 2 10 4" xfId="23171"/>
    <cellStyle name="Ausgabe 2 4 3 2 10 5" xfId="29836"/>
    <cellStyle name="Ausgabe 2 4 3 2 10 6" xfId="36506"/>
    <cellStyle name="Ausgabe 2 4 3 2 10 7" xfId="43322"/>
    <cellStyle name="Ausgabe 2 4 3 2 10 8" xfId="49845"/>
    <cellStyle name="Ausgabe 2 4 3 2 11" xfId="1672"/>
    <cellStyle name="Ausgabe 2 4 3 2 11 2" xfId="8782"/>
    <cellStyle name="Ausgabe 2 4 3 2 11 3" xfId="15075"/>
    <cellStyle name="Ausgabe 2 4 3 2 11 4" xfId="22014"/>
    <cellStyle name="Ausgabe 2 4 3 2 11 5" xfId="28679"/>
    <cellStyle name="Ausgabe 2 4 3 2 11 6" xfId="35349"/>
    <cellStyle name="Ausgabe 2 4 3 2 11 7" xfId="42165"/>
    <cellStyle name="Ausgabe 2 4 3 2 11 8" xfId="48688"/>
    <cellStyle name="Ausgabe 2 4 3 2 12" xfId="7612"/>
    <cellStyle name="Ausgabe 2 4 3 2 13" xfId="21363"/>
    <cellStyle name="Ausgabe 2 4 3 2 14" xfId="28006"/>
    <cellStyle name="Ausgabe 2 4 3 2 15" xfId="34676"/>
    <cellStyle name="Ausgabe 2 4 3 2 16" xfId="48018"/>
    <cellStyle name="Ausgabe 2 4 3 2 2" xfId="2543"/>
    <cellStyle name="Ausgabe 2 4 3 2 2 2" xfId="9653"/>
    <cellStyle name="Ausgabe 2 4 3 2 2 3" xfId="15946"/>
    <cellStyle name="Ausgabe 2 4 3 2 2 4" xfId="22885"/>
    <cellStyle name="Ausgabe 2 4 3 2 2 5" xfId="29550"/>
    <cellStyle name="Ausgabe 2 4 3 2 2 6" xfId="36220"/>
    <cellStyle name="Ausgabe 2 4 3 2 2 7" xfId="43036"/>
    <cellStyle name="Ausgabe 2 4 3 2 2 8" xfId="49559"/>
    <cellStyle name="Ausgabe 2 4 3 2 3" xfId="3233"/>
    <cellStyle name="Ausgabe 2 4 3 2 3 2" xfId="10343"/>
    <cellStyle name="Ausgabe 2 4 3 2 3 3" xfId="16636"/>
    <cellStyle name="Ausgabe 2 4 3 2 3 4" xfId="23575"/>
    <cellStyle name="Ausgabe 2 4 3 2 3 5" xfId="30240"/>
    <cellStyle name="Ausgabe 2 4 3 2 3 6" xfId="36910"/>
    <cellStyle name="Ausgabe 2 4 3 2 3 7" xfId="43726"/>
    <cellStyle name="Ausgabe 2 4 3 2 3 8" xfId="50249"/>
    <cellStyle name="Ausgabe 2 4 3 2 4" xfId="3920"/>
    <cellStyle name="Ausgabe 2 4 3 2 4 2" xfId="11030"/>
    <cellStyle name="Ausgabe 2 4 3 2 4 3" xfId="17323"/>
    <cellStyle name="Ausgabe 2 4 3 2 4 4" xfId="24262"/>
    <cellStyle name="Ausgabe 2 4 3 2 4 5" xfId="30927"/>
    <cellStyle name="Ausgabe 2 4 3 2 4 6" xfId="37597"/>
    <cellStyle name="Ausgabe 2 4 3 2 4 7" xfId="44413"/>
    <cellStyle name="Ausgabe 2 4 3 2 4 8" xfId="50936"/>
    <cellStyle name="Ausgabe 2 4 3 2 5" xfId="4607"/>
    <cellStyle name="Ausgabe 2 4 3 2 5 2" xfId="11717"/>
    <cellStyle name="Ausgabe 2 4 3 2 5 3" xfId="18010"/>
    <cellStyle name="Ausgabe 2 4 3 2 5 4" xfId="24949"/>
    <cellStyle name="Ausgabe 2 4 3 2 5 5" xfId="31614"/>
    <cellStyle name="Ausgabe 2 4 3 2 5 6" xfId="38284"/>
    <cellStyle name="Ausgabe 2 4 3 2 5 7" xfId="45100"/>
    <cellStyle name="Ausgabe 2 4 3 2 5 8" xfId="51623"/>
    <cellStyle name="Ausgabe 2 4 3 2 6" xfId="5292"/>
    <cellStyle name="Ausgabe 2 4 3 2 6 2" xfId="12402"/>
    <cellStyle name="Ausgabe 2 4 3 2 6 3" xfId="18695"/>
    <cellStyle name="Ausgabe 2 4 3 2 6 4" xfId="25634"/>
    <cellStyle name="Ausgabe 2 4 3 2 6 5" xfId="32299"/>
    <cellStyle name="Ausgabe 2 4 3 2 6 6" xfId="38969"/>
    <cellStyle name="Ausgabe 2 4 3 2 6 7" xfId="45785"/>
    <cellStyle name="Ausgabe 2 4 3 2 6 8" xfId="52308"/>
    <cellStyle name="Ausgabe 2 4 3 2 7" xfId="5875"/>
    <cellStyle name="Ausgabe 2 4 3 2 7 2" xfId="12985"/>
    <cellStyle name="Ausgabe 2 4 3 2 7 3" xfId="19278"/>
    <cellStyle name="Ausgabe 2 4 3 2 7 4" xfId="26217"/>
    <cellStyle name="Ausgabe 2 4 3 2 7 5" xfId="32882"/>
    <cellStyle name="Ausgabe 2 4 3 2 7 6" xfId="39552"/>
    <cellStyle name="Ausgabe 2 4 3 2 7 7" xfId="46368"/>
    <cellStyle name="Ausgabe 2 4 3 2 7 8" xfId="52891"/>
    <cellStyle name="Ausgabe 2 4 3 2 8" xfId="6333"/>
    <cellStyle name="Ausgabe 2 4 3 2 8 2" xfId="13443"/>
    <cellStyle name="Ausgabe 2 4 3 2 8 3" xfId="19736"/>
    <cellStyle name="Ausgabe 2 4 3 2 8 4" xfId="26675"/>
    <cellStyle name="Ausgabe 2 4 3 2 8 5" xfId="33340"/>
    <cellStyle name="Ausgabe 2 4 3 2 8 6" xfId="40010"/>
    <cellStyle name="Ausgabe 2 4 3 2 8 7" xfId="46826"/>
    <cellStyle name="Ausgabe 2 4 3 2 8 8" xfId="53349"/>
    <cellStyle name="Ausgabe 2 4 3 2 9" xfId="6987"/>
    <cellStyle name="Ausgabe 2 4 3 2 9 2" xfId="14097"/>
    <cellStyle name="Ausgabe 2 4 3 2 9 3" xfId="20390"/>
    <cellStyle name="Ausgabe 2 4 3 2 9 4" xfId="27329"/>
    <cellStyle name="Ausgabe 2 4 3 2 9 5" xfId="33994"/>
    <cellStyle name="Ausgabe 2 4 3 2 9 6" xfId="40664"/>
    <cellStyle name="Ausgabe 2 4 3 2 9 7" xfId="47480"/>
    <cellStyle name="Ausgabe 2 4 3 2 9 8" xfId="54003"/>
    <cellStyle name="Ausgabe 2 4 3 3" xfId="2312"/>
    <cellStyle name="Ausgabe 2 4 3 3 2" xfId="9422"/>
    <cellStyle name="Ausgabe 2 4 3 3 3" xfId="15715"/>
    <cellStyle name="Ausgabe 2 4 3 3 4" xfId="22654"/>
    <cellStyle name="Ausgabe 2 4 3 3 5" xfId="29319"/>
    <cellStyle name="Ausgabe 2 4 3 3 6" xfId="35989"/>
    <cellStyle name="Ausgabe 2 4 3 3 7" xfId="42805"/>
    <cellStyle name="Ausgabe 2 4 3 3 8" xfId="49328"/>
    <cellStyle name="Ausgabe 2 4 3 4" xfId="3002"/>
    <cellStyle name="Ausgabe 2 4 3 4 2" xfId="10112"/>
    <cellStyle name="Ausgabe 2 4 3 4 3" xfId="16405"/>
    <cellStyle name="Ausgabe 2 4 3 4 4" xfId="23344"/>
    <cellStyle name="Ausgabe 2 4 3 4 5" xfId="30009"/>
    <cellStyle name="Ausgabe 2 4 3 4 6" xfId="36679"/>
    <cellStyle name="Ausgabe 2 4 3 4 7" xfId="43495"/>
    <cellStyle name="Ausgabe 2 4 3 4 8" xfId="50018"/>
    <cellStyle name="Ausgabe 2 4 3 5" xfId="3689"/>
    <cellStyle name="Ausgabe 2 4 3 5 2" xfId="10799"/>
    <cellStyle name="Ausgabe 2 4 3 5 3" xfId="17092"/>
    <cellStyle name="Ausgabe 2 4 3 5 4" xfId="24031"/>
    <cellStyle name="Ausgabe 2 4 3 5 5" xfId="30696"/>
    <cellStyle name="Ausgabe 2 4 3 5 6" xfId="37366"/>
    <cellStyle name="Ausgabe 2 4 3 5 7" xfId="44182"/>
    <cellStyle name="Ausgabe 2 4 3 5 8" xfId="50705"/>
    <cellStyle name="Ausgabe 2 4 3 6" xfId="4376"/>
    <cellStyle name="Ausgabe 2 4 3 6 2" xfId="11486"/>
    <cellStyle name="Ausgabe 2 4 3 6 3" xfId="17779"/>
    <cellStyle name="Ausgabe 2 4 3 6 4" xfId="24718"/>
    <cellStyle name="Ausgabe 2 4 3 6 5" xfId="31383"/>
    <cellStyle name="Ausgabe 2 4 3 6 6" xfId="38053"/>
    <cellStyle name="Ausgabe 2 4 3 6 7" xfId="44869"/>
    <cellStyle name="Ausgabe 2 4 3 6 8" xfId="51392"/>
    <cellStyle name="Ausgabe 2 4 3 7" xfId="5061"/>
    <cellStyle name="Ausgabe 2 4 3 7 2" xfId="12171"/>
    <cellStyle name="Ausgabe 2 4 3 7 3" xfId="18464"/>
    <cellStyle name="Ausgabe 2 4 3 7 4" xfId="25403"/>
    <cellStyle name="Ausgabe 2 4 3 7 5" xfId="32068"/>
    <cellStyle name="Ausgabe 2 4 3 7 6" xfId="38738"/>
    <cellStyle name="Ausgabe 2 4 3 7 7" xfId="45554"/>
    <cellStyle name="Ausgabe 2 4 3 7 8" xfId="52077"/>
    <cellStyle name="Ausgabe 2 4 3 8" xfId="6102"/>
    <cellStyle name="Ausgabe 2 4 3 8 2" xfId="13212"/>
    <cellStyle name="Ausgabe 2 4 3 8 3" xfId="19505"/>
    <cellStyle name="Ausgabe 2 4 3 8 4" xfId="26444"/>
    <cellStyle name="Ausgabe 2 4 3 8 5" xfId="33109"/>
    <cellStyle name="Ausgabe 2 4 3 8 6" xfId="39779"/>
    <cellStyle name="Ausgabe 2 4 3 8 7" xfId="46595"/>
    <cellStyle name="Ausgabe 2 4 3 8 8" xfId="53118"/>
    <cellStyle name="Ausgabe 2 4 3 9" xfId="6756"/>
    <cellStyle name="Ausgabe 2 4 3 9 2" xfId="13866"/>
    <cellStyle name="Ausgabe 2 4 3 9 3" xfId="20159"/>
    <cellStyle name="Ausgabe 2 4 3 9 4" xfId="27098"/>
    <cellStyle name="Ausgabe 2 4 3 9 5" xfId="33763"/>
    <cellStyle name="Ausgabe 2 4 3 9 6" xfId="40433"/>
    <cellStyle name="Ausgabe 2 4 3 9 7" xfId="47249"/>
    <cellStyle name="Ausgabe 2 4 3 9 8" xfId="53772"/>
    <cellStyle name="Ausgabe 2 4 4" xfId="2078"/>
    <cellStyle name="Ausgabe 2 4 4 2" xfId="9188"/>
    <cellStyle name="Ausgabe 2 4 4 3" xfId="15481"/>
    <cellStyle name="Ausgabe 2 4 4 4" xfId="22420"/>
    <cellStyle name="Ausgabe 2 4 4 5" xfId="29085"/>
    <cellStyle name="Ausgabe 2 4 4 6" xfId="35755"/>
    <cellStyle name="Ausgabe 2 4 4 7" xfId="42571"/>
    <cellStyle name="Ausgabe 2 4 4 8" xfId="49094"/>
    <cellStyle name="Ausgabe 2 4 5" xfId="2766"/>
    <cellStyle name="Ausgabe 2 4 5 2" xfId="9876"/>
    <cellStyle name="Ausgabe 2 4 5 3" xfId="16169"/>
    <cellStyle name="Ausgabe 2 4 5 4" xfId="23108"/>
    <cellStyle name="Ausgabe 2 4 5 5" xfId="29773"/>
    <cellStyle name="Ausgabe 2 4 5 6" xfId="36443"/>
    <cellStyle name="Ausgabe 2 4 5 7" xfId="43259"/>
    <cellStyle name="Ausgabe 2 4 5 8" xfId="49782"/>
    <cellStyle name="Ausgabe 2 4 6" xfId="3454"/>
    <cellStyle name="Ausgabe 2 4 6 2" xfId="10564"/>
    <cellStyle name="Ausgabe 2 4 6 3" xfId="16857"/>
    <cellStyle name="Ausgabe 2 4 6 4" xfId="23796"/>
    <cellStyle name="Ausgabe 2 4 6 5" xfId="30461"/>
    <cellStyle name="Ausgabe 2 4 6 6" xfId="37131"/>
    <cellStyle name="Ausgabe 2 4 6 7" xfId="43947"/>
    <cellStyle name="Ausgabe 2 4 6 8" xfId="50470"/>
    <cellStyle name="Ausgabe 2 4 7" xfId="4141"/>
    <cellStyle name="Ausgabe 2 4 7 2" xfId="11251"/>
    <cellStyle name="Ausgabe 2 4 7 3" xfId="17544"/>
    <cellStyle name="Ausgabe 2 4 7 4" xfId="24483"/>
    <cellStyle name="Ausgabe 2 4 7 5" xfId="31148"/>
    <cellStyle name="Ausgabe 2 4 7 6" xfId="37818"/>
    <cellStyle name="Ausgabe 2 4 7 7" xfId="44634"/>
    <cellStyle name="Ausgabe 2 4 7 8" xfId="51157"/>
    <cellStyle name="Ausgabe 2 4 8" xfId="4830"/>
    <cellStyle name="Ausgabe 2 4 8 2" xfId="11940"/>
    <cellStyle name="Ausgabe 2 4 8 3" xfId="18233"/>
    <cellStyle name="Ausgabe 2 4 8 4" xfId="25172"/>
    <cellStyle name="Ausgabe 2 4 8 5" xfId="31837"/>
    <cellStyle name="Ausgabe 2 4 8 6" xfId="38507"/>
    <cellStyle name="Ausgabe 2 4 8 7" xfId="45323"/>
    <cellStyle name="Ausgabe 2 4 8 8" xfId="51846"/>
    <cellStyle name="Ausgabe 2 4 9" xfId="5513"/>
    <cellStyle name="Ausgabe 2 4 9 2" xfId="12623"/>
    <cellStyle name="Ausgabe 2 4 9 3" xfId="18916"/>
    <cellStyle name="Ausgabe 2 4 9 4" xfId="25855"/>
    <cellStyle name="Ausgabe 2 4 9 5" xfId="32520"/>
    <cellStyle name="Ausgabe 2 4 9 6" xfId="39190"/>
    <cellStyle name="Ausgabe 2 4 9 7" xfId="46006"/>
    <cellStyle name="Ausgabe 2 4 9 8" xfId="52529"/>
    <cellStyle name="Ausgabe 2 5" xfId="246"/>
    <cellStyle name="Ausgabe 2 5 10" xfId="5625"/>
    <cellStyle name="Ausgabe 2 5 10 2" xfId="12735"/>
    <cellStyle name="Ausgabe 2 5 10 3" xfId="19028"/>
    <cellStyle name="Ausgabe 2 5 10 4" xfId="25967"/>
    <cellStyle name="Ausgabe 2 5 10 5" xfId="32632"/>
    <cellStyle name="Ausgabe 2 5 10 6" xfId="39302"/>
    <cellStyle name="Ausgabe 2 5 10 7" xfId="46118"/>
    <cellStyle name="Ausgabe 2 5 10 8" xfId="52641"/>
    <cellStyle name="Ausgabe 2 5 11" xfId="5613"/>
    <cellStyle name="Ausgabe 2 5 11 2" xfId="12723"/>
    <cellStyle name="Ausgabe 2 5 11 3" xfId="19016"/>
    <cellStyle name="Ausgabe 2 5 11 4" xfId="25955"/>
    <cellStyle name="Ausgabe 2 5 11 5" xfId="32620"/>
    <cellStyle name="Ausgabe 2 5 11 6" xfId="39290"/>
    <cellStyle name="Ausgabe 2 5 11 7" xfId="46106"/>
    <cellStyle name="Ausgabe 2 5 11 8" xfId="52629"/>
    <cellStyle name="Ausgabe 2 5 12" xfId="7400"/>
    <cellStyle name="Ausgabe 2 5 12 2" xfId="14510"/>
    <cellStyle name="Ausgabe 2 5 12 3" xfId="20803"/>
    <cellStyle name="Ausgabe 2 5 12 4" xfId="27742"/>
    <cellStyle name="Ausgabe 2 5 12 5" xfId="34407"/>
    <cellStyle name="Ausgabe 2 5 12 6" xfId="41077"/>
    <cellStyle name="Ausgabe 2 5 12 7" xfId="47893"/>
    <cellStyle name="Ausgabe 2 5 12 8" xfId="54416"/>
    <cellStyle name="Ausgabe 2 5 13" xfId="817"/>
    <cellStyle name="Ausgabe 2 5 13 2" xfId="7934"/>
    <cellStyle name="Ausgabe 2 5 13 3" xfId="8067"/>
    <cellStyle name="Ausgabe 2 5 13 4" xfId="21196"/>
    <cellStyle name="Ausgabe 2 5 13 5" xfId="27831"/>
    <cellStyle name="Ausgabe 2 5 13 6" xfId="34503"/>
    <cellStyle name="Ausgabe 2 5 13 7" xfId="41441"/>
    <cellStyle name="Ausgabe 2 5 13 8" xfId="41171"/>
    <cellStyle name="Ausgabe 2 5 14" xfId="417"/>
    <cellStyle name="Ausgabe 2 5 15" xfId="7538"/>
    <cellStyle name="Ausgabe 2 5 16" xfId="8207"/>
    <cellStyle name="Ausgabe 2 5 17" xfId="21377"/>
    <cellStyle name="Ausgabe 2 5 18" xfId="8152"/>
    <cellStyle name="Ausgabe 2 5 2" xfId="658"/>
    <cellStyle name="Ausgabe 2 5 2 10" xfId="7387"/>
    <cellStyle name="Ausgabe 2 5 2 10 2" xfId="14497"/>
    <cellStyle name="Ausgabe 2 5 2 10 3" xfId="20790"/>
    <cellStyle name="Ausgabe 2 5 2 10 4" xfId="27729"/>
    <cellStyle name="Ausgabe 2 5 2 10 5" xfId="34394"/>
    <cellStyle name="Ausgabe 2 5 2 10 6" xfId="41064"/>
    <cellStyle name="Ausgabe 2 5 2 10 7" xfId="47880"/>
    <cellStyle name="Ausgabe 2 5 2 10 8" xfId="54403"/>
    <cellStyle name="Ausgabe 2 5 2 11" xfId="1411"/>
    <cellStyle name="Ausgabe 2 5 2 11 2" xfId="8521"/>
    <cellStyle name="Ausgabe 2 5 2 11 3" xfId="14814"/>
    <cellStyle name="Ausgabe 2 5 2 11 4" xfId="21753"/>
    <cellStyle name="Ausgabe 2 5 2 11 5" xfId="28418"/>
    <cellStyle name="Ausgabe 2 5 2 11 6" xfId="35088"/>
    <cellStyle name="Ausgabe 2 5 2 11 7" xfId="41904"/>
    <cellStyle name="Ausgabe 2 5 2 11 8" xfId="48427"/>
    <cellStyle name="Ausgabe 2 5 2 12" xfId="8220"/>
    <cellStyle name="Ausgabe 2 5 2 13" xfId="21037"/>
    <cellStyle name="Ausgabe 2 5 2 14" xfId="8001"/>
    <cellStyle name="Ausgabe 2 5 2 15" xfId="21387"/>
    <cellStyle name="Ausgabe 2 5 2 16" xfId="41287"/>
    <cellStyle name="Ausgabe 2 5 2 17" xfId="21277"/>
    <cellStyle name="Ausgabe 2 5 2 2" xfId="971"/>
    <cellStyle name="Ausgabe 2 5 2 2 10" xfId="7288"/>
    <cellStyle name="Ausgabe 2 5 2 2 10 2" xfId="14398"/>
    <cellStyle name="Ausgabe 2 5 2 2 10 3" xfId="20691"/>
    <cellStyle name="Ausgabe 2 5 2 2 10 4" xfId="27630"/>
    <cellStyle name="Ausgabe 2 5 2 2 10 5" xfId="34295"/>
    <cellStyle name="Ausgabe 2 5 2 2 10 6" xfId="40965"/>
    <cellStyle name="Ausgabe 2 5 2 2 10 7" xfId="47781"/>
    <cellStyle name="Ausgabe 2 5 2 2 10 8" xfId="54304"/>
    <cellStyle name="Ausgabe 2 5 2 2 11" xfId="1646"/>
    <cellStyle name="Ausgabe 2 5 2 2 11 2" xfId="8756"/>
    <cellStyle name="Ausgabe 2 5 2 2 11 3" xfId="15049"/>
    <cellStyle name="Ausgabe 2 5 2 2 11 4" xfId="21988"/>
    <cellStyle name="Ausgabe 2 5 2 2 11 5" xfId="28653"/>
    <cellStyle name="Ausgabe 2 5 2 2 11 6" xfId="35323"/>
    <cellStyle name="Ausgabe 2 5 2 2 11 7" xfId="42139"/>
    <cellStyle name="Ausgabe 2 5 2 2 11 8" xfId="48662"/>
    <cellStyle name="Ausgabe 2 5 2 2 12" xfId="8100"/>
    <cellStyle name="Ausgabe 2 5 2 2 13" xfId="21335"/>
    <cellStyle name="Ausgabe 2 5 2 2 14" xfId="27978"/>
    <cellStyle name="Ausgabe 2 5 2 2 15" xfId="34650"/>
    <cellStyle name="Ausgabe 2 5 2 2 16" xfId="47992"/>
    <cellStyle name="Ausgabe 2 5 2 2 2" xfId="2517"/>
    <cellStyle name="Ausgabe 2 5 2 2 2 2" xfId="9627"/>
    <cellStyle name="Ausgabe 2 5 2 2 2 3" xfId="15920"/>
    <cellStyle name="Ausgabe 2 5 2 2 2 4" xfId="22859"/>
    <cellStyle name="Ausgabe 2 5 2 2 2 5" xfId="29524"/>
    <cellStyle name="Ausgabe 2 5 2 2 2 6" xfId="36194"/>
    <cellStyle name="Ausgabe 2 5 2 2 2 7" xfId="43010"/>
    <cellStyle name="Ausgabe 2 5 2 2 2 8" xfId="49533"/>
    <cellStyle name="Ausgabe 2 5 2 2 3" xfId="3207"/>
    <cellStyle name="Ausgabe 2 5 2 2 3 2" xfId="10317"/>
    <cellStyle name="Ausgabe 2 5 2 2 3 3" xfId="16610"/>
    <cellStyle name="Ausgabe 2 5 2 2 3 4" xfId="23549"/>
    <cellStyle name="Ausgabe 2 5 2 2 3 5" xfId="30214"/>
    <cellStyle name="Ausgabe 2 5 2 2 3 6" xfId="36884"/>
    <cellStyle name="Ausgabe 2 5 2 2 3 7" xfId="43700"/>
    <cellStyle name="Ausgabe 2 5 2 2 3 8" xfId="50223"/>
    <cellStyle name="Ausgabe 2 5 2 2 4" xfId="3894"/>
    <cellStyle name="Ausgabe 2 5 2 2 4 2" xfId="11004"/>
    <cellStyle name="Ausgabe 2 5 2 2 4 3" xfId="17297"/>
    <cellStyle name="Ausgabe 2 5 2 2 4 4" xfId="24236"/>
    <cellStyle name="Ausgabe 2 5 2 2 4 5" xfId="30901"/>
    <cellStyle name="Ausgabe 2 5 2 2 4 6" xfId="37571"/>
    <cellStyle name="Ausgabe 2 5 2 2 4 7" xfId="44387"/>
    <cellStyle name="Ausgabe 2 5 2 2 4 8" xfId="50910"/>
    <cellStyle name="Ausgabe 2 5 2 2 5" xfId="4581"/>
    <cellStyle name="Ausgabe 2 5 2 2 5 2" xfId="11691"/>
    <cellStyle name="Ausgabe 2 5 2 2 5 3" xfId="17984"/>
    <cellStyle name="Ausgabe 2 5 2 2 5 4" xfId="24923"/>
    <cellStyle name="Ausgabe 2 5 2 2 5 5" xfId="31588"/>
    <cellStyle name="Ausgabe 2 5 2 2 5 6" xfId="38258"/>
    <cellStyle name="Ausgabe 2 5 2 2 5 7" xfId="45074"/>
    <cellStyle name="Ausgabe 2 5 2 2 5 8" xfId="51597"/>
    <cellStyle name="Ausgabe 2 5 2 2 6" xfId="5266"/>
    <cellStyle name="Ausgabe 2 5 2 2 6 2" xfId="12376"/>
    <cellStyle name="Ausgabe 2 5 2 2 6 3" xfId="18669"/>
    <cellStyle name="Ausgabe 2 5 2 2 6 4" xfId="25608"/>
    <cellStyle name="Ausgabe 2 5 2 2 6 5" xfId="32273"/>
    <cellStyle name="Ausgabe 2 5 2 2 6 6" xfId="38943"/>
    <cellStyle name="Ausgabe 2 5 2 2 6 7" xfId="45759"/>
    <cellStyle name="Ausgabe 2 5 2 2 6 8" xfId="52282"/>
    <cellStyle name="Ausgabe 2 5 2 2 7" xfId="5849"/>
    <cellStyle name="Ausgabe 2 5 2 2 7 2" xfId="12959"/>
    <cellStyle name="Ausgabe 2 5 2 2 7 3" xfId="19252"/>
    <cellStyle name="Ausgabe 2 5 2 2 7 4" xfId="26191"/>
    <cellStyle name="Ausgabe 2 5 2 2 7 5" xfId="32856"/>
    <cellStyle name="Ausgabe 2 5 2 2 7 6" xfId="39526"/>
    <cellStyle name="Ausgabe 2 5 2 2 7 7" xfId="46342"/>
    <cellStyle name="Ausgabe 2 5 2 2 7 8" xfId="52865"/>
    <cellStyle name="Ausgabe 2 5 2 2 8" xfId="6307"/>
    <cellStyle name="Ausgabe 2 5 2 2 8 2" xfId="13417"/>
    <cellStyle name="Ausgabe 2 5 2 2 8 3" xfId="19710"/>
    <cellStyle name="Ausgabe 2 5 2 2 8 4" xfId="26649"/>
    <cellStyle name="Ausgabe 2 5 2 2 8 5" xfId="33314"/>
    <cellStyle name="Ausgabe 2 5 2 2 8 6" xfId="39984"/>
    <cellStyle name="Ausgabe 2 5 2 2 8 7" xfId="46800"/>
    <cellStyle name="Ausgabe 2 5 2 2 8 8" xfId="53323"/>
    <cellStyle name="Ausgabe 2 5 2 2 9" xfId="6961"/>
    <cellStyle name="Ausgabe 2 5 2 2 9 2" xfId="14071"/>
    <cellStyle name="Ausgabe 2 5 2 2 9 3" xfId="20364"/>
    <cellStyle name="Ausgabe 2 5 2 2 9 4" xfId="27303"/>
    <cellStyle name="Ausgabe 2 5 2 2 9 5" xfId="33968"/>
    <cellStyle name="Ausgabe 2 5 2 2 9 6" xfId="40638"/>
    <cellStyle name="Ausgabe 2 5 2 2 9 7" xfId="47454"/>
    <cellStyle name="Ausgabe 2 5 2 2 9 8" xfId="53977"/>
    <cellStyle name="Ausgabe 2 5 2 3" xfId="2282"/>
    <cellStyle name="Ausgabe 2 5 2 3 2" xfId="9392"/>
    <cellStyle name="Ausgabe 2 5 2 3 3" xfId="15685"/>
    <cellStyle name="Ausgabe 2 5 2 3 4" xfId="22624"/>
    <cellStyle name="Ausgabe 2 5 2 3 5" xfId="29289"/>
    <cellStyle name="Ausgabe 2 5 2 3 6" xfId="35959"/>
    <cellStyle name="Ausgabe 2 5 2 3 7" xfId="42775"/>
    <cellStyle name="Ausgabe 2 5 2 3 8" xfId="49298"/>
    <cellStyle name="Ausgabe 2 5 2 4" xfId="2972"/>
    <cellStyle name="Ausgabe 2 5 2 4 2" xfId="10082"/>
    <cellStyle name="Ausgabe 2 5 2 4 3" xfId="16375"/>
    <cellStyle name="Ausgabe 2 5 2 4 4" xfId="23314"/>
    <cellStyle name="Ausgabe 2 5 2 4 5" xfId="29979"/>
    <cellStyle name="Ausgabe 2 5 2 4 6" xfId="36649"/>
    <cellStyle name="Ausgabe 2 5 2 4 7" xfId="43465"/>
    <cellStyle name="Ausgabe 2 5 2 4 8" xfId="49988"/>
    <cellStyle name="Ausgabe 2 5 2 5" xfId="3659"/>
    <cellStyle name="Ausgabe 2 5 2 5 2" xfId="10769"/>
    <cellStyle name="Ausgabe 2 5 2 5 3" xfId="17062"/>
    <cellStyle name="Ausgabe 2 5 2 5 4" xfId="24001"/>
    <cellStyle name="Ausgabe 2 5 2 5 5" xfId="30666"/>
    <cellStyle name="Ausgabe 2 5 2 5 6" xfId="37336"/>
    <cellStyle name="Ausgabe 2 5 2 5 7" xfId="44152"/>
    <cellStyle name="Ausgabe 2 5 2 5 8" xfId="50675"/>
    <cellStyle name="Ausgabe 2 5 2 6" xfId="4346"/>
    <cellStyle name="Ausgabe 2 5 2 6 2" xfId="11456"/>
    <cellStyle name="Ausgabe 2 5 2 6 3" xfId="17749"/>
    <cellStyle name="Ausgabe 2 5 2 6 4" xfId="24688"/>
    <cellStyle name="Ausgabe 2 5 2 6 5" xfId="31353"/>
    <cellStyle name="Ausgabe 2 5 2 6 6" xfId="38023"/>
    <cellStyle name="Ausgabe 2 5 2 6 7" xfId="44839"/>
    <cellStyle name="Ausgabe 2 5 2 6 8" xfId="51362"/>
    <cellStyle name="Ausgabe 2 5 2 7" xfId="5031"/>
    <cellStyle name="Ausgabe 2 5 2 7 2" xfId="12141"/>
    <cellStyle name="Ausgabe 2 5 2 7 3" xfId="18434"/>
    <cellStyle name="Ausgabe 2 5 2 7 4" xfId="25373"/>
    <cellStyle name="Ausgabe 2 5 2 7 5" xfId="32038"/>
    <cellStyle name="Ausgabe 2 5 2 7 6" xfId="38708"/>
    <cellStyle name="Ausgabe 2 5 2 7 7" xfId="45524"/>
    <cellStyle name="Ausgabe 2 5 2 7 8" xfId="52047"/>
    <cellStyle name="Ausgabe 2 5 2 8" xfId="4193"/>
    <cellStyle name="Ausgabe 2 5 2 8 2" xfId="11303"/>
    <cellStyle name="Ausgabe 2 5 2 8 3" xfId="17596"/>
    <cellStyle name="Ausgabe 2 5 2 8 4" xfId="24535"/>
    <cellStyle name="Ausgabe 2 5 2 8 5" xfId="31200"/>
    <cellStyle name="Ausgabe 2 5 2 8 6" xfId="37870"/>
    <cellStyle name="Ausgabe 2 5 2 8 7" xfId="44686"/>
    <cellStyle name="Ausgabe 2 5 2 8 8" xfId="51209"/>
    <cellStyle name="Ausgabe 2 5 2 9" xfId="6726"/>
    <cellStyle name="Ausgabe 2 5 2 9 2" xfId="13836"/>
    <cellStyle name="Ausgabe 2 5 2 9 3" xfId="20129"/>
    <cellStyle name="Ausgabe 2 5 2 9 4" xfId="27068"/>
    <cellStyle name="Ausgabe 2 5 2 9 5" xfId="33733"/>
    <cellStyle name="Ausgabe 2 5 2 9 6" xfId="40403"/>
    <cellStyle name="Ausgabe 2 5 2 9 7" xfId="47219"/>
    <cellStyle name="Ausgabe 2 5 2 9 8" xfId="53742"/>
    <cellStyle name="Ausgabe 2 5 3" xfId="704"/>
    <cellStyle name="Ausgabe 2 5 3 10" xfId="7428"/>
    <cellStyle name="Ausgabe 2 5 3 10 2" xfId="14538"/>
    <cellStyle name="Ausgabe 2 5 3 10 3" xfId="20831"/>
    <cellStyle name="Ausgabe 2 5 3 10 4" xfId="27770"/>
    <cellStyle name="Ausgabe 2 5 3 10 5" xfId="34435"/>
    <cellStyle name="Ausgabe 2 5 3 10 6" xfId="41105"/>
    <cellStyle name="Ausgabe 2 5 3 10 7" xfId="47921"/>
    <cellStyle name="Ausgabe 2 5 3 10 8" xfId="54444"/>
    <cellStyle name="Ausgabe 2 5 3 11" xfId="1443"/>
    <cellStyle name="Ausgabe 2 5 3 11 2" xfId="8553"/>
    <cellStyle name="Ausgabe 2 5 3 11 3" xfId="14846"/>
    <cellStyle name="Ausgabe 2 5 3 11 4" xfId="21785"/>
    <cellStyle name="Ausgabe 2 5 3 11 5" xfId="28450"/>
    <cellStyle name="Ausgabe 2 5 3 11 6" xfId="35120"/>
    <cellStyle name="Ausgabe 2 5 3 11 7" xfId="41936"/>
    <cellStyle name="Ausgabe 2 5 3 11 8" xfId="48459"/>
    <cellStyle name="Ausgabe 2 5 3 12" xfId="8248"/>
    <cellStyle name="Ausgabe 2 5 3 13" xfId="21083"/>
    <cellStyle name="Ausgabe 2 5 3 14" xfId="7597"/>
    <cellStyle name="Ausgabe 2 5 3 15" xfId="21310"/>
    <cellStyle name="Ausgabe 2 5 3 16" xfId="41329"/>
    <cellStyle name="Ausgabe 2 5 3 17" xfId="41584"/>
    <cellStyle name="Ausgabe 2 5 3 2" xfId="1000"/>
    <cellStyle name="Ausgabe 2 5 3 2 10" xfId="7226"/>
    <cellStyle name="Ausgabe 2 5 3 2 10 2" xfId="14336"/>
    <cellStyle name="Ausgabe 2 5 3 2 10 3" xfId="20629"/>
    <cellStyle name="Ausgabe 2 5 3 2 10 4" xfId="27568"/>
    <cellStyle name="Ausgabe 2 5 3 2 10 5" xfId="34233"/>
    <cellStyle name="Ausgabe 2 5 3 2 10 6" xfId="40903"/>
    <cellStyle name="Ausgabe 2 5 3 2 10 7" xfId="47719"/>
    <cellStyle name="Ausgabe 2 5 3 2 10 8" xfId="54242"/>
    <cellStyle name="Ausgabe 2 5 3 2 11" xfId="1673"/>
    <cellStyle name="Ausgabe 2 5 3 2 11 2" xfId="8783"/>
    <cellStyle name="Ausgabe 2 5 3 2 11 3" xfId="15076"/>
    <cellStyle name="Ausgabe 2 5 3 2 11 4" xfId="22015"/>
    <cellStyle name="Ausgabe 2 5 3 2 11 5" xfId="28680"/>
    <cellStyle name="Ausgabe 2 5 3 2 11 6" xfId="35350"/>
    <cellStyle name="Ausgabe 2 5 3 2 11 7" xfId="42166"/>
    <cellStyle name="Ausgabe 2 5 3 2 11 8" xfId="48689"/>
    <cellStyle name="Ausgabe 2 5 3 2 12" xfId="8107"/>
    <cellStyle name="Ausgabe 2 5 3 2 13" xfId="21364"/>
    <cellStyle name="Ausgabe 2 5 3 2 14" xfId="28007"/>
    <cellStyle name="Ausgabe 2 5 3 2 15" xfId="34677"/>
    <cellStyle name="Ausgabe 2 5 3 2 16" xfId="48019"/>
    <cellStyle name="Ausgabe 2 5 3 2 2" xfId="2544"/>
    <cellStyle name="Ausgabe 2 5 3 2 2 2" xfId="9654"/>
    <cellStyle name="Ausgabe 2 5 3 2 2 3" xfId="15947"/>
    <cellStyle name="Ausgabe 2 5 3 2 2 4" xfId="22886"/>
    <cellStyle name="Ausgabe 2 5 3 2 2 5" xfId="29551"/>
    <cellStyle name="Ausgabe 2 5 3 2 2 6" xfId="36221"/>
    <cellStyle name="Ausgabe 2 5 3 2 2 7" xfId="43037"/>
    <cellStyle name="Ausgabe 2 5 3 2 2 8" xfId="49560"/>
    <cellStyle name="Ausgabe 2 5 3 2 3" xfId="3234"/>
    <cellStyle name="Ausgabe 2 5 3 2 3 2" xfId="10344"/>
    <cellStyle name="Ausgabe 2 5 3 2 3 3" xfId="16637"/>
    <cellStyle name="Ausgabe 2 5 3 2 3 4" xfId="23576"/>
    <cellStyle name="Ausgabe 2 5 3 2 3 5" xfId="30241"/>
    <cellStyle name="Ausgabe 2 5 3 2 3 6" xfId="36911"/>
    <cellStyle name="Ausgabe 2 5 3 2 3 7" xfId="43727"/>
    <cellStyle name="Ausgabe 2 5 3 2 3 8" xfId="50250"/>
    <cellStyle name="Ausgabe 2 5 3 2 4" xfId="3921"/>
    <cellStyle name="Ausgabe 2 5 3 2 4 2" xfId="11031"/>
    <cellStyle name="Ausgabe 2 5 3 2 4 3" xfId="17324"/>
    <cellStyle name="Ausgabe 2 5 3 2 4 4" xfId="24263"/>
    <cellStyle name="Ausgabe 2 5 3 2 4 5" xfId="30928"/>
    <cellStyle name="Ausgabe 2 5 3 2 4 6" xfId="37598"/>
    <cellStyle name="Ausgabe 2 5 3 2 4 7" xfId="44414"/>
    <cellStyle name="Ausgabe 2 5 3 2 4 8" xfId="50937"/>
    <cellStyle name="Ausgabe 2 5 3 2 5" xfId="4608"/>
    <cellStyle name="Ausgabe 2 5 3 2 5 2" xfId="11718"/>
    <cellStyle name="Ausgabe 2 5 3 2 5 3" xfId="18011"/>
    <cellStyle name="Ausgabe 2 5 3 2 5 4" xfId="24950"/>
    <cellStyle name="Ausgabe 2 5 3 2 5 5" xfId="31615"/>
    <cellStyle name="Ausgabe 2 5 3 2 5 6" xfId="38285"/>
    <cellStyle name="Ausgabe 2 5 3 2 5 7" xfId="45101"/>
    <cellStyle name="Ausgabe 2 5 3 2 5 8" xfId="51624"/>
    <cellStyle name="Ausgabe 2 5 3 2 6" xfId="5293"/>
    <cellStyle name="Ausgabe 2 5 3 2 6 2" xfId="12403"/>
    <cellStyle name="Ausgabe 2 5 3 2 6 3" xfId="18696"/>
    <cellStyle name="Ausgabe 2 5 3 2 6 4" xfId="25635"/>
    <cellStyle name="Ausgabe 2 5 3 2 6 5" xfId="32300"/>
    <cellStyle name="Ausgabe 2 5 3 2 6 6" xfId="38970"/>
    <cellStyle name="Ausgabe 2 5 3 2 6 7" xfId="45786"/>
    <cellStyle name="Ausgabe 2 5 3 2 6 8" xfId="52309"/>
    <cellStyle name="Ausgabe 2 5 3 2 7" xfId="5876"/>
    <cellStyle name="Ausgabe 2 5 3 2 7 2" xfId="12986"/>
    <cellStyle name="Ausgabe 2 5 3 2 7 3" xfId="19279"/>
    <cellStyle name="Ausgabe 2 5 3 2 7 4" xfId="26218"/>
    <cellStyle name="Ausgabe 2 5 3 2 7 5" xfId="32883"/>
    <cellStyle name="Ausgabe 2 5 3 2 7 6" xfId="39553"/>
    <cellStyle name="Ausgabe 2 5 3 2 7 7" xfId="46369"/>
    <cellStyle name="Ausgabe 2 5 3 2 7 8" xfId="52892"/>
    <cellStyle name="Ausgabe 2 5 3 2 8" xfId="6334"/>
    <cellStyle name="Ausgabe 2 5 3 2 8 2" xfId="13444"/>
    <cellStyle name="Ausgabe 2 5 3 2 8 3" xfId="19737"/>
    <cellStyle name="Ausgabe 2 5 3 2 8 4" xfId="26676"/>
    <cellStyle name="Ausgabe 2 5 3 2 8 5" xfId="33341"/>
    <cellStyle name="Ausgabe 2 5 3 2 8 6" xfId="40011"/>
    <cellStyle name="Ausgabe 2 5 3 2 8 7" xfId="46827"/>
    <cellStyle name="Ausgabe 2 5 3 2 8 8" xfId="53350"/>
    <cellStyle name="Ausgabe 2 5 3 2 9" xfId="6988"/>
    <cellStyle name="Ausgabe 2 5 3 2 9 2" xfId="14098"/>
    <cellStyle name="Ausgabe 2 5 3 2 9 3" xfId="20391"/>
    <cellStyle name="Ausgabe 2 5 3 2 9 4" xfId="27330"/>
    <cellStyle name="Ausgabe 2 5 3 2 9 5" xfId="33995"/>
    <cellStyle name="Ausgabe 2 5 3 2 9 6" xfId="40665"/>
    <cellStyle name="Ausgabe 2 5 3 2 9 7" xfId="47481"/>
    <cellStyle name="Ausgabe 2 5 3 2 9 8" xfId="54004"/>
    <cellStyle name="Ausgabe 2 5 3 3" xfId="2314"/>
    <cellStyle name="Ausgabe 2 5 3 3 2" xfId="9424"/>
    <cellStyle name="Ausgabe 2 5 3 3 3" xfId="15717"/>
    <cellStyle name="Ausgabe 2 5 3 3 4" xfId="22656"/>
    <cellStyle name="Ausgabe 2 5 3 3 5" xfId="29321"/>
    <cellStyle name="Ausgabe 2 5 3 3 6" xfId="35991"/>
    <cellStyle name="Ausgabe 2 5 3 3 7" xfId="42807"/>
    <cellStyle name="Ausgabe 2 5 3 3 8" xfId="49330"/>
    <cellStyle name="Ausgabe 2 5 3 4" xfId="3004"/>
    <cellStyle name="Ausgabe 2 5 3 4 2" xfId="10114"/>
    <cellStyle name="Ausgabe 2 5 3 4 3" xfId="16407"/>
    <cellStyle name="Ausgabe 2 5 3 4 4" xfId="23346"/>
    <cellStyle name="Ausgabe 2 5 3 4 5" xfId="30011"/>
    <cellStyle name="Ausgabe 2 5 3 4 6" xfId="36681"/>
    <cellStyle name="Ausgabe 2 5 3 4 7" xfId="43497"/>
    <cellStyle name="Ausgabe 2 5 3 4 8" xfId="50020"/>
    <cellStyle name="Ausgabe 2 5 3 5" xfId="3691"/>
    <cellStyle name="Ausgabe 2 5 3 5 2" xfId="10801"/>
    <cellStyle name="Ausgabe 2 5 3 5 3" xfId="17094"/>
    <cellStyle name="Ausgabe 2 5 3 5 4" xfId="24033"/>
    <cellStyle name="Ausgabe 2 5 3 5 5" xfId="30698"/>
    <cellStyle name="Ausgabe 2 5 3 5 6" xfId="37368"/>
    <cellStyle name="Ausgabe 2 5 3 5 7" xfId="44184"/>
    <cellStyle name="Ausgabe 2 5 3 5 8" xfId="50707"/>
    <cellStyle name="Ausgabe 2 5 3 6" xfId="4378"/>
    <cellStyle name="Ausgabe 2 5 3 6 2" xfId="11488"/>
    <cellStyle name="Ausgabe 2 5 3 6 3" xfId="17781"/>
    <cellStyle name="Ausgabe 2 5 3 6 4" xfId="24720"/>
    <cellStyle name="Ausgabe 2 5 3 6 5" xfId="31385"/>
    <cellStyle name="Ausgabe 2 5 3 6 6" xfId="38055"/>
    <cellStyle name="Ausgabe 2 5 3 6 7" xfId="44871"/>
    <cellStyle name="Ausgabe 2 5 3 6 8" xfId="51394"/>
    <cellStyle name="Ausgabe 2 5 3 7" xfId="5063"/>
    <cellStyle name="Ausgabe 2 5 3 7 2" xfId="12173"/>
    <cellStyle name="Ausgabe 2 5 3 7 3" xfId="18466"/>
    <cellStyle name="Ausgabe 2 5 3 7 4" xfId="25405"/>
    <cellStyle name="Ausgabe 2 5 3 7 5" xfId="32070"/>
    <cellStyle name="Ausgabe 2 5 3 7 6" xfId="38740"/>
    <cellStyle name="Ausgabe 2 5 3 7 7" xfId="45556"/>
    <cellStyle name="Ausgabe 2 5 3 7 8" xfId="52079"/>
    <cellStyle name="Ausgabe 2 5 3 8" xfId="6104"/>
    <cellStyle name="Ausgabe 2 5 3 8 2" xfId="13214"/>
    <cellStyle name="Ausgabe 2 5 3 8 3" xfId="19507"/>
    <cellStyle name="Ausgabe 2 5 3 8 4" xfId="26446"/>
    <cellStyle name="Ausgabe 2 5 3 8 5" xfId="33111"/>
    <cellStyle name="Ausgabe 2 5 3 8 6" xfId="39781"/>
    <cellStyle name="Ausgabe 2 5 3 8 7" xfId="46597"/>
    <cellStyle name="Ausgabe 2 5 3 8 8" xfId="53120"/>
    <cellStyle name="Ausgabe 2 5 3 9" xfId="6758"/>
    <cellStyle name="Ausgabe 2 5 3 9 2" xfId="13868"/>
    <cellStyle name="Ausgabe 2 5 3 9 3" xfId="20161"/>
    <cellStyle name="Ausgabe 2 5 3 9 4" xfId="27100"/>
    <cellStyle name="Ausgabe 2 5 3 9 5" xfId="33765"/>
    <cellStyle name="Ausgabe 2 5 3 9 6" xfId="40435"/>
    <cellStyle name="Ausgabe 2 5 3 9 7" xfId="47251"/>
    <cellStyle name="Ausgabe 2 5 3 9 8" xfId="53774"/>
    <cellStyle name="Ausgabe 2 5 4" xfId="2043"/>
    <cellStyle name="Ausgabe 2 5 4 2" xfId="9153"/>
    <cellStyle name="Ausgabe 2 5 4 3" xfId="15446"/>
    <cellStyle name="Ausgabe 2 5 4 4" xfId="22385"/>
    <cellStyle name="Ausgabe 2 5 4 5" xfId="29050"/>
    <cellStyle name="Ausgabe 2 5 4 6" xfId="35720"/>
    <cellStyle name="Ausgabe 2 5 4 7" xfId="42536"/>
    <cellStyle name="Ausgabe 2 5 4 8" xfId="49059"/>
    <cellStyle name="Ausgabe 2 5 5" xfId="1964"/>
    <cellStyle name="Ausgabe 2 5 5 2" xfId="9074"/>
    <cellStyle name="Ausgabe 2 5 5 3" xfId="15367"/>
    <cellStyle name="Ausgabe 2 5 5 4" xfId="22306"/>
    <cellStyle name="Ausgabe 2 5 5 5" xfId="28971"/>
    <cellStyle name="Ausgabe 2 5 5 6" xfId="35641"/>
    <cellStyle name="Ausgabe 2 5 5 7" xfId="42457"/>
    <cellStyle name="Ausgabe 2 5 5 8" xfId="48980"/>
    <cellStyle name="Ausgabe 2 5 6" xfId="1955"/>
    <cellStyle name="Ausgabe 2 5 6 2" xfId="9065"/>
    <cellStyle name="Ausgabe 2 5 6 3" xfId="15358"/>
    <cellStyle name="Ausgabe 2 5 6 4" xfId="22297"/>
    <cellStyle name="Ausgabe 2 5 6 5" xfId="28962"/>
    <cellStyle name="Ausgabe 2 5 6 6" xfId="35632"/>
    <cellStyle name="Ausgabe 2 5 6 7" xfId="42448"/>
    <cellStyle name="Ausgabe 2 5 6 8" xfId="48971"/>
    <cellStyle name="Ausgabe 2 5 7" xfId="1933"/>
    <cellStyle name="Ausgabe 2 5 7 2" xfId="9043"/>
    <cellStyle name="Ausgabe 2 5 7 3" xfId="15336"/>
    <cellStyle name="Ausgabe 2 5 7 4" xfId="22275"/>
    <cellStyle name="Ausgabe 2 5 7 5" xfId="28940"/>
    <cellStyle name="Ausgabe 2 5 7 6" xfId="35610"/>
    <cellStyle name="Ausgabe 2 5 7 7" xfId="42426"/>
    <cellStyle name="Ausgabe 2 5 7 8" xfId="48949"/>
    <cellStyle name="Ausgabe 2 5 8" xfId="3523"/>
    <cellStyle name="Ausgabe 2 5 8 2" xfId="10633"/>
    <cellStyle name="Ausgabe 2 5 8 3" xfId="16926"/>
    <cellStyle name="Ausgabe 2 5 8 4" xfId="23865"/>
    <cellStyle name="Ausgabe 2 5 8 5" xfId="30530"/>
    <cellStyle name="Ausgabe 2 5 8 6" xfId="37200"/>
    <cellStyle name="Ausgabe 2 5 8 7" xfId="44016"/>
    <cellStyle name="Ausgabe 2 5 8 8" xfId="50539"/>
    <cellStyle name="Ausgabe 2 5 9" xfId="1907"/>
    <cellStyle name="Ausgabe 2 5 9 2" xfId="9017"/>
    <cellStyle name="Ausgabe 2 5 9 3" xfId="15310"/>
    <cellStyle name="Ausgabe 2 5 9 4" xfId="22249"/>
    <cellStyle name="Ausgabe 2 5 9 5" xfId="28914"/>
    <cellStyle name="Ausgabe 2 5 9 6" xfId="35584"/>
    <cellStyle name="Ausgabe 2 5 9 7" xfId="42400"/>
    <cellStyle name="Ausgabe 2 5 9 8" xfId="48923"/>
    <cellStyle name="Ausgabe 2 6" xfId="214"/>
    <cellStyle name="Ausgabe 2 6 10" xfId="5651"/>
    <cellStyle name="Ausgabe 2 6 10 2" xfId="12761"/>
    <cellStyle name="Ausgabe 2 6 10 3" xfId="19054"/>
    <cellStyle name="Ausgabe 2 6 10 4" xfId="25993"/>
    <cellStyle name="Ausgabe 2 6 10 5" xfId="32658"/>
    <cellStyle name="Ausgabe 2 6 10 6" xfId="39328"/>
    <cellStyle name="Ausgabe 2 6 10 7" xfId="46144"/>
    <cellStyle name="Ausgabe 2 6 10 8" xfId="52667"/>
    <cellStyle name="Ausgabe 2 6 11" xfId="6575"/>
    <cellStyle name="Ausgabe 2 6 11 2" xfId="13685"/>
    <cellStyle name="Ausgabe 2 6 11 3" xfId="19978"/>
    <cellStyle name="Ausgabe 2 6 11 4" xfId="26917"/>
    <cellStyle name="Ausgabe 2 6 11 5" xfId="33582"/>
    <cellStyle name="Ausgabe 2 6 11 6" xfId="40252"/>
    <cellStyle name="Ausgabe 2 6 11 7" xfId="47068"/>
    <cellStyle name="Ausgabe 2 6 11 8" xfId="53591"/>
    <cellStyle name="Ausgabe 2 6 12" xfId="7473"/>
    <cellStyle name="Ausgabe 2 6 12 2" xfId="14583"/>
    <cellStyle name="Ausgabe 2 6 12 3" xfId="20876"/>
    <cellStyle name="Ausgabe 2 6 12 4" xfId="27815"/>
    <cellStyle name="Ausgabe 2 6 12 5" xfId="34480"/>
    <cellStyle name="Ausgabe 2 6 12 6" xfId="41150"/>
    <cellStyle name="Ausgabe 2 6 12 7" xfId="47966"/>
    <cellStyle name="Ausgabe 2 6 12 8" xfId="54489"/>
    <cellStyle name="Ausgabe 2 6 13" xfId="1269"/>
    <cellStyle name="Ausgabe 2 6 13 2" xfId="8379"/>
    <cellStyle name="Ausgabe 2 6 13 3" xfId="14672"/>
    <cellStyle name="Ausgabe 2 6 13 4" xfId="21611"/>
    <cellStyle name="Ausgabe 2 6 13 5" xfId="28276"/>
    <cellStyle name="Ausgabe 2 6 13 6" xfId="34946"/>
    <cellStyle name="Ausgabe 2 6 13 7" xfId="41765"/>
    <cellStyle name="Ausgabe 2 6 13 8" xfId="48288"/>
    <cellStyle name="Ausgabe 2 6 14" xfId="471"/>
    <cellStyle name="Ausgabe 2 6 15" xfId="7710"/>
    <cellStyle name="Ausgabe 2 6 16" xfId="7923"/>
    <cellStyle name="Ausgabe 2 6 17" xfId="21525"/>
    <cellStyle name="Ausgabe 2 6 18" xfId="41712"/>
    <cellStyle name="Ausgabe 2 6 2" xfId="657"/>
    <cellStyle name="Ausgabe 2 6 2 10" xfId="7224"/>
    <cellStyle name="Ausgabe 2 6 2 10 2" xfId="14334"/>
    <cellStyle name="Ausgabe 2 6 2 10 3" xfId="20627"/>
    <cellStyle name="Ausgabe 2 6 2 10 4" xfId="27566"/>
    <cellStyle name="Ausgabe 2 6 2 10 5" xfId="34231"/>
    <cellStyle name="Ausgabe 2 6 2 10 6" xfId="40901"/>
    <cellStyle name="Ausgabe 2 6 2 10 7" xfId="47717"/>
    <cellStyle name="Ausgabe 2 6 2 10 8" xfId="54240"/>
    <cellStyle name="Ausgabe 2 6 2 11" xfId="1410"/>
    <cellStyle name="Ausgabe 2 6 2 11 2" xfId="8520"/>
    <cellStyle name="Ausgabe 2 6 2 11 3" xfId="14813"/>
    <cellStyle name="Ausgabe 2 6 2 11 4" xfId="21752"/>
    <cellStyle name="Ausgabe 2 6 2 11 5" xfId="28417"/>
    <cellStyle name="Ausgabe 2 6 2 11 6" xfId="35087"/>
    <cellStyle name="Ausgabe 2 6 2 11 7" xfId="41903"/>
    <cellStyle name="Ausgabe 2 6 2 11 8" xfId="48426"/>
    <cellStyle name="Ausgabe 2 6 2 12" xfId="7991"/>
    <cellStyle name="Ausgabe 2 6 2 13" xfId="21036"/>
    <cellStyle name="Ausgabe 2 6 2 14" xfId="7676"/>
    <cellStyle name="Ausgabe 2 6 2 15" xfId="7543"/>
    <cellStyle name="Ausgabe 2 6 2 16" xfId="41286"/>
    <cellStyle name="Ausgabe 2 6 2 17" xfId="41664"/>
    <cellStyle name="Ausgabe 2 6 2 2" xfId="970"/>
    <cellStyle name="Ausgabe 2 6 2 2 10" xfId="7366"/>
    <cellStyle name="Ausgabe 2 6 2 2 10 2" xfId="14476"/>
    <cellStyle name="Ausgabe 2 6 2 2 10 3" xfId="20769"/>
    <cellStyle name="Ausgabe 2 6 2 2 10 4" xfId="27708"/>
    <cellStyle name="Ausgabe 2 6 2 2 10 5" xfId="34373"/>
    <cellStyle name="Ausgabe 2 6 2 2 10 6" xfId="41043"/>
    <cellStyle name="Ausgabe 2 6 2 2 10 7" xfId="47859"/>
    <cellStyle name="Ausgabe 2 6 2 2 10 8" xfId="54382"/>
    <cellStyle name="Ausgabe 2 6 2 2 11" xfId="1645"/>
    <cellStyle name="Ausgabe 2 6 2 2 11 2" xfId="8755"/>
    <cellStyle name="Ausgabe 2 6 2 2 11 3" xfId="15048"/>
    <cellStyle name="Ausgabe 2 6 2 2 11 4" xfId="21987"/>
    <cellStyle name="Ausgabe 2 6 2 2 11 5" xfId="28652"/>
    <cellStyle name="Ausgabe 2 6 2 2 11 6" xfId="35322"/>
    <cellStyle name="Ausgabe 2 6 2 2 11 7" xfId="42138"/>
    <cellStyle name="Ausgabe 2 6 2 2 11 8" xfId="48661"/>
    <cellStyle name="Ausgabe 2 6 2 2 12" xfId="7546"/>
    <cellStyle name="Ausgabe 2 6 2 2 13" xfId="21334"/>
    <cellStyle name="Ausgabe 2 6 2 2 14" xfId="27977"/>
    <cellStyle name="Ausgabe 2 6 2 2 15" xfId="34649"/>
    <cellStyle name="Ausgabe 2 6 2 2 16" xfId="47991"/>
    <cellStyle name="Ausgabe 2 6 2 2 2" xfId="2516"/>
    <cellStyle name="Ausgabe 2 6 2 2 2 2" xfId="9626"/>
    <cellStyle name="Ausgabe 2 6 2 2 2 3" xfId="15919"/>
    <cellStyle name="Ausgabe 2 6 2 2 2 4" xfId="22858"/>
    <cellStyle name="Ausgabe 2 6 2 2 2 5" xfId="29523"/>
    <cellStyle name="Ausgabe 2 6 2 2 2 6" xfId="36193"/>
    <cellStyle name="Ausgabe 2 6 2 2 2 7" xfId="43009"/>
    <cellStyle name="Ausgabe 2 6 2 2 2 8" xfId="49532"/>
    <cellStyle name="Ausgabe 2 6 2 2 3" xfId="3206"/>
    <cellStyle name="Ausgabe 2 6 2 2 3 2" xfId="10316"/>
    <cellStyle name="Ausgabe 2 6 2 2 3 3" xfId="16609"/>
    <cellStyle name="Ausgabe 2 6 2 2 3 4" xfId="23548"/>
    <cellStyle name="Ausgabe 2 6 2 2 3 5" xfId="30213"/>
    <cellStyle name="Ausgabe 2 6 2 2 3 6" xfId="36883"/>
    <cellStyle name="Ausgabe 2 6 2 2 3 7" xfId="43699"/>
    <cellStyle name="Ausgabe 2 6 2 2 3 8" xfId="50222"/>
    <cellStyle name="Ausgabe 2 6 2 2 4" xfId="3893"/>
    <cellStyle name="Ausgabe 2 6 2 2 4 2" xfId="11003"/>
    <cellStyle name="Ausgabe 2 6 2 2 4 3" xfId="17296"/>
    <cellStyle name="Ausgabe 2 6 2 2 4 4" xfId="24235"/>
    <cellStyle name="Ausgabe 2 6 2 2 4 5" xfId="30900"/>
    <cellStyle name="Ausgabe 2 6 2 2 4 6" xfId="37570"/>
    <cellStyle name="Ausgabe 2 6 2 2 4 7" xfId="44386"/>
    <cellStyle name="Ausgabe 2 6 2 2 4 8" xfId="50909"/>
    <cellStyle name="Ausgabe 2 6 2 2 5" xfId="4580"/>
    <cellStyle name="Ausgabe 2 6 2 2 5 2" xfId="11690"/>
    <cellStyle name="Ausgabe 2 6 2 2 5 3" xfId="17983"/>
    <cellStyle name="Ausgabe 2 6 2 2 5 4" xfId="24922"/>
    <cellStyle name="Ausgabe 2 6 2 2 5 5" xfId="31587"/>
    <cellStyle name="Ausgabe 2 6 2 2 5 6" xfId="38257"/>
    <cellStyle name="Ausgabe 2 6 2 2 5 7" xfId="45073"/>
    <cellStyle name="Ausgabe 2 6 2 2 5 8" xfId="51596"/>
    <cellStyle name="Ausgabe 2 6 2 2 6" xfId="5265"/>
    <cellStyle name="Ausgabe 2 6 2 2 6 2" xfId="12375"/>
    <cellStyle name="Ausgabe 2 6 2 2 6 3" xfId="18668"/>
    <cellStyle name="Ausgabe 2 6 2 2 6 4" xfId="25607"/>
    <cellStyle name="Ausgabe 2 6 2 2 6 5" xfId="32272"/>
    <cellStyle name="Ausgabe 2 6 2 2 6 6" xfId="38942"/>
    <cellStyle name="Ausgabe 2 6 2 2 6 7" xfId="45758"/>
    <cellStyle name="Ausgabe 2 6 2 2 6 8" xfId="52281"/>
    <cellStyle name="Ausgabe 2 6 2 2 7" xfId="5848"/>
    <cellStyle name="Ausgabe 2 6 2 2 7 2" xfId="12958"/>
    <cellStyle name="Ausgabe 2 6 2 2 7 3" xfId="19251"/>
    <cellStyle name="Ausgabe 2 6 2 2 7 4" xfId="26190"/>
    <cellStyle name="Ausgabe 2 6 2 2 7 5" xfId="32855"/>
    <cellStyle name="Ausgabe 2 6 2 2 7 6" xfId="39525"/>
    <cellStyle name="Ausgabe 2 6 2 2 7 7" xfId="46341"/>
    <cellStyle name="Ausgabe 2 6 2 2 7 8" xfId="52864"/>
    <cellStyle name="Ausgabe 2 6 2 2 8" xfId="6306"/>
    <cellStyle name="Ausgabe 2 6 2 2 8 2" xfId="13416"/>
    <cellStyle name="Ausgabe 2 6 2 2 8 3" xfId="19709"/>
    <cellStyle name="Ausgabe 2 6 2 2 8 4" xfId="26648"/>
    <cellStyle name="Ausgabe 2 6 2 2 8 5" xfId="33313"/>
    <cellStyle name="Ausgabe 2 6 2 2 8 6" xfId="39983"/>
    <cellStyle name="Ausgabe 2 6 2 2 8 7" xfId="46799"/>
    <cellStyle name="Ausgabe 2 6 2 2 8 8" xfId="53322"/>
    <cellStyle name="Ausgabe 2 6 2 2 9" xfId="6960"/>
    <cellStyle name="Ausgabe 2 6 2 2 9 2" xfId="14070"/>
    <cellStyle name="Ausgabe 2 6 2 2 9 3" xfId="20363"/>
    <cellStyle name="Ausgabe 2 6 2 2 9 4" xfId="27302"/>
    <cellStyle name="Ausgabe 2 6 2 2 9 5" xfId="33967"/>
    <cellStyle name="Ausgabe 2 6 2 2 9 6" xfId="40637"/>
    <cellStyle name="Ausgabe 2 6 2 2 9 7" xfId="47453"/>
    <cellStyle name="Ausgabe 2 6 2 2 9 8" xfId="53976"/>
    <cellStyle name="Ausgabe 2 6 2 3" xfId="2281"/>
    <cellStyle name="Ausgabe 2 6 2 3 2" xfId="9391"/>
    <cellStyle name="Ausgabe 2 6 2 3 3" xfId="15684"/>
    <cellStyle name="Ausgabe 2 6 2 3 4" xfId="22623"/>
    <cellStyle name="Ausgabe 2 6 2 3 5" xfId="29288"/>
    <cellStyle name="Ausgabe 2 6 2 3 6" xfId="35958"/>
    <cellStyle name="Ausgabe 2 6 2 3 7" xfId="42774"/>
    <cellStyle name="Ausgabe 2 6 2 3 8" xfId="49297"/>
    <cellStyle name="Ausgabe 2 6 2 4" xfId="2971"/>
    <cellStyle name="Ausgabe 2 6 2 4 2" xfId="10081"/>
    <cellStyle name="Ausgabe 2 6 2 4 3" xfId="16374"/>
    <cellStyle name="Ausgabe 2 6 2 4 4" xfId="23313"/>
    <cellStyle name="Ausgabe 2 6 2 4 5" xfId="29978"/>
    <cellStyle name="Ausgabe 2 6 2 4 6" xfId="36648"/>
    <cellStyle name="Ausgabe 2 6 2 4 7" xfId="43464"/>
    <cellStyle name="Ausgabe 2 6 2 4 8" xfId="49987"/>
    <cellStyle name="Ausgabe 2 6 2 5" xfId="3658"/>
    <cellStyle name="Ausgabe 2 6 2 5 2" xfId="10768"/>
    <cellStyle name="Ausgabe 2 6 2 5 3" xfId="17061"/>
    <cellStyle name="Ausgabe 2 6 2 5 4" xfId="24000"/>
    <cellStyle name="Ausgabe 2 6 2 5 5" xfId="30665"/>
    <cellStyle name="Ausgabe 2 6 2 5 6" xfId="37335"/>
    <cellStyle name="Ausgabe 2 6 2 5 7" xfId="44151"/>
    <cellStyle name="Ausgabe 2 6 2 5 8" xfId="50674"/>
    <cellStyle name="Ausgabe 2 6 2 6" xfId="4345"/>
    <cellStyle name="Ausgabe 2 6 2 6 2" xfId="11455"/>
    <cellStyle name="Ausgabe 2 6 2 6 3" xfId="17748"/>
    <cellStyle name="Ausgabe 2 6 2 6 4" xfId="24687"/>
    <cellStyle name="Ausgabe 2 6 2 6 5" xfId="31352"/>
    <cellStyle name="Ausgabe 2 6 2 6 6" xfId="38022"/>
    <cellStyle name="Ausgabe 2 6 2 6 7" xfId="44838"/>
    <cellStyle name="Ausgabe 2 6 2 6 8" xfId="51361"/>
    <cellStyle name="Ausgabe 2 6 2 7" xfId="5030"/>
    <cellStyle name="Ausgabe 2 6 2 7 2" xfId="12140"/>
    <cellStyle name="Ausgabe 2 6 2 7 3" xfId="18433"/>
    <cellStyle name="Ausgabe 2 6 2 7 4" xfId="25372"/>
    <cellStyle name="Ausgabe 2 6 2 7 5" xfId="32037"/>
    <cellStyle name="Ausgabe 2 6 2 7 6" xfId="38707"/>
    <cellStyle name="Ausgabe 2 6 2 7 7" xfId="45523"/>
    <cellStyle name="Ausgabe 2 6 2 7 8" xfId="52046"/>
    <cellStyle name="Ausgabe 2 6 2 8" xfId="2019"/>
    <cellStyle name="Ausgabe 2 6 2 8 2" xfId="9129"/>
    <cellStyle name="Ausgabe 2 6 2 8 3" xfId="15422"/>
    <cellStyle name="Ausgabe 2 6 2 8 4" xfId="22361"/>
    <cellStyle name="Ausgabe 2 6 2 8 5" xfId="29026"/>
    <cellStyle name="Ausgabe 2 6 2 8 6" xfId="35696"/>
    <cellStyle name="Ausgabe 2 6 2 8 7" xfId="42512"/>
    <cellStyle name="Ausgabe 2 6 2 8 8" xfId="49035"/>
    <cellStyle name="Ausgabe 2 6 2 9" xfId="6725"/>
    <cellStyle name="Ausgabe 2 6 2 9 2" xfId="13835"/>
    <cellStyle name="Ausgabe 2 6 2 9 3" xfId="20128"/>
    <cellStyle name="Ausgabe 2 6 2 9 4" xfId="27067"/>
    <cellStyle name="Ausgabe 2 6 2 9 5" xfId="33732"/>
    <cellStyle name="Ausgabe 2 6 2 9 6" xfId="40402"/>
    <cellStyle name="Ausgabe 2 6 2 9 7" xfId="47218"/>
    <cellStyle name="Ausgabe 2 6 2 9 8" xfId="53741"/>
    <cellStyle name="Ausgabe 2 6 3" xfId="705"/>
    <cellStyle name="Ausgabe 2 6 3 10" xfId="7262"/>
    <cellStyle name="Ausgabe 2 6 3 10 2" xfId="14372"/>
    <cellStyle name="Ausgabe 2 6 3 10 3" xfId="20665"/>
    <cellStyle name="Ausgabe 2 6 3 10 4" xfId="27604"/>
    <cellStyle name="Ausgabe 2 6 3 10 5" xfId="34269"/>
    <cellStyle name="Ausgabe 2 6 3 10 6" xfId="40939"/>
    <cellStyle name="Ausgabe 2 6 3 10 7" xfId="47755"/>
    <cellStyle name="Ausgabe 2 6 3 10 8" xfId="54278"/>
    <cellStyle name="Ausgabe 2 6 3 11" xfId="1444"/>
    <cellStyle name="Ausgabe 2 6 3 11 2" xfId="8554"/>
    <cellStyle name="Ausgabe 2 6 3 11 3" xfId="14847"/>
    <cellStyle name="Ausgabe 2 6 3 11 4" xfId="21786"/>
    <cellStyle name="Ausgabe 2 6 3 11 5" xfId="28451"/>
    <cellStyle name="Ausgabe 2 6 3 11 6" xfId="35121"/>
    <cellStyle name="Ausgabe 2 6 3 11 7" xfId="41937"/>
    <cellStyle name="Ausgabe 2 6 3 11 8" xfId="48460"/>
    <cellStyle name="Ausgabe 2 6 3 12" xfId="7744"/>
    <cellStyle name="Ausgabe 2 6 3 13" xfId="21084"/>
    <cellStyle name="Ausgabe 2 6 3 14" xfId="7536"/>
    <cellStyle name="Ausgabe 2 6 3 15" xfId="20880"/>
    <cellStyle name="Ausgabe 2 6 3 16" xfId="41330"/>
    <cellStyle name="Ausgabe 2 6 3 17" xfId="41683"/>
    <cellStyle name="Ausgabe 2 6 3 2" xfId="1001"/>
    <cellStyle name="Ausgabe 2 6 3 2 10" xfId="5749"/>
    <cellStyle name="Ausgabe 2 6 3 2 10 2" xfId="12859"/>
    <cellStyle name="Ausgabe 2 6 3 2 10 3" xfId="19152"/>
    <cellStyle name="Ausgabe 2 6 3 2 10 4" xfId="26091"/>
    <cellStyle name="Ausgabe 2 6 3 2 10 5" xfId="32756"/>
    <cellStyle name="Ausgabe 2 6 3 2 10 6" xfId="39426"/>
    <cellStyle name="Ausgabe 2 6 3 2 10 7" xfId="46242"/>
    <cellStyle name="Ausgabe 2 6 3 2 10 8" xfId="52765"/>
    <cellStyle name="Ausgabe 2 6 3 2 11" xfId="1674"/>
    <cellStyle name="Ausgabe 2 6 3 2 11 2" xfId="8784"/>
    <cellStyle name="Ausgabe 2 6 3 2 11 3" xfId="15077"/>
    <cellStyle name="Ausgabe 2 6 3 2 11 4" xfId="22016"/>
    <cellStyle name="Ausgabe 2 6 3 2 11 5" xfId="28681"/>
    <cellStyle name="Ausgabe 2 6 3 2 11 6" xfId="35351"/>
    <cellStyle name="Ausgabe 2 6 3 2 11 7" xfId="42167"/>
    <cellStyle name="Ausgabe 2 6 3 2 11 8" xfId="48690"/>
    <cellStyle name="Ausgabe 2 6 3 2 12" xfId="7816"/>
    <cellStyle name="Ausgabe 2 6 3 2 13" xfId="21365"/>
    <cellStyle name="Ausgabe 2 6 3 2 14" xfId="28008"/>
    <cellStyle name="Ausgabe 2 6 3 2 15" xfId="34678"/>
    <cellStyle name="Ausgabe 2 6 3 2 16" xfId="48020"/>
    <cellStyle name="Ausgabe 2 6 3 2 2" xfId="2545"/>
    <cellStyle name="Ausgabe 2 6 3 2 2 2" xfId="9655"/>
    <cellStyle name="Ausgabe 2 6 3 2 2 3" xfId="15948"/>
    <cellStyle name="Ausgabe 2 6 3 2 2 4" xfId="22887"/>
    <cellStyle name="Ausgabe 2 6 3 2 2 5" xfId="29552"/>
    <cellStyle name="Ausgabe 2 6 3 2 2 6" xfId="36222"/>
    <cellStyle name="Ausgabe 2 6 3 2 2 7" xfId="43038"/>
    <cellStyle name="Ausgabe 2 6 3 2 2 8" xfId="49561"/>
    <cellStyle name="Ausgabe 2 6 3 2 3" xfId="3235"/>
    <cellStyle name="Ausgabe 2 6 3 2 3 2" xfId="10345"/>
    <cellStyle name="Ausgabe 2 6 3 2 3 3" xfId="16638"/>
    <cellStyle name="Ausgabe 2 6 3 2 3 4" xfId="23577"/>
    <cellStyle name="Ausgabe 2 6 3 2 3 5" xfId="30242"/>
    <cellStyle name="Ausgabe 2 6 3 2 3 6" xfId="36912"/>
    <cellStyle name="Ausgabe 2 6 3 2 3 7" xfId="43728"/>
    <cellStyle name="Ausgabe 2 6 3 2 3 8" xfId="50251"/>
    <cellStyle name="Ausgabe 2 6 3 2 4" xfId="3922"/>
    <cellStyle name="Ausgabe 2 6 3 2 4 2" xfId="11032"/>
    <cellStyle name="Ausgabe 2 6 3 2 4 3" xfId="17325"/>
    <cellStyle name="Ausgabe 2 6 3 2 4 4" xfId="24264"/>
    <cellStyle name="Ausgabe 2 6 3 2 4 5" xfId="30929"/>
    <cellStyle name="Ausgabe 2 6 3 2 4 6" xfId="37599"/>
    <cellStyle name="Ausgabe 2 6 3 2 4 7" xfId="44415"/>
    <cellStyle name="Ausgabe 2 6 3 2 4 8" xfId="50938"/>
    <cellStyle name="Ausgabe 2 6 3 2 5" xfId="4609"/>
    <cellStyle name="Ausgabe 2 6 3 2 5 2" xfId="11719"/>
    <cellStyle name="Ausgabe 2 6 3 2 5 3" xfId="18012"/>
    <cellStyle name="Ausgabe 2 6 3 2 5 4" xfId="24951"/>
    <cellStyle name="Ausgabe 2 6 3 2 5 5" xfId="31616"/>
    <cellStyle name="Ausgabe 2 6 3 2 5 6" xfId="38286"/>
    <cellStyle name="Ausgabe 2 6 3 2 5 7" xfId="45102"/>
    <cellStyle name="Ausgabe 2 6 3 2 5 8" xfId="51625"/>
    <cellStyle name="Ausgabe 2 6 3 2 6" xfId="5294"/>
    <cellStyle name="Ausgabe 2 6 3 2 6 2" xfId="12404"/>
    <cellStyle name="Ausgabe 2 6 3 2 6 3" xfId="18697"/>
    <cellStyle name="Ausgabe 2 6 3 2 6 4" xfId="25636"/>
    <cellStyle name="Ausgabe 2 6 3 2 6 5" xfId="32301"/>
    <cellStyle name="Ausgabe 2 6 3 2 6 6" xfId="38971"/>
    <cellStyle name="Ausgabe 2 6 3 2 6 7" xfId="45787"/>
    <cellStyle name="Ausgabe 2 6 3 2 6 8" xfId="52310"/>
    <cellStyle name="Ausgabe 2 6 3 2 7" xfId="5877"/>
    <cellStyle name="Ausgabe 2 6 3 2 7 2" xfId="12987"/>
    <cellStyle name="Ausgabe 2 6 3 2 7 3" xfId="19280"/>
    <cellStyle name="Ausgabe 2 6 3 2 7 4" xfId="26219"/>
    <cellStyle name="Ausgabe 2 6 3 2 7 5" xfId="32884"/>
    <cellStyle name="Ausgabe 2 6 3 2 7 6" xfId="39554"/>
    <cellStyle name="Ausgabe 2 6 3 2 7 7" xfId="46370"/>
    <cellStyle name="Ausgabe 2 6 3 2 7 8" xfId="52893"/>
    <cellStyle name="Ausgabe 2 6 3 2 8" xfId="6335"/>
    <cellStyle name="Ausgabe 2 6 3 2 8 2" xfId="13445"/>
    <cellStyle name="Ausgabe 2 6 3 2 8 3" xfId="19738"/>
    <cellStyle name="Ausgabe 2 6 3 2 8 4" xfId="26677"/>
    <cellStyle name="Ausgabe 2 6 3 2 8 5" xfId="33342"/>
    <cellStyle name="Ausgabe 2 6 3 2 8 6" xfId="40012"/>
    <cellStyle name="Ausgabe 2 6 3 2 8 7" xfId="46828"/>
    <cellStyle name="Ausgabe 2 6 3 2 8 8" xfId="53351"/>
    <cellStyle name="Ausgabe 2 6 3 2 9" xfId="6989"/>
    <cellStyle name="Ausgabe 2 6 3 2 9 2" xfId="14099"/>
    <cellStyle name="Ausgabe 2 6 3 2 9 3" xfId="20392"/>
    <cellStyle name="Ausgabe 2 6 3 2 9 4" xfId="27331"/>
    <cellStyle name="Ausgabe 2 6 3 2 9 5" xfId="33996"/>
    <cellStyle name="Ausgabe 2 6 3 2 9 6" xfId="40666"/>
    <cellStyle name="Ausgabe 2 6 3 2 9 7" xfId="47482"/>
    <cellStyle name="Ausgabe 2 6 3 2 9 8" xfId="54005"/>
    <cellStyle name="Ausgabe 2 6 3 3" xfId="2315"/>
    <cellStyle name="Ausgabe 2 6 3 3 2" xfId="9425"/>
    <cellStyle name="Ausgabe 2 6 3 3 3" xfId="15718"/>
    <cellStyle name="Ausgabe 2 6 3 3 4" xfId="22657"/>
    <cellStyle name="Ausgabe 2 6 3 3 5" xfId="29322"/>
    <cellStyle name="Ausgabe 2 6 3 3 6" xfId="35992"/>
    <cellStyle name="Ausgabe 2 6 3 3 7" xfId="42808"/>
    <cellStyle name="Ausgabe 2 6 3 3 8" xfId="49331"/>
    <cellStyle name="Ausgabe 2 6 3 4" xfId="3005"/>
    <cellStyle name="Ausgabe 2 6 3 4 2" xfId="10115"/>
    <cellStyle name="Ausgabe 2 6 3 4 3" xfId="16408"/>
    <cellStyle name="Ausgabe 2 6 3 4 4" xfId="23347"/>
    <cellStyle name="Ausgabe 2 6 3 4 5" xfId="30012"/>
    <cellStyle name="Ausgabe 2 6 3 4 6" xfId="36682"/>
    <cellStyle name="Ausgabe 2 6 3 4 7" xfId="43498"/>
    <cellStyle name="Ausgabe 2 6 3 4 8" xfId="50021"/>
    <cellStyle name="Ausgabe 2 6 3 5" xfId="3692"/>
    <cellStyle name="Ausgabe 2 6 3 5 2" xfId="10802"/>
    <cellStyle name="Ausgabe 2 6 3 5 3" xfId="17095"/>
    <cellStyle name="Ausgabe 2 6 3 5 4" xfId="24034"/>
    <cellStyle name="Ausgabe 2 6 3 5 5" xfId="30699"/>
    <cellStyle name="Ausgabe 2 6 3 5 6" xfId="37369"/>
    <cellStyle name="Ausgabe 2 6 3 5 7" xfId="44185"/>
    <cellStyle name="Ausgabe 2 6 3 5 8" xfId="50708"/>
    <cellStyle name="Ausgabe 2 6 3 6" xfId="4379"/>
    <cellStyle name="Ausgabe 2 6 3 6 2" xfId="11489"/>
    <cellStyle name="Ausgabe 2 6 3 6 3" xfId="17782"/>
    <cellStyle name="Ausgabe 2 6 3 6 4" xfId="24721"/>
    <cellStyle name="Ausgabe 2 6 3 6 5" xfId="31386"/>
    <cellStyle name="Ausgabe 2 6 3 6 6" xfId="38056"/>
    <cellStyle name="Ausgabe 2 6 3 6 7" xfId="44872"/>
    <cellStyle name="Ausgabe 2 6 3 6 8" xfId="51395"/>
    <cellStyle name="Ausgabe 2 6 3 7" xfId="5064"/>
    <cellStyle name="Ausgabe 2 6 3 7 2" xfId="12174"/>
    <cellStyle name="Ausgabe 2 6 3 7 3" xfId="18467"/>
    <cellStyle name="Ausgabe 2 6 3 7 4" xfId="25406"/>
    <cellStyle name="Ausgabe 2 6 3 7 5" xfId="32071"/>
    <cellStyle name="Ausgabe 2 6 3 7 6" xfId="38741"/>
    <cellStyle name="Ausgabe 2 6 3 7 7" xfId="45557"/>
    <cellStyle name="Ausgabe 2 6 3 7 8" xfId="52080"/>
    <cellStyle name="Ausgabe 2 6 3 8" xfId="6105"/>
    <cellStyle name="Ausgabe 2 6 3 8 2" xfId="13215"/>
    <cellStyle name="Ausgabe 2 6 3 8 3" xfId="19508"/>
    <cellStyle name="Ausgabe 2 6 3 8 4" xfId="26447"/>
    <cellStyle name="Ausgabe 2 6 3 8 5" xfId="33112"/>
    <cellStyle name="Ausgabe 2 6 3 8 6" xfId="39782"/>
    <cellStyle name="Ausgabe 2 6 3 8 7" xfId="46598"/>
    <cellStyle name="Ausgabe 2 6 3 8 8" xfId="53121"/>
    <cellStyle name="Ausgabe 2 6 3 9" xfId="6759"/>
    <cellStyle name="Ausgabe 2 6 3 9 2" xfId="13869"/>
    <cellStyle name="Ausgabe 2 6 3 9 3" xfId="20162"/>
    <cellStyle name="Ausgabe 2 6 3 9 4" xfId="27101"/>
    <cellStyle name="Ausgabe 2 6 3 9 5" xfId="33766"/>
    <cellStyle name="Ausgabe 2 6 3 9 6" xfId="40436"/>
    <cellStyle name="Ausgabe 2 6 3 9 7" xfId="47252"/>
    <cellStyle name="Ausgabe 2 6 3 9 8" xfId="53775"/>
    <cellStyle name="Ausgabe 2 6 4" xfId="2097"/>
    <cellStyle name="Ausgabe 2 6 4 2" xfId="9207"/>
    <cellStyle name="Ausgabe 2 6 4 3" xfId="15500"/>
    <cellStyle name="Ausgabe 2 6 4 4" xfId="22439"/>
    <cellStyle name="Ausgabe 2 6 4 5" xfId="29104"/>
    <cellStyle name="Ausgabe 2 6 4 6" xfId="35774"/>
    <cellStyle name="Ausgabe 2 6 4 7" xfId="42590"/>
    <cellStyle name="Ausgabe 2 6 4 8" xfId="49113"/>
    <cellStyle name="Ausgabe 2 6 5" xfId="2785"/>
    <cellStyle name="Ausgabe 2 6 5 2" xfId="9895"/>
    <cellStyle name="Ausgabe 2 6 5 3" xfId="16188"/>
    <cellStyle name="Ausgabe 2 6 5 4" xfId="23127"/>
    <cellStyle name="Ausgabe 2 6 5 5" xfId="29792"/>
    <cellStyle name="Ausgabe 2 6 5 6" xfId="36462"/>
    <cellStyle name="Ausgabe 2 6 5 7" xfId="43278"/>
    <cellStyle name="Ausgabe 2 6 5 8" xfId="49801"/>
    <cellStyle name="Ausgabe 2 6 6" xfId="3473"/>
    <cellStyle name="Ausgabe 2 6 6 2" xfId="10583"/>
    <cellStyle name="Ausgabe 2 6 6 3" xfId="16876"/>
    <cellStyle name="Ausgabe 2 6 6 4" xfId="23815"/>
    <cellStyle name="Ausgabe 2 6 6 5" xfId="30480"/>
    <cellStyle name="Ausgabe 2 6 6 6" xfId="37150"/>
    <cellStyle name="Ausgabe 2 6 6 7" xfId="43966"/>
    <cellStyle name="Ausgabe 2 6 6 8" xfId="50489"/>
    <cellStyle name="Ausgabe 2 6 7" xfId="4160"/>
    <cellStyle name="Ausgabe 2 6 7 2" xfId="11270"/>
    <cellStyle name="Ausgabe 2 6 7 3" xfId="17563"/>
    <cellStyle name="Ausgabe 2 6 7 4" xfId="24502"/>
    <cellStyle name="Ausgabe 2 6 7 5" xfId="31167"/>
    <cellStyle name="Ausgabe 2 6 7 6" xfId="37837"/>
    <cellStyle name="Ausgabe 2 6 7 7" xfId="44653"/>
    <cellStyle name="Ausgabe 2 6 7 8" xfId="51176"/>
    <cellStyle name="Ausgabe 2 6 8" xfId="4849"/>
    <cellStyle name="Ausgabe 2 6 8 2" xfId="11959"/>
    <cellStyle name="Ausgabe 2 6 8 3" xfId="18252"/>
    <cellStyle name="Ausgabe 2 6 8 4" xfId="25191"/>
    <cellStyle name="Ausgabe 2 6 8 5" xfId="31856"/>
    <cellStyle name="Ausgabe 2 6 8 6" xfId="38526"/>
    <cellStyle name="Ausgabe 2 6 8 7" xfId="45342"/>
    <cellStyle name="Ausgabe 2 6 8 8" xfId="51865"/>
    <cellStyle name="Ausgabe 2 6 9" xfId="5532"/>
    <cellStyle name="Ausgabe 2 6 9 2" xfId="12642"/>
    <cellStyle name="Ausgabe 2 6 9 3" xfId="18935"/>
    <cellStyle name="Ausgabe 2 6 9 4" xfId="25874"/>
    <cellStyle name="Ausgabe 2 6 9 5" xfId="32539"/>
    <cellStyle name="Ausgabe 2 6 9 6" xfId="39209"/>
    <cellStyle name="Ausgabe 2 6 9 7" xfId="46025"/>
    <cellStyle name="Ausgabe 2 6 9 8" xfId="52548"/>
    <cellStyle name="Ausgabe 2 7" xfId="229"/>
    <cellStyle name="Ausgabe 2 7 10" xfId="5655"/>
    <cellStyle name="Ausgabe 2 7 10 2" xfId="12765"/>
    <cellStyle name="Ausgabe 2 7 10 3" xfId="19058"/>
    <cellStyle name="Ausgabe 2 7 10 4" xfId="25997"/>
    <cellStyle name="Ausgabe 2 7 10 5" xfId="32662"/>
    <cellStyle name="Ausgabe 2 7 10 6" xfId="39332"/>
    <cellStyle name="Ausgabe 2 7 10 7" xfId="46148"/>
    <cellStyle name="Ausgabe 2 7 10 8" xfId="52671"/>
    <cellStyle name="Ausgabe 2 7 11" xfId="6581"/>
    <cellStyle name="Ausgabe 2 7 11 2" xfId="13691"/>
    <cellStyle name="Ausgabe 2 7 11 3" xfId="19984"/>
    <cellStyle name="Ausgabe 2 7 11 4" xfId="26923"/>
    <cellStyle name="Ausgabe 2 7 11 5" xfId="33588"/>
    <cellStyle name="Ausgabe 2 7 11 6" xfId="40258"/>
    <cellStyle name="Ausgabe 2 7 11 7" xfId="47074"/>
    <cellStyle name="Ausgabe 2 7 11 8" xfId="53597"/>
    <cellStyle name="Ausgabe 2 7 12" xfId="7398"/>
    <cellStyle name="Ausgabe 2 7 12 2" xfId="14508"/>
    <cellStyle name="Ausgabe 2 7 12 3" xfId="20801"/>
    <cellStyle name="Ausgabe 2 7 12 4" xfId="27740"/>
    <cellStyle name="Ausgabe 2 7 12 5" xfId="34405"/>
    <cellStyle name="Ausgabe 2 7 12 6" xfId="41075"/>
    <cellStyle name="Ausgabe 2 7 12 7" xfId="47891"/>
    <cellStyle name="Ausgabe 2 7 12 8" xfId="54414"/>
    <cellStyle name="Ausgabe 2 7 13" xfId="1275"/>
    <cellStyle name="Ausgabe 2 7 13 2" xfId="8385"/>
    <cellStyle name="Ausgabe 2 7 13 3" xfId="14678"/>
    <cellStyle name="Ausgabe 2 7 13 4" xfId="21617"/>
    <cellStyle name="Ausgabe 2 7 13 5" xfId="28282"/>
    <cellStyle name="Ausgabe 2 7 13 6" xfId="34952"/>
    <cellStyle name="Ausgabe 2 7 13 7" xfId="41771"/>
    <cellStyle name="Ausgabe 2 7 13 8" xfId="48294"/>
    <cellStyle name="Ausgabe 2 7 14" xfId="7550"/>
    <cellStyle name="Ausgabe 2 7 15" xfId="7624"/>
    <cellStyle name="Ausgabe 2 7 16" xfId="21512"/>
    <cellStyle name="Ausgabe 2 7 17" xfId="41501"/>
    <cellStyle name="Ausgabe 2 7 2" xfId="656"/>
    <cellStyle name="Ausgabe 2 7 2 10" xfId="7257"/>
    <cellStyle name="Ausgabe 2 7 2 10 2" xfId="14367"/>
    <cellStyle name="Ausgabe 2 7 2 10 3" xfId="20660"/>
    <cellStyle name="Ausgabe 2 7 2 10 4" xfId="27599"/>
    <cellStyle name="Ausgabe 2 7 2 10 5" xfId="34264"/>
    <cellStyle name="Ausgabe 2 7 2 10 6" xfId="40934"/>
    <cellStyle name="Ausgabe 2 7 2 10 7" xfId="47750"/>
    <cellStyle name="Ausgabe 2 7 2 10 8" xfId="54273"/>
    <cellStyle name="Ausgabe 2 7 2 11" xfId="1409"/>
    <cellStyle name="Ausgabe 2 7 2 11 2" xfId="8519"/>
    <cellStyle name="Ausgabe 2 7 2 11 3" xfId="14812"/>
    <cellStyle name="Ausgabe 2 7 2 11 4" xfId="21751"/>
    <cellStyle name="Ausgabe 2 7 2 11 5" xfId="28416"/>
    <cellStyle name="Ausgabe 2 7 2 11 6" xfId="35086"/>
    <cellStyle name="Ausgabe 2 7 2 11 7" xfId="41902"/>
    <cellStyle name="Ausgabe 2 7 2 11 8" xfId="48425"/>
    <cellStyle name="Ausgabe 2 7 2 12" xfId="7588"/>
    <cellStyle name="Ausgabe 2 7 2 13" xfId="21035"/>
    <cellStyle name="Ausgabe 2 7 2 14" xfId="8215"/>
    <cellStyle name="Ausgabe 2 7 2 15" xfId="8174"/>
    <cellStyle name="Ausgabe 2 7 2 16" xfId="41285"/>
    <cellStyle name="Ausgabe 2 7 2 17" xfId="41527"/>
    <cellStyle name="Ausgabe 2 7 2 2" xfId="969"/>
    <cellStyle name="Ausgabe 2 7 2 2 10" xfId="7218"/>
    <cellStyle name="Ausgabe 2 7 2 2 10 2" xfId="14328"/>
    <cellStyle name="Ausgabe 2 7 2 2 10 3" xfId="20621"/>
    <cellStyle name="Ausgabe 2 7 2 2 10 4" xfId="27560"/>
    <cellStyle name="Ausgabe 2 7 2 2 10 5" xfId="34225"/>
    <cellStyle name="Ausgabe 2 7 2 2 10 6" xfId="40895"/>
    <cellStyle name="Ausgabe 2 7 2 2 10 7" xfId="47711"/>
    <cellStyle name="Ausgabe 2 7 2 2 10 8" xfId="54234"/>
    <cellStyle name="Ausgabe 2 7 2 2 11" xfId="1644"/>
    <cellStyle name="Ausgabe 2 7 2 2 11 2" xfId="8754"/>
    <cellStyle name="Ausgabe 2 7 2 2 11 3" xfId="15047"/>
    <cellStyle name="Ausgabe 2 7 2 2 11 4" xfId="21986"/>
    <cellStyle name="Ausgabe 2 7 2 2 11 5" xfId="28651"/>
    <cellStyle name="Ausgabe 2 7 2 2 11 6" xfId="35321"/>
    <cellStyle name="Ausgabe 2 7 2 2 11 7" xfId="42137"/>
    <cellStyle name="Ausgabe 2 7 2 2 11 8" xfId="48660"/>
    <cellStyle name="Ausgabe 2 7 2 2 12" xfId="7783"/>
    <cellStyle name="Ausgabe 2 7 2 2 13" xfId="21333"/>
    <cellStyle name="Ausgabe 2 7 2 2 14" xfId="27976"/>
    <cellStyle name="Ausgabe 2 7 2 2 15" xfId="34648"/>
    <cellStyle name="Ausgabe 2 7 2 2 16" xfId="47990"/>
    <cellStyle name="Ausgabe 2 7 2 2 2" xfId="2515"/>
    <cellStyle name="Ausgabe 2 7 2 2 2 2" xfId="9625"/>
    <cellStyle name="Ausgabe 2 7 2 2 2 3" xfId="15918"/>
    <cellStyle name="Ausgabe 2 7 2 2 2 4" xfId="22857"/>
    <cellStyle name="Ausgabe 2 7 2 2 2 5" xfId="29522"/>
    <cellStyle name="Ausgabe 2 7 2 2 2 6" xfId="36192"/>
    <cellStyle name="Ausgabe 2 7 2 2 2 7" xfId="43008"/>
    <cellStyle name="Ausgabe 2 7 2 2 2 8" xfId="49531"/>
    <cellStyle name="Ausgabe 2 7 2 2 3" xfId="3205"/>
    <cellStyle name="Ausgabe 2 7 2 2 3 2" xfId="10315"/>
    <cellStyle name="Ausgabe 2 7 2 2 3 3" xfId="16608"/>
    <cellStyle name="Ausgabe 2 7 2 2 3 4" xfId="23547"/>
    <cellStyle name="Ausgabe 2 7 2 2 3 5" xfId="30212"/>
    <cellStyle name="Ausgabe 2 7 2 2 3 6" xfId="36882"/>
    <cellStyle name="Ausgabe 2 7 2 2 3 7" xfId="43698"/>
    <cellStyle name="Ausgabe 2 7 2 2 3 8" xfId="50221"/>
    <cellStyle name="Ausgabe 2 7 2 2 4" xfId="3892"/>
    <cellStyle name="Ausgabe 2 7 2 2 4 2" xfId="11002"/>
    <cellStyle name="Ausgabe 2 7 2 2 4 3" xfId="17295"/>
    <cellStyle name="Ausgabe 2 7 2 2 4 4" xfId="24234"/>
    <cellStyle name="Ausgabe 2 7 2 2 4 5" xfId="30899"/>
    <cellStyle name="Ausgabe 2 7 2 2 4 6" xfId="37569"/>
    <cellStyle name="Ausgabe 2 7 2 2 4 7" xfId="44385"/>
    <cellStyle name="Ausgabe 2 7 2 2 4 8" xfId="50908"/>
    <cellStyle name="Ausgabe 2 7 2 2 5" xfId="4579"/>
    <cellStyle name="Ausgabe 2 7 2 2 5 2" xfId="11689"/>
    <cellStyle name="Ausgabe 2 7 2 2 5 3" xfId="17982"/>
    <cellStyle name="Ausgabe 2 7 2 2 5 4" xfId="24921"/>
    <cellStyle name="Ausgabe 2 7 2 2 5 5" xfId="31586"/>
    <cellStyle name="Ausgabe 2 7 2 2 5 6" xfId="38256"/>
    <cellStyle name="Ausgabe 2 7 2 2 5 7" xfId="45072"/>
    <cellStyle name="Ausgabe 2 7 2 2 5 8" xfId="51595"/>
    <cellStyle name="Ausgabe 2 7 2 2 6" xfId="5264"/>
    <cellStyle name="Ausgabe 2 7 2 2 6 2" xfId="12374"/>
    <cellStyle name="Ausgabe 2 7 2 2 6 3" xfId="18667"/>
    <cellStyle name="Ausgabe 2 7 2 2 6 4" xfId="25606"/>
    <cellStyle name="Ausgabe 2 7 2 2 6 5" xfId="32271"/>
    <cellStyle name="Ausgabe 2 7 2 2 6 6" xfId="38941"/>
    <cellStyle name="Ausgabe 2 7 2 2 6 7" xfId="45757"/>
    <cellStyle name="Ausgabe 2 7 2 2 6 8" xfId="52280"/>
    <cellStyle name="Ausgabe 2 7 2 2 7" xfId="5847"/>
    <cellStyle name="Ausgabe 2 7 2 2 7 2" xfId="12957"/>
    <cellStyle name="Ausgabe 2 7 2 2 7 3" xfId="19250"/>
    <cellStyle name="Ausgabe 2 7 2 2 7 4" xfId="26189"/>
    <cellStyle name="Ausgabe 2 7 2 2 7 5" xfId="32854"/>
    <cellStyle name="Ausgabe 2 7 2 2 7 6" xfId="39524"/>
    <cellStyle name="Ausgabe 2 7 2 2 7 7" xfId="46340"/>
    <cellStyle name="Ausgabe 2 7 2 2 7 8" xfId="52863"/>
    <cellStyle name="Ausgabe 2 7 2 2 8" xfId="6305"/>
    <cellStyle name="Ausgabe 2 7 2 2 8 2" xfId="13415"/>
    <cellStyle name="Ausgabe 2 7 2 2 8 3" xfId="19708"/>
    <cellStyle name="Ausgabe 2 7 2 2 8 4" xfId="26647"/>
    <cellStyle name="Ausgabe 2 7 2 2 8 5" xfId="33312"/>
    <cellStyle name="Ausgabe 2 7 2 2 8 6" xfId="39982"/>
    <cellStyle name="Ausgabe 2 7 2 2 8 7" xfId="46798"/>
    <cellStyle name="Ausgabe 2 7 2 2 8 8" xfId="53321"/>
    <cellStyle name="Ausgabe 2 7 2 2 9" xfId="6959"/>
    <cellStyle name="Ausgabe 2 7 2 2 9 2" xfId="14069"/>
    <cellStyle name="Ausgabe 2 7 2 2 9 3" xfId="20362"/>
    <cellStyle name="Ausgabe 2 7 2 2 9 4" xfId="27301"/>
    <cellStyle name="Ausgabe 2 7 2 2 9 5" xfId="33966"/>
    <cellStyle name="Ausgabe 2 7 2 2 9 6" xfId="40636"/>
    <cellStyle name="Ausgabe 2 7 2 2 9 7" xfId="47452"/>
    <cellStyle name="Ausgabe 2 7 2 2 9 8" xfId="53975"/>
    <cellStyle name="Ausgabe 2 7 2 3" xfId="2280"/>
    <cellStyle name="Ausgabe 2 7 2 3 2" xfId="9390"/>
    <cellStyle name="Ausgabe 2 7 2 3 3" xfId="15683"/>
    <cellStyle name="Ausgabe 2 7 2 3 4" xfId="22622"/>
    <cellStyle name="Ausgabe 2 7 2 3 5" xfId="29287"/>
    <cellStyle name="Ausgabe 2 7 2 3 6" xfId="35957"/>
    <cellStyle name="Ausgabe 2 7 2 3 7" xfId="42773"/>
    <cellStyle name="Ausgabe 2 7 2 3 8" xfId="49296"/>
    <cellStyle name="Ausgabe 2 7 2 4" xfId="2970"/>
    <cellStyle name="Ausgabe 2 7 2 4 2" xfId="10080"/>
    <cellStyle name="Ausgabe 2 7 2 4 3" xfId="16373"/>
    <cellStyle name="Ausgabe 2 7 2 4 4" xfId="23312"/>
    <cellStyle name="Ausgabe 2 7 2 4 5" xfId="29977"/>
    <cellStyle name="Ausgabe 2 7 2 4 6" xfId="36647"/>
    <cellStyle name="Ausgabe 2 7 2 4 7" xfId="43463"/>
    <cellStyle name="Ausgabe 2 7 2 4 8" xfId="49986"/>
    <cellStyle name="Ausgabe 2 7 2 5" xfId="3657"/>
    <cellStyle name="Ausgabe 2 7 2 5 2" xfId="10767"/>
    <cellStyle name="Ausgabe 2 7 2 5 3" xfId="17060"/>
    <cellStyle name="Ausgabe 2 7 2 5 4" xfId="23999"/>
    <cellStyle name="Ausgabe 2 7 2 5 5" xfId="30664"/>
    <cellStyle name="Ausgabe 2 7 2 5 6" xfId="37334"/>
    <cellStyle name="Ausgabe 2 7 2 5 7" xfId="44150"/>
    <cellStyle name="Ausgabe 2 7 2 5 8" xfId="50673"/>
    <cellStyle name="Ausgabe 2 7 2 6" xfId="4344"/>
    <cellStyle name="Ausgabe 2 7 2 6 2" xfId="11454"/>
    <cellStyle name="Ausgabe 2 7 2 6 3" xfId="17747"/>
    <cellStyle name="Ausgabe 2 7 2 6 4" xfId="24686"/>
    <cellStyle name="Ausgabe 2 7 2 6 5" xfId="31351"/>
    <cellStyle name="Ausgabe 2 7 2 6 6" xfId="38021"/>
    <cellStyle name="Ausgabe 2 7 2 6 7" xfId="44837"/>
    <cellStyle name="Ausgabe 2 7 2 6 8" xfId="51360"/>
    <cellStyle name="Ausgabe 2 7 2 7" xfId="5029"/>
    <cellStyle name="Ausgabe 2 7 2 7 2" xfId="12139"/>
    <cellStyle name="Ausgabe 2 7 2 7 3" xfId="18432"/>
    <cellStyle name="Ausgabe 2 7 2 7 4" xfId="25371"/>
    <cellStyle name="Ausgabe 2 7 2 7 5" xfId="32036"/>
    <cellStyle name="Ausgabe 2 7 2 7 6" xfId="38706"/>
    <cellStyle name="Ausgabe 2 7 2 7 7" xfId="45522"/>
    <cellStyle name="Ausgabe 2 7 2 7 8" xfId="52045"/>
    <cellStyle name="Ausgabe 2 7 2 8" xfId="1973"/>
    <cellStyle name="Ausgabe 2 7 2 8 2" xfId="9083"/>
    <cellStyle name="Ausgabe 2 7 2 8 3" xfId="15376"/>
    <cellStyle name="Ausgabe 2 7 2 8 4" xfId="22315"/>
    <cellStyle name="Ausgabe 2 7 2 8 5" xfId="28980"/>
    <cellStyle name="Ausgabe 2 7 2 8 6" xfId="35650"/>
    <cellStyle name="Ausgabe 2 7 2 8 7" xfId="42466"/>
    <cellStyle name="Ausgabe 2 7 2 8 8" xfId="48989"/>
    <cellStyle name="Ausgabe 2 7 2 9" xfId="6724"/>
    <cellStyle name="Ausgabe 2 7 2 9 2" xfId="13834"/>
    <cellStyle name="Ausgabe 2 7 2 9 3" xfId="20127"/>
    <cellStyle name="Ausgabe 2 7 2 9 4" xfId="27066"/>
    <cellStyle name="Ausgabe 2 7 2 9 5" xfId="33731"/>
    <cellStyle name="Ausgabe 2 7 2 9 6" xfId="40401"/>
    <cellStyle name="Ausgabe 2 7 2 9 7" xfId="47217"/>
    <cellStyle name="Ausgabe 2 7 2 9 8" xfId="53740"/>
    <cellStyle name="Ausgabe 2 7 3" xfId="706"/>
    <cellStyle name="Ausgabe 2 7 3 10" xfId="7212"/>
    <cellStyle name="Ausgabe 2 7 3 10 2" xfId="14322"/>
    <cellStyle name="Ausgabe 2 7 3 10 3" xfId="20615"/>
    <cellStyle name="Ausgabe 2 7 3 10 4" xfId="27554"/>
    <cellStyle name="Ausgabe 2 7 3 10 5" xfId="34219"/>
    <cellStyle name="Ausgabe 2 7 3 10 6" xfId="40889"/>
    <cellStyle name="Ausgabe 2 7 3 10 7" xfId="47705"/>
    <cellStyle name="Ausgabe 2 7 3 10 8" xfId="54228"/>
    <cellStyle name="Ausgabe 2 7 3 11" xfId="1445"/>
    <cellStyle name="Ausgabe 2 7 3 11 2" xfId="8555"/>
    <cellStyle name="Ausgabe 2 7 3 11 3" xfId="14848"/>
    <cellStyle name="Ausgabe 2 7 3 11 4" xfId="21787"/>
    <cellStyle name="Ausgabe 2 7 3 11 5" xfId="28452"/>
    <cellStyle name="Ausgabe 2 7 3 11 6" xfId="35122"/>
    <cellStyle name="Ausgabe 2 7 3 11 7" xfId="41938"/>
    <cellStyle name="Ausgabe 2 7 3 11 8" xfId="48461"/>
    <cellStyle name="Ausgabe 2 7 3 12" xfId="7541"/>
    <cellStyle name="Ausgabe 2 7 3 13" xfId="21085"/>
    <cellStyle name="Ausgabe 2 7 3 14" xfId="7656"/>
    <cellStyle name="Ausgabe 2 7 3 15" xfId="21274"/>
    <cellStyle name="Ausgabe 2 7 3 16" xfId="41331"/>
    <cellStyle name="Ausgabe 2 7 3 17" xfId="41536"/>
    <cellStyle name="Ausgabe 2 7 3 2" xfId="1002"/>
    <cellStyle name="Ausgabe 2 7 3 2 10" xfId="7225"/>
    <cellStyle name="Ausgabe 2 7 3 2 10 2" xfId="14335"/>
    <cellStyle name="Ausgabe 2 7 3 2 10 3" xfId="20628"/>
    <cellStyle name="Ausgabe 2 7 3 2 10 4" xfId="27567"/>
    <cellStyle name="Ausgabe 2 7 3 2 10 5" xfId="34232"/>
    <cellStyle name="Ausgabe 2 7 3 2 10 6" xfId="40902"/>
    <cellStyle name="Ausgabe 2 7 3 2 10 7" xfId="47718"/>
    <cellStyle name="Ausgabe 2 7 3 2 10 8" xfId="54241"/>
    <cellStyle name="Ausgabe 2 7 3 2 11" xfId="1675"/>
    <cellStyle name="Ausgabe 2 7 3 2 11 2" xfId="8785"/>
    <cellStyle name="Ausgabe 2 7 3 2 11 3" xfId="15078"/>
    <cellStyle name="Ausgabe 2 7 3 2 11 4" xfId="22017"/>
    <cellStyle name="Ausgabe 2 7 3 2 11 5" xfId="28682"/>
    <cellStyle name="Ausgabe 2 7 3 2 11 6" xfId="35352"/>
    <cellStyle name="Ausgabe 2 7 3 2 11 7" xfId="42168"/>
    <cellStyle name="Ausgabe 2 7 3 2 11 8" xfId="48691"/>
    <cellStyle name="Ausgabe 2 7 3 2 12" xfId="8096"/>
    <cellStyle name="Ausgabe 2 7 3 2 13" xfId="21366"/>
    <cellStyle name="Ausgabe 2 7 3 2 14" xfId="28009"/>
    <cellStyle name="Ausgabe 2 7 3 2 15" xfId="34679"/>
    <cellStyle name="Ausgabe 2 7 3 2 16" xfId="48021"/>
    <cellStyle name="Ausgabe 2 7 3 2 2" xfId="2546"/>
    <cellStyle name="Ausgabe 2 7 3 2 2 2" xfId="9656"/>
    <cellStyle name="Ausgabe 2 7 3 2 2 3" xfId="15949"/>
    <cellStyle name="Ausgabe 2 7 3 2 2 4" xfId="22888"/>
    <cellStyle name="Ausgabe 2 7 3 2 2 5" xfId="29553"/>
    <cellStyle name="Ausgabe 2 7 3 2 2 6" xfId="36223"/>
    <cellStyle name="Ausgabe 2 7 3 2 2 7" xfId="43039"/>
    <cellStyle name="Ausgabe 2 7 3 2 2 8" xfId="49562"/>
    <cellStyle name="Ausgabe 2 7 3 2 3" xfId="3236"/>
    <cellStyle name="Ausgabe 2 7 3 2 3 2" xfId="10346"/>
    <cellStyle name="Ausgabe 2 7 3 2 3 3" xfId="16639"/>
    <cellStyle name="Ausgabe 2 7 3 2 3 4" xfId="23578"/>
    <cellStyle name="Ausgabe 2 7 3 2 3 5" xfId="30243"/>
    <cellStyle name="Ausgabe 2 7 3 2 3 6" xfId="36913"/>
    <cellStyle name="Ausgabe 2 7 3 2 3 7" xfId="43729"/>
    <cellStyle name="Ausgabe 2 7 3 2 3 8" xfId="50252"/>
    <cellStyle name="Ausgabe 2 7 3 2 4" xfId="3923"/>
    <cellStyle name="Ausgabe 2 7 3 2 4 2" xfId="11033"/>
    <cellStyle name="Ausgabe 2 7 3 2 4 3" xfId="17326"/>
    <cellStyle name="Ausgabe 2 7 3 2 4 4" xfId="24265"/>
    <cellStyle name="Ausgabe 2 7 3 2 4 5" xfId="30930"/>
    <cellStyle name="Ausgabe 2 7 3 2 4 6" xfId="37600"/>
    <cellStyle name="Ausgabe 2 7 3 2 4 7" xfId="44416"/>
    <cellStyle name="Ausgabe 2 7 3 2 4 8" xfId="50939"/>
    <cellStyle name="Ausgabe 2 7 3 2 5" xfId="4610"/>
    <cellStyle name="Ausgabe 2 7 3 2 5 2" xfId="11720"/>
    <cellStyle name="Ausgabe 2 7 3 2 5 3" xfId="18013"/>
    <cellStyle name="Ausgabe 2 7 3 2 5 4" xfId="24952"/>
    <cellStyle name="Ausgabe 2 7 3 2 5 5" xfId="31617"/>
    <cellStyle name="Ausgabe 2 7 3 2 5 6" xfId="38287"/>
    <cellStyle name="Ausgabe 2 7 3 2 5 7" xfId="45103"/>
    <cellStyle name="Ausgabe 2 7 3 2 5 8" xfId="51626"/>
    <cellStyle name="Ausgabe 2 7 3 2 6" xfId="5295"/>
    <cellStyle name="Ausgabe 2 7 3 2 6 2" xfId="12405"/>
    <cellStyle name="Ausgabe 2 7 3 2 6 3" xfId="18698"/>
    <cellStyle name="Ausgabe 2 7 3 2 6 4" xfId="25637"/>
    <cellStyle name="Ausgabe 2 7 3 2 6 5" xfId="32302"/>
    <cellStyle name="Ausgabe 2 7 3 2 6 6" xfId="38972"/>
    <cellStyle name="Ausgabe 2 7 3 2 6 7" xfId="45788"/>
    <cellStyle name="Ausgabe 2 7 3 2 6 8" xfId="52311"/>
    <cellStyle name="Ausgabe 2 7 3 2 7" xfId="5878"/>
    <cellStyle name="Ausgabe 2 7 3 2 7 2" xfId="12988"/>
    <cellStyle name="Ausgabe 2 7 3 2 7 3" xfId="19281"/>
    <cellStyle name="Ausgabe 2 7 3 2 7 4" xfId="26220"/>
    <cellStyle name="Ausgabe 2 7 3 2 7 5" xfId="32885"/>
    <cellStyle name="Ausgabe 2 7 3 2 7 6" xfId="39555"/>
    <cellStyle name="Ausgabe 2 7 3 2 7 7" xfId="46371"/>
    <cellStyle name="Ausgabe 2 7 3 2 7 8" xfId="52894"/>
    <cellStyle name="Ausgabe 2 7 3 2 8" xfId="6336"/>
    <cellStyle name="Ausgabe 2 7 3 2 8 2" xfId="13446"/>
    <cellStyle name="Ausgabe 2 7 3 2 8 3" xfId="19739"/>
    <cellStyle name="Ausgabe 2 7 3 2 8 4" xfId="26678"/>
    <cellStyle name="Ausgabe 2 7 3 2 8 5" xfId="33343"/>
    <cellStyle name="Ausgabe 2 7 3 2 8 6" xfId="40013"/>
    <cellStyle name="Ausgabe 2 7 3 2 8 7" xfId="46829"/>
    <cellStyle name="Ausgabe 2 7 3 2 8 8" xfId="53352"/>
    <cellStyle name="Ausgabe 2 7 3 2 9" xfId="6990"/>
    <cellStyle name="Ausgabe 2 7 3 2 9 2" xfId="14100"/>
    <cellStyle name="Ausgabe 2 7 3 2 9 3" xfId="20393"/>
    <cellStyle name="Ausgabe 2 7 3 2 9 4" xfId="27332"/>
    <cellStyle name="Ausgabe 2 7 3 2 9 5" xfId="33997"/>
    <cellStyle name="Ausgabe 2 7 3 2 9 6" xfId="40667"/>
    <cellStyle name="Ausgabe 2 7 3 2 9 7" xfId="47483"/>
    <cellStyle name="Ausgabe 2 7 3 2 9 8" xfId="54006"/>
    <cellStyle name="Ausgabe 2 7 3 3" xfId="2316"/>
    <cellStyle name="Ausgabe 2 7 3 3 2" xfId="9426"/>
    <cellStyle name="Ausgabe 2 7 3 3 3" xfId="15719"/>
    <cellStyle name="Ausgabe 2 7 3 3 4" xfId="22658"/>
    <cellStyle name="Ausgabe 2 7 3 3 5" xfId="29323"/>
    <cellStyle name="Ausgabe 2 7 3 3 6" xfId="35993"/>
    <cellStyle name="Ausgabe 2 7 3 3 7" xfId="42809"/>
    <cellStyle name="Ausgabe 2 7 3 3 8" xfId="49332"/>
    <cellStyle name="Ausgabe 2 7 3 4" xfId="3006"/>
    <cellStyle name="Ausgabe 2 7 3 4 2" xfId="10116"/>
    <cellStyle name="Ausgabe 2 7 3 4 3" xfId="16409"/>
    <cellStyle name="Ausgabe 2 7 3 4 4" xfId="23348"/>
    <cellStyle name="Ausgabe 2 7 3 4 5" xfId="30013"/>
    <cellStyle name="Ausgabe 2 7 3 4 6" xfId="36683"/>
    <cellStyle name="Ausgabe 2 7 3 4 7" xfId="43499"/>
    <cellStyle name="Ausgabe 2 7 3 4 8" xfId="50022"/>
    <cellStyle name="Ausgabe 2 7 3 5" xfId="3693"/>
    <cellStyle name="Ausgabe 2 7 3 5 2" xfId="10803"/>
    <cellStyle name="Ausgabe 2 7 3 5 3" xfId="17096"/>
    <cellStyle name="Ausgabe 2 7 3 5 4" xfId="24035"/>
    <cellStyle name="Ausgabe 2 7 3 5 5" xfId="30700"/>
    <cellStyle name="Ausgabe 2 7 3 5 6" xfId="37370"/>
    <cellStyle name="Ausgabe 2 7 3 5 7" xfId="44186"/>
    <cellStyle name="Ausgabe 2 7 3 5 8" xfId="50709"/>
    <cellStyle name="Ausgabe 2 7 3 6" xfId="4380"/>
    <cellStyle name="Ausgabe 2 7 3 6 2" xfId="11490"/>
    <cellStyle name="Ausgabe 2 7 3 6 3" xfId="17783"/>
    <cellStyle name="Ausgabe 2 7 3 6 4" xfId="24722"/>
    <cellStyle name="Ausgabe 2 7 3 6 5" xfId="31387"/>
    <cellStyle name="Ausgabe 2 7 3 6 6" xfId="38057"/>
    <cellStyle name="Ausgabe 2 7 3 6 7" xfId="44873"/>
    <cellStyle name="Ausgabe 2 7 3 6 8" xfId="51396"/>
    <cellStyle name="Ausgabe 2 7 3 7" xfId="5065"/>
    <cellStyle name="Ausgabe 2 7 3 7 2" xfId="12175"/>
    <cellStyle name="Ausgabe 2 7 3 7 3" xfId="18468"/>
    <cellStyle name="Ausgabe 2 7 3 7 4" xfId="25407"/>
    <cellStyle name="Ausgabe 2 7 3 7 5" xfId="32072"/>
    <cellStyle name="Ausgabe 2 7 3 7 6" xfId="38742"/>
    <cellStyle name="Ausgabe 2 7 3 7 7" xfId="45558"/>
    <cellStyle name="Ausgabe 2 7 3 7 8" xfId="52081"/>
    <cellStyle name="Ausgabe 2 7 3 8" xfId="6106"/>
    <cellStyle name="Ausgabe 2 7 3 8 2" xfId="13216"/>
    <cellStyle name="Ausgabe 2 7 3 8 3" xfId="19509"/>
    <cellStyle name="Ausgabe 2 7 3 8 4" xfId="26448"/>
    <cellStyle name="Ausgabe 2 7 3 8 5" xfId="33113"/>
    <cellStyle name="Ausgabe 2 7 3 8 6" xfId="39783"/>
    <cellStyle name="Ausgabe 2 7 3 8 7" xfId="46599"/>
    <cellStyle name="Ausgabe 2 7 3 8 8" xfId="53122"/>
    <cellStyle name="Ausgabe 2 7 3 9" xfId="6760"/>
    <cellStyle name="Ausgabe 2 7 3 9 2" xfId="13870"/>
    <cellStyle name="Ausgabe 2 7 3 9 3" xfId="20163"/>
    <cellStyle name="Ausgabe 2 7 3 9 4" xfId="27102"/>
    <cellStyle name="Ausgabe 2 7 3 9 5" xfId="33767"/>
    <cellStyle name="Ausgabe 2 7 3 9 6" xfId="40437"/>
    <cellStyle name="Ausgabe 2 7 3 9 7" xfId="47253"/>
    <cellStyle name="Ausgabe 2 7 3 9 8" xfId="53776"/>
    <cellStyle name="Ausgabe 2 7 4" xfId="2103"/>
    <cellStyle name="Ausgabe 2 7 4 2" xfId="9213"/>
    <cellStyle name="Ausgabe 2 7 4 3" xfId="15506"/>
    <cellStyle name="Ausgabe 2 7 4 4" xfId="22445"/>
    <cellStyle name="Ausgabe 2 7 4 5" xfId="29110"/>
    <cellStyle name="Ausgabe 2 7 4 6" xfId="35780"/>
    <cellStyle name="Ausgabe 2 7 4 7" xfId="42596"/>
    <cellStyle name="Ausgabe 2 7 4 8" xfId="49119"/>
    <cellStyle name="Ausgabe 2 7 5" xfId="2791"/>
    <cellStyle name="Ausgabe 2 7 5 2" xfId="9901"/>
    <cellStyle name="Ausgabe 2 7 5 3" xfId="16194"/>
    <cellStyle name="Ausgabe 2 7 5 4" xfId="23133"/>
    <cellStyle name="Ausgabe 2 7 5 5" xfId="29798"/>
    <cellStyle name="Ausgabe 2 7 5 6" xfId="36468"/>
    <cellStyle name="Ausgabe 2 7 5 7" xfId="43284"/>
    <cellStyle name="Ausgabe 2 7 5 8" xfId="49807"/>
    <cellStyle name="Ausgabe 2 7 6" xfId="3479"/>
    <cellStyle name="Ausgabe 2 7 6 2" xfId="10589"/>
    <cellStyle name="Ausgabe 2 7 6 3" xfId="16882"/>
    <cellStyle name="Ausgabe 2 7 6 4" xfId="23821"/>
    <cellStyle name="Ausgabe 2 7 6 5" xfId="30486"/>
    <cellStyle name="Ausgabe 2 7 6 6" xfId="37156"/>
    <cellStyle name="Ausgabe 2 7 6 7" xfId="43972"/>
    <cellStyle name="Ausgabe 2 7 6 8" xfId="50495"/>
    <cellStyle name="Ausgabe 2 7 7" xfId="4166"/>
    <cellStyle name="Ausgabe 2 7 7 2" xfId="11276"/>
    <cellStyle name="Ausgabe 2 7 7 3" xfId="17569"/>
    <cellStyle name="Ausgabe 2 7 7 4" xfId="24508"/>
    <cellStyle name="Ausgabe 2 7 7 5" xfId="31173"/>
    <cellStyle name="Ausgabe 2 7 7 6" xfId="37843"/>
    <cellStyle name="Ausgabe 2 7 7 7" xfId="44659"/>
    <cellStyle name="Ausgabe 2 7 7 8" xfId="51182"/>
    <cellStyle name="Ausgabe 2 7 8" xfId="4855"/>
    <cellStyle name="Ausgabe 2 7 8 2" xfId="11965"/>
    <cellStyle name="Ausgabe 2 7 8 3" xfId="18258"/>
    <cellStyle name="Ausgabe 2 7 8 4" xfId="25197"/>
    <cellStyle name="Ausgabe 2 7 8 5" xfId="31862"/>
    <cellStyle name="Ausgabe 2 7 8 6" xfId="38532"/>
    <cellStyle name="Ausgabe 2 7 8 7" xfId="45348"/>
    <cellStyle name="Ausgabe 2 7 8 8" xfId="51871"/>
    <cellStyle name="Ausgabe 2 7 9" xfId="5538"/>
    <cellStyle name="Ausgabe 2 7 9 2" xfId="12648"/>
    <cellStyle name="Ausgabe 2 7 9 3" xfId="18941"/>
    <cellStyle name="Ausgabe 2 7 9 4" xfId="25880"/>
    <cellStyle name="Ausgabe 2 7 9 5" xfId="32545"/>
    <cellStyle name="Ausgabe 2 7 9 6" xfId="39215"/>
    <cellStyle name="Ausgabe 2 7 9 7" xfId="46031"/>
    <cellStyle name="Ausgabe 2 7 9 8" xfId="52554"/>
    <cellStyle name="Ausgabe 2 8" xfId="415"/>
    <cellStyle name="Ausgabe 2 8 10" xfId="5634"/>
    <cellStyle name="Ausgabe 2 8 10 2" xfId="12744"/>
    <cellStyle name="Ausgabe 2 8 10 3" xfId="19037"/>
    <cellStyle name="Ausgabe 2 8 10 4" xfId="25976"/>
    <cellStyle name="Ausgabe 2 8 10 5" xfId="32641"/>
    <cellStyle name="Ausgabe 2 8 10 6" xfId="39311"/>
    <cellStyle name="Ausgabe 2 8 10 7" xfId="46127"/>
    <cellStyle name="Ausgabe 2 8 10 8" xfId="52650"/>
    <cellStyle name="Ausgabe 2 8 11" xfId="5616"/>
    <cellStyle name="Ausgabe 2 8 11 2" xfId="12726"/>
    <cellStyle name="Ausgabe 2 8 11 3" xfId="19019"/>
    <cellStyle name="Ausgabe 2 8 11 4" xfId="25958"/>
    <cellStyle name="Ausgabe 2 8 11 5" xfId="32623"/>
    <cellStyle name="Ausgabe 2 8 11 6" xfId="39293"/>
    <cellStyle name="Ausgabe 2 8 11 7" xfId="46109"/>
    <cellStyle name="Ausgabe 2 8 11 8" xfId="52632"/>
    <cellStyle name="Ausgabe 2 8 12" xfId="7242"/>
    <cellStyle name="Ausgabe 2 8 12 2" xfId="14352"/>
    <cellStyle name="Ausgabe 2 8 12 3" xfId="20645"/>
    <cellStyle name="Ausgabe 2 8 12 4" xfId="27584"/>
    <cellStyle name="Ausgabe 2 8 12 5" xfId="34249"/>
    <cellStyle name="Ausgabe 2 8 12 6" xfId="40919"/>
    <cellStyle name="Ausgabe 2 8 12 7" xfId="47735"/>
    <cellStyle name="Ausgabe 2 8 12 8" xfId="54258"/>
    <cellStyle name="Ausgabe 2 8 13" xfId="815"/>
    <cellStyle name="Ausgabe 2 8 13 2" xfId="7932"/>
    <cellStyle name="Ausgabe 2 8 13 3" xfId="8296"/>
    <cellStyle name="Ausgabe 2 8 13 4" xfId="21194"/>
    <cellStyle name="Ausgabe 2 8 13 5" xfId="27829"/>
    <cellStyle name="Ausgabe 2 8 13 6" xfId="34501"/>
    <cellStyle name="Ausgabe 2 8 13 7" xfId="41439"/>
    <cellStyle name="Ausgabe 2 8 13 8" xfId="7869"/>
    <cellStyle name="Ausgabe 2 8 14" xfId="8008"/>
    <cellStyle name="Ausgabe 2 8 15" xfId="7831"/>
    <cellStyle name="Ausgabe 2 8 16" xfId="21466"/>
    <cellStyle name="Ausgabe 2 8 17" xfId="41623"/>
    <cellStyle name="Ausgabe 2 8 2" xfId="655"/>
    <cellStyle name="Ausgabe 2 8 2 10" xfId="7423"/>
    <cellStyle name="Ausgabe 2 8 2 10 2" xfId="14533"/>
    <cellStyle name="Ausgabe 2 8 2 10 3" xfId="20826"/>
    <cellStyle name="Ausgabe 2 8 2 10 4" xfId="27765"/>
    <cellStyle name="Ausgabe 2 8 2 10 5" xfId="34430"/>
    <cellStyle name="Ausgabe 2 8 2 10 6" xfId="41100"/>
    <cellStyle name="Ausgabe 2 8 2 10 7" xfId="47916"/>
    <cellStyle name="Ausgabe 2 8 2 10 8" xfId="54439"/>
    <cellStyle name="Ausgabe 2 8 2 11" xfId="1408"/>
    <cellStyle name="Ausgabe 2 8 2 11 2" xfId="8518"/>
    <cellStyle name="Ausgabe 2 8 2 11 3" xfId="14811"/>
    <cellStyle name="Ausgabe 2 8 2 11 4" xfId="21750"/>
    <cellStyle name="Ausgabe 2 8 2 11 5" xfId="28415"/>
    <cellStyle name="Ausgabe 2 8 2 11 6" xfId="35085"/>
    <cellStyle name="Ausgabe 2 8 2 11 7" xfId="41901"/>
    <cellStyle name="Ausgabe 2 8 2 11 8" xfId="48424"/>
    <cellStyle name="Ausgabe 2 8 2 12" xfId="7736"/>
    <cellStyle name="Ausgabe 2 8 2 13" xfId="21034"/>
    <cellStyle name="Ausgabe 2 8 2 14" xfId="7675"/>
    <cellStyle name="Ausgabe 2 8 2 15" xfId="7692"/>
    <cellStyle name="Ausgabe 2 8 2 16" xfId="41284"/>
    <cellStyle name="Ausgabe 2 8 2 17" xfId="41691"/>
    <cellStyle name="Ausgabe 2 8 2 2" xfId="968"/>
    <cellStyle name="Ausgabe 2 8 2 2 10" xfId="7278"/>
    <cellStyle name="Ausgabe 2 8 2 2 10 2" xfId="14388"/>
    <cellStyle name="Ausgabe 2 8 2 2 10 3" xfId="20681"/>
    <cellStyle name="Ausgabe 2 8 2 2 10 4" xfId="27620"/>
    <cellStyle name="Ausgabe 2 8 2 2 10 5" xfId="34285"/>
    <cellStyle name="Ausgabe 2 8 2 2 10 6" xfId="40955"/>
    <cellStyle name="Ausgabe 2 8 2 2 10 7" xfId="47771"/>
    <cellStyle name="Ausgabe 2 8 2 2 10 8" xfId="54294"/>
    <cellStyle name="Ausgabe 2 8 2 2 11" xfId="1643"/>
    <cellStyle name="Ausgabe 2 8 2 2 11 2" xfId="8753"/>
    <cellStyle name="Ausgabe 2 8 2 2 11 3" xfId="15046"/>
    <cellStyle name="Ausgabe 2 8 2 2 11 4" xfId="21985"/>
    <cellStyle name="Ausgabe 2 8 2 2 11 5" xfId="28650"/>
    <cellStyle name="Ausgabe 2 8 2 2 11 6" xfId="35320"/>
    <cellStyle name="Ausgabe 2 8 2 2 11 7" xfId="42136"/>
    <cellStyle name="Ausgabe 2 8 2 2 11 8" xfId="48659"/>
    <cellStyle name="Ausgabe 2 8 2 2 12" xfId="8090"/>
    <cellStyle name="Ausgabe 2 8 2 2 13" xfId="21332"/>
    <cellStyle name="Ausgabe 2 8 2 2 14" xfId="27975"/>
    <cellStyle name="Ausgabe 2 8 2 2 15" xfId="34647"/>
    <cellStyle name="Ausgabe 2 8 2 2 16" xfId="47989"/>
    <cellStyle name="Ausgabe 2 8 2 2 2" xfId="2514"/>
    <cellStyle name="Ausgabe 2 8 2 2 2 2" xfId="9624"/>
    <cellStyle name="Ausgabe 2 8 2 2 2 3" xfId="15917"/>
    <cellStyle name="Ausgabe 2 8 2 2 2 4" xfId="22856"/>
    <cellStyle name="Ausgabe 2 8 2 2 2 5" xfId="29521"/>
    <cellStyle name="Ausgabe 2 8 2 2 2 6" xfId="36191"/>
    <cellStyle name="Ausgabe 2 8 2 2 2 7" xfId="43007"/>
    <cellStyle name="Ausgabe 2 8 2 2 2 8" xfId="49530"/>
    <cellStyle name="Ausgabe 2 8 2 2 3" xfId="3204"/>
    <cellStyle name="Ausgabe 2 8 2 2 3 2" xfId="10314"/>
    <cellStyle name="Ausgabe 2 8 2 2 3 3" xfId="16607"/>
    <cellStyle name="Ausgabe 2 8 2 2 3 4" xfId="23546"/>
    <cellStyle name="Ausgabe 2 8 2 2 3 5" xfId="30211"/>
    <cellStyle name="Ausgabe 2 8 2 2 3 6" xfId="36881"/>
    <cellStyle name="Ausgabe 2 8 2 2 3 7" xfId="43697"/>
    <cellStyle name="Ausgabe 2 8 2 2 3 8" xfId="50220"/>
    <cellStyle name="Ausgabe 2 8 2 2 4" xfId="3891"/>
    <cellStyle name="Ausgabe 2 8 2 2 4 2" xfId="11001"/>
    <cellStyle name="Ausgabe 2 8 2 2 4 3" xfId="17294"/>
    <cellStyle name="Ausgabe 2 8 2 2 4 4" xfId="24233"/>
    <cellStyle name="Ausgabe 2 8 2 2 4 5" xfId="30898"/>
    <cellStyle name="Ausgabe 2 8 2 2 4 6" xfId="37568"/>
    <cellStyle name="Ausgabe 2 8 2 2 4 7" xfId="44384"/>
    <cellStyle name="Ausgabe 2 8 2 2 4 8" xfId="50907"/>
    <cellStyle name="Ausgabe 2 8 2 2 5" xfId="4578"/>
    <cellStyle name="Ausgabe 2 8 2 2 5 2" xfId="11688"/>
    <cellStyle name="Ausgabe 2 8 2 2 5 3" xfId="17981"/>
    <cellStyle name="Ausgabe 2 8 2 2 5 4" xfId="24920"/>
    <cellStyle name="Ausgabe 2 8 2 2 5 5" xfId="31585"/>
    <cellStyle name="Ausgabe 2 8 2 2 5 6" xfId="38255"/>
    <cellStyle name="Ausgabe 2 8 2 2 5 7" xfId="45071"/>
    <cellStyle name="Ausgabe 2 8 2 2 5 8" xfId="51594"/>
    <cellStyle name="Ausgabe 2 8 2 2 6" xfId="5263"/>
    <cellStyle name="Ausgabe 2 8 2 2 6 2" xfId="12373"/>
    <cellStyle name="Ausgabe 2 8 2 2 6 3" xfId="18666"/>
    <cellStyle name="Ausgabe 2 8 2 2 6 4" xfId="25605"/>
    <cellStyle name="Ausgabe 2 8 2 2 6 5" xfId="32270"/>
    <cellStyle name="Ausgabe 2 8 2 2 6 6" xfId="38940"/>
    <cellStyle name="Ausgabe 2 8 2 2 6 7" xfId="45756"/>
    <cellStyle name="Ausgabe 2 8 2 2 6 8" xfId="52279"/>
    <cellStyle name="Ausgabe 2 8 2 2 7" xfId="5846"/>
    <cellStyle name="Ausgabe 2 8 2 2 7 2" xfId="12956"/>
    <cellStyle name="Ausgabe 2 8 2 2 7 3" xfId="19249"/>
    <cellStyle name="Ausgabe 2 8 2 2 7 4" xfId="26188"/>
    <cellStyle name="Ausgabe 2 8 2 2 7 5" xfId="32853"/>
    <cellStyle name="Ausgabe 2 8 2 2 7 6" xfId="39523"/>
    <cellStyle name="Ausgabe 2 8 2 2 7 7" xfId="46339"/>
    <cellStyle name="Ausgabe 2 8 2 2 7 8" xfId="52862"/>
    <cellStyle name="Ausgabe 2 8 2 2 8" xfId="6304"/>
    <cellStyle name="Ausgabe 2 8 2 2 8 2" xfId="13414"/>
    <cellStyle name="Ausgabe 2 8 2 2 8 3" xfId="19707"/>
    <cellStyle name="Ausgabe 2 8 2 2 8 4" xfId="26646"/>
    <cellStyle name="Ausgabe 2 8 2 2 8 5" xfId="33311"/>
    <cellStyle name="Ausgabe 2 8 2 2 8 6" xfId="39981"/>
    <cellStyle name="Ausgabe 2 8 2 2 8 7" xfId="46797"/>
    <cellStyle name="Ausgabe 2 8 2 2 8 8" xfId="53320"/>
    <cellStyle name="Ausgabe 2 8 2 2 9" xfId="6958"/>
    <cellStyle name="Ausgabe 2 8 2 2 9 2" xfId="14068"/>
    <cellStyle name="Ausgabe 2 8 2 2 9 3" xfId="20361"/>
    <cellStyle name="Ausgabe 2 8 2 2 9 4" xfId="27300"/>
    <cellStyle name="Ausgabe 2 8 2 2 9 5" xfId="33965"/>
    <cellStyle name="Ausgabe 2 8 2 2 9 6" xfId="40635"/>
    <cellStyle name="Ausgabe 2 8 2 2 9 7" xfId="47451"/>
    <cellStyle name="Ausgabe 2 8 2 2 9 8" xfId="53974"/>
    <cellStyle name="Ausgabe 2 8 2 3" xfId="2279"/>
    <cellStyle name="Ausgabe 2 8 2 3 2" xfId="9389"/>
    <cellStyle name="Ausgabe 2 8 2 3 3" xfId="15682"/>
    <cellStyle name="Ausgabe 2 8 2 3 4" xfId="22621"/>
    <cellStyle name="Ausgabe 2 8 2 3 5" xfId="29286"/>
    <cellStyle name="Ausgabe 2 8 2 3 6" xfId="35956"/>
    <cellStyle name="Ausgabe 2 8 2 3 7" xfId="42772"/>
    <cellStyle name="Ausgabe 2 8 2 3 8" xfId="49295"/>
    <cellStyle name="Ausgabe 2 8 2 4" xfId="2969"/>
    <cellStyle name="Ausgabe 2 8 2 4 2" xfId="10079"/>
    <cellStyle name="Ausgabe 2 8 2 4 3" xfId="16372"/>
    <cellStyle name="Ausgabe 2 8 2 4 4" xfId="23311"/>
    <cellStyle name="Ausgabe 2 8 2 4 5" xfId="29976"/>
    <cellStyle name="Ausgabe 2 8 2 4 6" xfId="36646"/>
    <cellStyle name="Ausgabe 2 8 2 4 7" xfId="43462"/>
    <cellStyle name="Ausgabe 2 8 2 4 8" xfId="49985"/>
    <cellStyle name="Ausgabe 2 8 2 5" xfId="3656"/>
    <cellStyle name="Ausgabe 2 8 2 5 2" xfId="10766"/>
    <cellStyle name="Ausgabe 2 8 2 5 3" xfId="17059"/>
    <cellStyle name="Ausgabe 2 8 2 5 4" xfId="23998"/>
    <cellStyle name="Ausgabe 2 8 2 5 5" xfId="30663"/>
    <cellStyle name="Ausgabe 2 8 2 5 6" xfId="37333"/>
    <cellStyle name="Ausgabe 2 8 2 5 7" xfId="44149"/>
    <cellStyle name="Ausgabe 2 8 2 5 8" xfId="50672"/>
    <cellStyle name="Ausgabe 2 8 2 6" xfId="4343"/>
    <cellStyle name="Ausgabe 2 8 2 6 2" xfId="11453"/>
    <cellStyle name="Ausgabe 2 8 2 6 3" xfId="17746"/>
    <cellStyle name="Ausgabe 2 8 2 6 4" xfId="24685"/>
    <cellStyle name="Ausgabe 2 8 2 6 5" xfId="31350"/>
    <cellStyle name="Ausgabe 2 8 2 6 6" xfId="38020"/>
    <cellStyle name="Ausgabe 2 8 2 6 7" xfId="44836"/>
    <cellStyle name="Ausgabe 2 8 2 6 8" xfId="51359"/>
    <cellStyle name="Ausgabe 2 8 2 7" xfId="5028"/>
    <cellStyle name="Ausgabe 2 8 2 7 2" xfId="12138"/>
    <cellStyle name="Ausgabe 2 8 2 7 3" xfId="18431"/>
    <cellStyle name="Ausgabe 2 8 2 7 4" xfId="25370"/>
    <cellStyle name="Ausgabe 2 8 2 7 5" xfId="32035"/>
    <cellStyle name="Ausgabe 2 8 2 7 6" xfId="38705"/>
    <cellStyle name="Ausgabe 2 8 2 7 7" xfId="45521"/>
    <cellStyle name="Ausgabe 2 8 2 7 8" xfId="52044"/>
    <cellStyle name="Ausgabe 2 8 2 8" xfId="3519"/>
    <cellStyle name="Ausgabe 2 8 2 8 2" xfId="10629"/>
    <cellStyle name="Ausgabe 2 8 2 8 3" xfId="16922"/>
    <cellStyle name="Ausgabe 2 8 2 8 4" xfId="23861"/>
    <cellStyle name="Ausgabe 2 8 2 8 5" xfId="30526"/>
    <cellStyle name="Ausgabe 2 8 2 8 6" xfId="37196"/>
    <cellStyle name="Ausgabe 2 8 2 8 7" xfId="44012"/>
    <cellStyle name="Ausgabe 2 8 2 8 8" xfId="50535"/>
    <cellStyle name="Ausgabe 2 8 2 9" xfId="6723"/>
    <cellStyle name="Ausgabe 2 8 2 9 2" xfId="13833"/>
    <cellStyle name="Ausgabe 2 8 2 9 3" xfId="20126"/>
    <cellStyle name="Ausgabe 2 8 2 9 4" xfId="27065"/>
    <cellStyle name="Ausgabe 2 8 2 9 5" xfId="33730"/>
    <cellStyle name="Ausgabe 2 8 2 9 6" xfId="40400"/>
    <cellStyle name="Ausgabe 2 8 2 9 7" xfId="47216"/>
    <cellStyle name="Ausgabe 2 8 2 9 8" xfId="53739"/>
    <cellStyle name="Ausgabe 2 8 3" xfId="707"/>
    <cellStyle name="Ausgabe 2 8 3 10" xfId="7381"/>
    <cellStyle name="Ausgabe 2 8 3 10 2" xfId="14491"/>
    <cellStyle name="Ausgabe 2 8 3 10 3" xfId="20784"/>
    <cellStyle name="Ausgabe 2 8 3 10 4" xfId="27723"/>
    <cellStyle name="Ausgabe 2 8 3 10 5" xfId="34388"/>
    <cellStyle name="Ausgabe 2 8 3 10 6" xfId="41058"/>
    <cellStyle name="Ausgabe 2 8 3 10 7" xfId="47874"/>
    <cellStyle name="Ausgabe 2 8 3 10 8" xfId="54397"/>
    <cellStyle name="Ausgabe 2 8 3 11" xfId="1446"/>
    <cellStyle name="Ausgabe 2 8 3 11 2" xfId="8556"/>
    <cellStyle name="Ausgabe 2 8 3 11 3" xfId="14849"/>
    <cellStyle name="Ausgabe 2 8 3 11 4" xfId="21788"/>
    <cellStyle name="Ausgabe 2 8 3 11 5" xfId="28453"/>
    <cellStyle name="Ausgabe 2 8 3 11 6" xfId="35123"/>
    <cellStyle name="Ausgabe 2 8 3 11 7" xfId="41939"/>
    <cellStyle name="Ausgabe 2 8 3 11 8" xfId="48462"/>
    <cellStyle name="Ausgabe 2 8 3 12" xfId="7994"/>
    <cellStyle name="Ausgabe 2 8 3 13" xfId="21086"/>
    <cellStyle name="Ausgabe 2 8 3 14" xfId="21208"/>
    <cellStyle name="Ausgabe 2 8 3 15" xfId="21449"/>
    <cellStyle name="Ausgabe 2 8 3 16" xfId="41332"/>
    <cellStyle name="Ausgabe 2 8 3 17" xfId="41673"/>
    <cellStyle name="Ausgabe 2 8 3 2" xfId="1003"/>
    <cellStyle name="Ausgabe 2 8 3 2 10" xfId="5681"/>
    <cellStyle name="Ausgabe 2 8 3 2 10 2" xfId="12791"/>
    <cellStyle name="Ausgabe 2 8 3 2 10 3" xfId="19084"/>
    <cellStyle name="Ausgabe 2 8 3 2 10 4" xfId="26023"/>
    <cellStyle name="Ausgabe 2 8 3 2 10 5" xfId="32688"/>
    <cellStyle name="Ausgabe 2 8 3 2 10 6" xfId="39358"/>
    <cellStyle name="Ausgabe 2 8 3 2 10 7" xfId="46174"/>
    <cellStyle name="Ausgabe 2 8 3 2 10 8" xfId="52697"/>
    <cellStyle name="Ausgabe 2 8 3 2 11" xfId="1676"/>
    <cellStyle name="Ausgabe 2 8 3 2 11 2" xfId="8786"/>
    <cellStyle name="Ausgabe 2 8 3 2 11 3" xfId="15079"/>
    <cellStyle name="Ausgabe 2 8 3 2 11 4" xfId="22018"/>
    <cellStyle name="Ausgabe 2 8 3 2 11 5" xfId="28683"/>
    <cellStyle name="Ausgabe 2 8 3 2 11 6" xfId="35353"/>
    <cellStyle name="Ausgabe 2 8 3 2 11 7" xfId="42169"/>
    <cellStyle name="Ausgabe 2 8 3 2 11 8" xfId="48692"/>
    <cellStyle name="Ausgabe 2 8 3 2 12" xfId="7789"/>
    <cellStyle name="Ausgabe 2 8 3 2 13" xfId="21367"/>
    <cellStyle name="Ausgabe 2 8 3 2 14" xfId="28010"/>
    <cellStyle name="Ausgabe 2 8 3 2 15" xfId="34680"/>
    <cellStyle name="Ausgabe 2 8 3 2 16" xfId="48022"/>
    <cellStyle name="Ausgabe 2 8 3 2 2" xfId="2547"/>
    <cellStyle name="Ausgabe 2 8 3 2 2 2" xfId="9657"/>
    <cellStyle name="Ausgabe 2 8 3 2 2 3" xfId="15950"/>
    <cellStyle name="Ausgabe 2 8 3 2 2 4" xfId="22889"/>
    <cellStyle name="Ausgabe 2 8 3 2 2 5" xfId="29554"/>
    <cellStyle name="Ausgabe 2 8 3 2 2 6" xfId="36224"/>
    <cellStyle name="Ausgabe 2 8 3 2 2 7" xfId="43040"/>
    <cellStyle name="Ausgabe 2 8 3 2 2 8" xfId="49563"/>
    <cellStyle name="Ausgabe 2 8 3 2 3" xfId="3237"/>
    <cellStyle name="Ausgabe 2 8 3 2 3 2" xfId="10347"/>
    <cellStyle name="Ausgabe 2 8 3 2 3 3" xfId="16640"/>
    <cellStyle name="Ausgabe 2 8 3 2 3 4" xfId="23579"/>
    <cellStyle name="Ausgabe 2 8 3 2 3 5" xfId="30244"/>
    <cellStyle name="Ausgabe 2 8 3 2 3 6" xfId="36914"/>
    <cellStyle name="Ausgabe 2 8 3 2 3 7" xfId="43730"/>
    <cellStyle name="Ausgabe 2 8 3 2 3 8" xfId="50253"/>
    <cellStyle name="Ausgabe 2 8 3 2 4" xfId="3924"/>
    <cellStyle name="Ausgabe 2 8 3 2 4 2" xfId="11034"/>
    <cellStyle name="Ausgabe 2 8 3 2 4 3" xfId="17327"/>
    <cellStyle name="Ausgabe 2 8 3 2 4 4" xfId="24266"/>
    <cellStyle name="Ausgabe 2 8 3 2 4 5" xfId="30931"/>
    <cellStyle name="Ausgabe 2 8 3 2 4 6" xfId="37601"/>
    <cellStyle name="Ausgabe 2 8 3 2 4 7" xfId="44417"/>
    <cellStyle name="Ausgabe 2 8 3 2 4 8" xfId="50940"/>
    <cellStyle name="Ausgabe 2 8 3 2 5" xfId="4611"/>
    <cellStyle name="Ausgabe 2 8 3 2 5 2" xfId="11721"/>
    <cellStyle name="Ausgabe 2 8 3 2 5 3" xfId="18014"/>
    <cellStyle name="Ausgabe 2 8 3 2 5 4" xfId="24953"/>
    <cellStyle name="Ausgabe 2 8 3 2 5 5" xfId="31618"/>
    <cellStyle name="Ausgabe 2 8 3 2 5 6" xfId="38288"/>
    <cellStyle name="Ausgabe 2 8 3 2 5 7" xfId="45104"/>
    <cellStyle name="Ausgabe 2 8 3 2 5 8" xfId="51627"/>
    <cellStyle name="Ausgabe 2 8 3 2 6" xfId="5296"/>
    <cellStyle name="Ausgabe 2 8 3 2 6 2" xfId="12406"/>
    <cellStyle name="Ausgabe 2 8 3 2 6 3" xfId="18699"/>
    <cellStyle name="Ausgabe 2 8 3 2 6 4" xfId="25638"/>
    <cellStyle name="Ausgabe 2 8 3 2 6 5" xfId="32303"/>
    <cellStyle name="Ausgabe 2 8 3 2 6 6" xfId="38973"/>
    <cellStyle name="Ausgabe 2 8 3 2 6 7" xfId="45789"/>
    <cellStyle name="Ausgabe 2 8 3 2 6 8" xfId="52312"/>
    <cellStyle name="Ausgabe 2 8 3 2 7" xfId="5879"/>
    <cellStyle name="Ausgabe 2 8 3 2 7 2" xfId="12989"/>
    <cellStyle name="Ausgabe 2 8 3 2 7 3" xfId="19282"/>
    <cellStyle name="Ausgabe 2 8 3 2 7 4" xfId="26221"/>
    <cellStyle name="Ausgabe 2 8 3 2 7 5" xfId="32886"/>
    <cellStyle name="Ausgabe 2 8 3 2 7 6" xfId="39556"/>
    <cellStyle name="Ausgabe 2 8 3 2 7 7" xfId="46372"/>
    <cellStyle name="Ausgabe 2 8 3 2 7 8" xfId="52895"/>
    <cellStyle name="Ausgabe 2 8 3 2 8" xfId="6337"/>
    <cellStyle name="Ausgabe 2 8 3 2 8 2" xfId="13447"/>
    <cellStyle name="Ausgabe 2 8 3 2 8 3" xfId="19740"/>
    <cellStyle name="Ausgabe 2 8 3 2 8 4" xfId="26679"/>
    <cellStyle name="Ausgabe 2 8 3 2 8 5" xfId="33344"/>
    <cellStyle name="Ausgabe 2 8 3 2 8 6" xfId="40014"/>
    <cellStyle name="Ausgabe 2 8 3 2 8 7" xfId="46830"/>
    <cellStyle name="Ausgabe 2 8 3 2 8 8" xfId="53353"/>
    <cellStyle name="Ausgabe 2 8 3 2 9" xfId="6991"/>
    <cellStyle name="Ausgabe 2 8 3 2 9 2" xfId="14101"/>
    <cellStyle name="Ausgabe 2 8 3 2 9 3" xfId="20394"/>
    <cellStyle name="Ausgabe 2 8 3 2 9 4" xfId="27333"/>
    <cellStyle name="Ausgabe 2 8 3 2 9 5" xfId="33998"/>
    <cellStyle name="Ausgabe 2 8 3 2 9 6" xfId="40668"/>
    <cellStyle name="Ausgabe 2 8 3 2 9 7" xfId="47484"/>
    <cellStyle name="Ausgabe 2 8 3 2 9 8" xfId="54007"/>
    <cellStyle name="Ausgabe 2 8 3 3" xfId="2317"/>
    <cellStyle name="Ausgabe 2 8 3 3 2" xfId="9427"/>
    <cellStyle name="Ausgabe 2 8 3 3 3" xfId="15720"/>
    <cellStyle name="Ausgabe 2 8 3 3 4" xfId="22659"/>
    <cellStyle name="Ausgabe 2 8 3 3 5" xfId="29324"/>
    <cellStyle name="Ausgabe 2 8 3 3 6" xfId="35994"/>
    <cellStyle name="Ausgabe 2 8 3 3 7" xfId="42810"/>
    <cellStyle name="Ausgabe 2 8 3 3 8" xfId="49333"/>
    <cellStyle name="Ausgabe 2 8 3 4" xfId="3007"/>
    <cellStyle name="Ausgabe 2 8 3 4 2" xfId="10117"/>
    <cellStyle name="Ausgabe 2 8 3 4 3" xfId="16410"/>
    <cellStyle name="Ausgabe 2 8 3 4 4" xfId="23349"/>
    <cellStyle name="Ausgabe 2 8 3 4 5" xfId="30014"/>
    <cellStyle name="Ausgabe 2 8 3 4 6" xfId="36684"/>
    <cellStyle name="Ausgabe 2 8 3 4 7" xfId="43500"/>
    <cellStyle name="Ausgabe 2 8 3 4 8" xfId="50023"/>
    <cellStyle name="Ausgabe 2 8 3 5" xfId="3694"/>
    <cellStyle name="Ausgabe 2 8 3 5 2" xfId="10804"/>
    <cellStyle name="Ausgabe 2 8 3 5 3" xfId="17097"/>
    <cellStyle name="Ausgabe 2 8 3 5 4" xfId="24036"/>
    <cellStyle name="Ausgabe 2 8 3 5 5" xfId="30701"/>
    <cellStyle name="Ausgabe 2 8 3 5 6" xfId="37371"/>
    <cellStyle name="Ausgabe 2 8 3 5 7" xfId="44187"/>
    <cellStyle name="Ausgabe 2 8 3 5 8" xfId="50710"/>
    <cellStyle name="Ausgabe 2 8 3 6" xfId="4381"/>
    <cellStyle name="Ausgabe 2 8 3 6 2" xfId="11491"/>
    <cellStyle name="Ausgabe 2 8 3 6 3" xfId="17784"/>
    <cellStyle name="Ausgabe 2 8 3 6 4" xfId="24723"/>
    <cellStyle name="Ausgabe 2 8 3 6 5" xfId="31388"/>
    <cellStyle name="Ausgabe 2 8 3 6 6" xfId="38058"/>
    <cellStyle name="Ausgabe 2 8 3 6 7" xfId="44874"/>
    <cellStyle name="Ausgabe 2 8 3 6 8" xfId="51397"/>
    <cellStyle name="Ausgabe 2 8 3 7" xfId="5066"/>
    <cellStyle name="Ausgabe 2 8 3 7 2" xfId="12176"/>
    <cellStyle name="Ausgabe 2 8 3 7 3" xfId="18469"/>
    <cellStyle name="Ausgabe 2 8 3 7 4" xfId="25408"/>
    <cellStyle name="Ausgabe 2 8 3 7 5" xfId="32073"/>
    <cellStyle name="Ausgabe 2 8 3 7 6" xfId="38743"/>
    <cellStyle name="Ausgabe 2 8 3 7 7" xfId="45559"/>
    <cellStyle name="Ausgabe 2 8 3 7 8" xfId="52082"/>
    <cellStyle name="Ausgabe 2 8 3 8" xfId="6107"/>
    <cellStyle name="Ausgabe 2 8 3 8 2" xfId="13217"/>
    <cellStyle name="Ausgabe 2 8 3 8 3" xfId="19510"/>
    <cellStyle name="Ausgabe 2 8 3 8 4" xfId="26449"/>
    <cellStyle name="Ausgabe 2 8 3 8 5" xfId="33114"/>
    <cellStyle name="Ausgabe 2 8 3 8 6" xfId="39784"/>
    <cellStyle name="Ausgabe 2 8 3 8 7" xfId="46600"/>
    <cellStyle name="Ausgabe 2 8 3 8 8" xfId="53123"/>
    <cellStyle name="Ausgabe 2 8 3 9" xfId="6761"/>
    <cellStyle name="Ausgabe 2 8 3 9 2" xfId="13871"/>
    <cellStyle name="Ausgabe 2 8 3 9 3" xfId="20164"/>
    <cellStyle name="Ausgabe 2 8 3 9 4" xfId="27103"/>
    <cellStyle name="Ausgabe 2 8 3 9 5" xfId="33768"/>
    <cellStyle name="Ausgabe 2 8 3 9 6" xfId="40438"/>
    <cellStyle name="Ausgabe 2 8 3 9 7" xfId="47254"/>
    <cellStyle name="Ausgabe 2 8 3 9 8" xfId="53777"/>
    <cellStyle name="Ausgabe 2 8 4" xfId="2041"/>
    <cellStyle name="Ausgabe 2 8 4 2" xfId="9151"/>
    <cellStyle name="Ausgabe 2 8 4 3" xfId="15444"/>
    <cellStyle name="Ausgabe 2 8 4 4" xfId="22383"/>
    <cellStyle name="Ausgabe 2 8 4 5" xfId="29048"/>
    <cellStyle name="Ausgabe 2 8 4 6" xfId="35718"/>
    <cellStyle name="Ausgabe 2 8 4 7" xfId="42534"/>
    <cellStyle name="Ausgabe 2 8 4 8" xfId="49057"/>
    <cellStyle name="Ausgabe 2 8 5" xfId="1985"/>
    <cellStyle name="Ausgabe 2 8 5 2" xfId="9095"/>
    <cellStyle name="Ausgabe 2 8 5 3" xfId="15388"/>
    <cellStyle name="Ausgabe 2 8 5 4" xfId="22327"/>
    <cellStyle name="Ausgabe 2 8 5 5" xfId="28992"/>
    <cellStyle name="Ausgabe 2 8 5 6" xfId="35662"/>
    <cellStyle name="Ausgabe 2 8 5 7" xfId="42478"/>
    <cellStyle name="Ausgabe 2 8 5 8" xfId="49001"/>
    <cellStyle name="Ausgabe 2 8 6" xfId="2166"/>
    <cellStyle name="Ausgabe 2 8 6 2" xfId="9276"/>
    <cellStyle name="Ausgabe 2 8 6 3" xfId="15569"/>
    <cellStyle name="Ausgabe 2 8 6 4" xfId="22508"/>
    <cellStyle name="Ausgabe 2 8 6 5" xfId="29173"/>
    <cellStyle name="Ausgabe 2 8 6 6" xfId="35843"/>
    <cellStyle name="Ausgabe 2 8 6 7" xfId="42659"/>
    <cellStyle name="Ausgabe 2 8 6 8" xfId="49182"/>
    <cellStyle name="Ausgabe 2 8 7" xfId="2856"/>
    <cellStyle name="Ausgabe 2 8 7 2" xfId="9966"/>
    <cellStyle name="Ausgabe 2 8 7 3" xfId="16259"/>
    <cellStyle name="Ausgabe 2 8 7 4" xfId="23198"/>
    <cellStyle name="Ausgabe 2 8 7 5" xfId="29863"/>
    <cellStyle name="Ausgabe 2 8 7 6" xfId="36533"/>
    <cellStyle name="Ausgabe 2 8 7 7" xfId="43349"/>
    <cellStyle name="Ausgabe 2 8 7 8" xfId="49872"/>
    <cellStyle name="Ausgabe 2 8 8" xfId="2133"/>
    <cellStyle name="Ausgabe 2 8 8 2" xfId="9243"/>
    <cellStyle name="Ausgabe 2 8 8 3" xfId="15536"/>
    <cellStyle name="Ausgabe 2 8 8 4" xfId="22475"/>
    <cellStyle name="Ausgabe 2 8 8 5" xfId="29140"/>
    <cellStyle name="Ausgabe 2 8 8 6" xfId="35810"/>
    <cellStyle name="Ausgabe 2 8 8 7" xfId="42626"/>
    <cellStyle name="Ausgabe 2 8 8 8" xfId="49149"/>
    <cellStyle name="Ausgabe 2 8 9" xfId="4229"/>
    <cellStyle name="Ausgabe 2 8 9 2" xfId="11339"/>
    <cellStyle name="Ausgabe 2 8 9 3" xfId="17632"/>
    <cellStyle name="Ausgabe 2 8 9 4" xfId="24571"/>
    <cellStyle name="Ausgabe 2 8 9 5" xfId="31236"/>
    <cellStyle name="Ausgabe 2 8 9 6" xfId="37906"/>
    <cellStyle name="Ausgabe 2 8 9 7" xfId="44722"/>
    <cellStyle name="Ausgabe 2 8 9 8" xfId="51245"/>
    <cellStyle name="Ausgabe 2 9" xfId="450"/>
    <cellStyle name="Ausgabe 2 9 10" xfId="5608"/>
    <cellStyle name="Ausgabe 2 9 10 2" xfId="12718"/>
    <cellStyle name="Ausgabe 2 9 10 3" xfId="19011"/>
    <cellStyle name="Ausgabe 2 9 10 4" xfId="25950"/>
    <cellStyle name="Ausgabe 2 9 10 5" xfId="32615"/>
    <cellStyle name="Ausgabe 2 9 10 6" xfId="39285"/>
    <cellStyle name="Ausgabe 2 9 10 7" xfId="46101"/>
    <cellStyle name="Ausgabe 2 9 10 8" xfId="52624"/>
    <cellStyle name="Ausgabe 2 9 11" xfId="6554"/>
    <cellStyle name="Ausgabe 2 9 11 2" xfId="13664"/>
    <cellStyle name="Ausgabe 2 9 11 3" xfId="19957"/>
    <cellStyle name="Ausgabe 2 9 11 4" xfId="26896"/>
    <cellStyle name="Ausgabe 2 9 11 5" xfId="33561"/>
    <cellStyle name="Ausgabe 2 9 11 6" xfId="40231"/>
    <cellStyle name="Ausgabe 2 9 11 7" xfId="47047"/>
    <cellStyle name="Ausgabe 2 9 11 8" xfId="53570"/>
    <cellStyle name="Ausgabe 2 9 12" xfId="7474"/>
    <cellStyle name="Ausgabe 2 9 12 2" xfId="14584"/>
    <cellStyle name="Ausgabe 2 9 12 3" xfId="20877"/>
    <cellStyle name="Ausgabe 2 9 12 4" xfId="27816"/>
    <cellStyle name="Ausgabe 2 9 12 5" xfId="34481"/>
    <cellStyle name="Ausgabe 2 9 12 6" xfId="41151"/>
    <cellStyle name="Ausgabe 2 9 12 7" xfId="47967"/>
    <cellStyle name="Ausgabe 2 9 12 8" xfId="54490"/>
    <cellStyle name="Ausgabe 2 9 13" xfId="1248"/>
    <cellStyle name="Ausgabe 2 9 13 2" xfId="8358"/>
    <cellStyle name="Ausgabe 2 9 13 3" xfId="14651"/>
    <cellStyle name="Ausgabe 2 9 13 4" xfId="21590"/>
    <cellStyle name="Ausgabe 2 9 13 5" xfId="28255"/>
    <cellStyle name="Ausgabe 2 9 13 6" xfId="34925"/>
    <cellStyle name="Ausgabe 2 9 13 7" xfId="41744"/>
    <cellStyle name="Ausgabe 2 9 13 8" xfId="48267"/>
    <cellStyle name="Ausgabe 2 9 14" xfId="8028"/>
    <cellStyle name="Ausgabe 2 9 15" xfId="262"/>
    <cellStyle name="Ausgabe 2 9 16" xfId="21648"/>
    <cellStyle name="Ausgabe 2 9 17" xfId="34550"/>
    <cellStyle name="Ausgabe 2 9 2" xfId="654"/>
    <cellStyle name="Ausgabe 2 9 2 10" xfId="7338"/>
    <cellStyle name="Ausgabe 2 9 2 10 2" xfId="14448"/>
    <cellStyle name="Ausgabe 2 9 2 10 3" xfId="20741"/>
    <cellStyle name="Ausgabe 2 9 2 10 4" xfId="27680"/>
    <cellStyle name="Ausgabe 2 9 2 10 5" xfId="34345"/>
    <cellStyle name="Ausgabe 2 9 2 10 6" xfId="41015"/>
    <cellStyle name="Ausgabe 2 9 2 10 7" xfId="47831"/>
    <cellStyle name="Ausgabe 2 9 2 10 8" xfId="54354"/>
    <cellStyle name="Ausgabe 2 9 2 11" xfId="1407"/>
    <cellStyle name="Ausgabe 2 9 2 11 2" xfId="8517"/>
    <cellStyle name="Ausgabe 2 9 2 11 3" xfId="14810"/>
    <cellStyle name="Ausgabe 2 9 2 11 4" xfId="21749"/>
    <cellStyle name="Ausgabe 2 9 2 11 5" xfId="28414"/>
    <cellStyle name="Ausgabe 2 9 2 11 6" xfId="35084"/>
    <cellStyle name="Ausgabe 2 9 2 11 7" xfId="41900"/>
    <cellStyle name="Ausgabe 2 9 2 11 8" xfId="48423"/>
    <cellStyle name="Ausgabe 2 9 2 12" xfId="8240"/>
    <cellStyle name="Ausgabe 2 9 2 13" xfId="21033"/>
    <cellStyle name="Ausgabe 2 9 2 14" xfId="8226"/>
    <cellStyle name="Ausgabe 2 9 2 15" xfId="7797"/>
    <cellStyle name="Ausgabe 2 9 2 16" xfId="41283"/>
    <cellStyle name="Ausgabe 2 9 2 17" xfId="41592"/>
    <cellStyle name="Ausgabe 2 9 2 2" xfId="967"/>
    <cellStyle name="Ausgabe 2 9 2 2 10" xfId="7358"/>
    <cellStyle name="Ausgabe 2 9 2 2 10 2" xfId="14468"/>
    <cellStyle name="Ausgabe 2 9 2 2 10 3" xfId="20761"/>
    <cellStyle name="Ausgabe 2 9 2 2 10 4" xfId="27700"/>
    <cellStyle name="Ausgabe 2 9 2 2 10 5" xfId="34365"/>
    <cellStyle name="Ausgabe 2 9 2 2 10 6" xfId="41035"/>
    <cellStyle name="Ausgabe 2 9 2 2 10 7" xfId="47851"/>
    <cellStyle name="Ausgabe 2 9 2 2 10 8" xfId="54374"/>
    <cellStyle name="Ausgabe 2 9 2 2 11" xfId="1642"/>
    <cellStyle name="Ausgabe 2 9 2 2 11 2" xfId="8752"/>
    <cellStyle name="Ausgabe 2 9 2 2 11 3" xfId="15045"/>
    <cellStyle name="Ausgabe 2 9 2 2 11 4" xfId="21984"/>
    <cellStyle name="Ausgabe 2 9 2 2 11 5" xfId="28649"/>
    <cellStyle name="Ausgabe 2 9 2 2 11 6" xfId="35319"/>
    <cellStyle name="Ausgabe 2 9 2 2 11 7" xfId="42135"/>
    <cellStyle name="Ausgabe 2 9 2 2 11 8" xfId="48658"/>
    <cellStyle name="Ausgabe 2 9 2 2 12" xfId="7822"/>
    <cellStyle name="Ausgabe 2 9 2 2 13" xfId="21331"/>
    <cellStyle name="Ausgabe 2 9 2 2 14" xfId="27974"/>
    <cellStyle name="Ausgabe 2 9 2 2 15" xfId="34646"/>
    <cellStyle name="Ausgabe 2 9 2 2 16" xfId="47988"/>
    <cellStyle name="Ausgabe 2 9 2 2 2" xfId="2513"/>
    <cellStyle name="Ausgabe 2 9 2 2 2 2" xfId="9623"/>
    <cellStyle name="Ausgabe 2 9 2 2 2 3" xfId="15916"/>
    <cellStyle name="Ausgabe 2 9 2 2 2 4" xfId="22855"/>
    <cellStyle name="Ausgabe 2 9 2 2 2 5" xfId="29520"/>
    <cellStyle name="Ausgabe 2 9 2 2 2 6" xfId="36190"/>
    <cellStyle name="Ausgabe 2 9 2 2 2 7" xfId="43006"/>
    <cellStyle name="Ausgabe 2 9 2 2 2 8" xfId="49529"/>
    <cellStyle name="Ausgabe 2 9 2 2 3" xfId="3203"/>
    <cellStyle name="Ausgabe 2 9 2 2 3 2" xfId="10313"/>
    <cellStyle name="Ausgabe 2 9 2 2 3 3" xfId="16606"/>
    <cellStyle name="Ausgabe 2 9 2 2 3 4" xfId="23545"/>
    <cellStyle name="Ausgabe 2 9 2 2 3 5" xfId="30210"/>
    <cellStyle name="Ausgabe 2 9 2 2 3 6" xfId="36880"/>
    <cellStyle name="Ausgabe 2 9 2 2 3 7" xfId="43696"/>
    <cellStyle name="Ausgabe 2 9 2 2 3 8" xfId="50219"/>
    <cellStyle name="Ausgabe 2 9 2 2 4" xfId="3890"/>
    <cellStyle name="Ausgabe 2 9 2 2 4 2" xfId="11000"/>
    <cellStyle name="Ausgabe 2 9 2 2 4 3" xfId="17293"/>
    <cellStyle name="Ausgabe 2 9 2 2 4 4" xfId="24232"/>
    <cellStyle name="Ausgabe 2 9 2 2 4 5" xfId="30897"/>
    <cellStyle name="Ausgabe 2 9 2 2 4 6" xfId="37567"/>
    <cellStyle name="Ausgabe 2 9 2 2 4 7" xfId="44383"/>
    <cellStyle name="Ausgabe 2 9 2 2 4 8" xfId="50906"/>
    <cellStyle name="Ausgabe 2 9 2 2 5" xfId="4577"/>
    <cellStyle name="Ausgabe 2 9 2 2 5 2" xfId="11687"/>
    <cellStyle name="Ausgabe 2 9 2 2 5 3" xfId="17980"/>
    <cellStyle name="Ausgabe 2 9 2 2 5 4" xfId="24919"/>
    <cellStyle name="Ausgabe 2 9 2 2 5 5" xfId="31584"/>
    <cellStyle name="Ausgabe 2 9 2 2 5 6" xfId="38254"/>
    <cellStyle name="Ausgabe 2 9 2 2 5 7" xfId="45070"/>
    <cellStyle name="Ausgabe 2 9 2 2 5 8" xfId="51593"/>
    <cellStyle name="Ausgabe 2 9 2 2 6" xfId="5262"/>
    <cellStyle name="Ausgabe 2 9 2 2 6 2" xfId="12372"/>
    <cellStyle name="Ausgabe 2 9 2 2 6 3" xfId="18665"/>
    <cellStyle name="Ausgabe 2 9 2 2 6 4" xfId="25604"/>
    <cellStyle name="Ausgabe 2 9 2 2 6 5" xfId="32269"/>
    <cellStyle name="Ausgabe 2 9 2 2 6 6" xfId="38939"/>
    <cellStyle name="Ausgabe 2 9 2 2 6 7" xfId="45755"/>
    <cellStyle name="Ausgabe 2 9 2 2 6 8" xfId="52278"/>
    <cellStyle name="Ausgabe 2 9 2 2 7" xfId="5845"/>
    <cellStyle name="Ausgabe 2 9 2 2 7 2" xfId="12955"/>
    <cellStyle name="Ausgabe 2 9 2 2 7 3" xfId="19248"/>
    <cellStyle name="Ausgabe 2 9 2 2 7 4" xfId="26187"/>
    <cellStyle name="Ausgabe 2 9 2 2 7 5" xfId="32852"/>
    <cellStyle name="Ausgabe 2 9 2 2 7 6" xfId="39522"/>
    <cellStyle name="Ausgabe 2 9 2 2 7 7" xfId="46338"/>
    <cellStyle name="Ausgabe 2 9 2 2 7 8" xfId="52861"/>
    <cellStyle name="Ausgabe 2 9 2 2 8" xfId="6303"/>
    <cellStyle name="Ausgabe 2 9 2 2 8 2" xfId="13413"/>
    <cellStyle name="Ausgabe 2 9 2 2 8 3" xfId="19706"/>
    <cellStyle name="Ausgabe 2 9 2 2 8 4" xfId="26645"/>
    <cellStyle name="Ausgabe 2 9 2 2 8 5" xfId="33310"/>
    <cellStyle name="Ausgabe 2 9 2 2 8 6" xfId="39980"/>
    <cellStyle name="Ausgabe 2 9 2 2 8 7" xfId="46796"/>
    <cellStyle name="Ausgabe 2 9 2 2 8 8" xfId="53319"/>
    <cellStyle name="Ausgabe 2 9 2 2 9" xfId="6957"/>
    <cellStyle name="Ausgabe 2 9 2 2 9 2" xfId="14067"/>
    <cellStyle name="Ausgabe 2 9 2 2 9 3" xfId="20360"/>
    <cellStyle name="Ausgabe 2 9 2 2 9 4" xfId="27299"/>
    <cellStyle name="Ausgabe 2 9 2 2 9 5" xfId="33964"/>
    <cellStyle name="Ausgabe 2 9 2 2 9 6" xfId="40634"/>
    <cellStyle name="Ausgabe 2 9 2 2 9 7" xfId="47450"/>
    <cellStyle name="Ausgabe 2 9 2 2 9 8" xfId="53973"/>
    <cellStyle name="Ausgabe 2 9 2 3" xfId="2278"/>
    <cellStyle name="Ausgabe 2 9 2 3 2" xfId="9388"/>
    <cellStyle name="Ausgabe 2 9 2 3 3" xfId="15681"/>
    <cellStyle name="Ausgabe 2 9 2 3 4" xfId="22620"/>
    <cellStyle name="Ausgabe 2 9 2 3 5" xfId="29285"/>
    <cellStyle name="Ausgabe 2 9 2 3 6" xfId="35955"/>
    <cellStyle name="Ausgabe 2 9 2 3 7" xfId="42771"/>
    <cellStyle name="Ausgabe 2 9 2 3 8" xfId="49294"/>
    <cellStyle name="Ausgabe 2 9 2 4" xfId="2968"/>
    <cellStyle name="Ausgabe 2 9 2 4 2" xfId="10078"/>
    <cellStyle name="Ausgabe 2 9 2 4 3" xfId="16371"/>
    <cellStyle name="Ausgabe 2 9 2 4 4" xfId="23310"/>
    <cellStyle name="Ausgabe 2 9 2 4 5" xfId="29975"/>
    <cellStyle name="Ausgabe 2 9 2 4 6" xfId="36645"/>
    <cellStyle name="Ausgabe 2 9 2 4 7" xfId="43461"/>
    <cellStyle name="Ausgabe 2 9 2 4 8" xfId="49984"/>
    <cellStyle name="Ausgabe 2 9 2 5" xfId="3655"/>
    <cellStyle name="Ausgabe 2 9 2 5 2" xfId="10765"/>
    <cellStyle name="Ausgabe 2 9 2 5 3" xfId="17058"/>
    <cellStyle name="Ausgabe 2 9 2 5 4" xfId="23997"/>
    <cellStyle name="Ausgabe 2 9 2 5 5" xfId="30662"/>
    <cellStyle name="Ausgabe 2 9 2 5 6" xfId="37332"/>
    <cellStyle name="Ausgabe 2 9 2 5 7" xfId="44148"/>
    <cellStyle name="Ausgabe 2 9 2 5 8" xfId="50671"/>
    <cellStyle name="Ausgabe 2 9 2 6" xfId="4342"/>
    <cellStyle name="Ausgabe 2 9 2 6 2" xfId="11452"/>
    <cellStyle name="Ausgabe 2 9 2 6 3" xfId="17745"/>
    <cellStyle name="Ausgabe 2 9 2 6 4" xfId="24684"/>
    <cellStyle name="Ausgabe 2 9 2 6 5" xfId="31349"/>
    <cellStyle name="Ausgabe 2 9 2 6 6" xfId="38019"/>
    <cellStyle name="Ausgabe 2 9 2 6 7" xfId="44835"/>
    <cellStyle name="Ausgabe 2 9 2 6 8" xfId="51358"/>
    <cellStyle name="Ausgabe 2 9 2 7" xfId="5027"/>
    <cellStyle name="Ausgabe 2 9 2 7 2" xfId="12137"/>
    <cellStyle name="Ausgabe 2 9 2 7 3" xfId="18430"/>
    <cellStyle name="Ausgabe 2 9 2 7 4" xfId="25369"/>
    <cellStyle name="Ausgabe 2 9 2 7 5" xfId="32034"/>
    <cellStyle name="Ausgabe 2 9 2 7 6" xfId="38704"/>
    <cellStyle name="Ausgabe 2 9 2 7 7" xfId="45520"/>
    <cellStyle name="Ausgabe 2 9 2 7 8" xfId="52043"/>
    <cellStyle name="Ausgabe 2 9 2 8" xfId="1937"/>
    <cellStyle name="Ausgabe 2 9 2 8 2" xfId="9047"/>
    <cellStyle name="Ausgabe 2 9 2 8 3" xfId="15340"/>
    <cellStyle name="Ausgabe 2 9 2 8 4" xfId="22279"/>
    <cellStyle name="Ausgabe 2 9 2 8 5" xfId="28944"/>
    <cellStyle name="Ausgabe 2 9 2 8 6" xfId="35614"/>
    <cellStyle name="Ausgabe 2 9 2 8 7" xfId="42430"/>
    <cellStyle name="Ausgabe 2 9 2 8 8" xfId="48953"/>
    <cellStyle name="Ausgabe 2 9 2 9" xfId="6722"/>
    <cellStyle name="Ausgabe 2 9 2 9 2" xfId="13832"/>
    <cellStyle name="Ausgabe 2 9 2 9 3" xfId="20125"/>
    <cellStyle name="Ausgabe 2 9 2 9 4" xfId="27064"/>
    <cellStyle name="Ausgabe 2 9 2 9 5" xfId="33729"/>
    <cellStyle name="Ausgabe 2 9 2 9 6" xfId="40399"/>
    <cellStyle name="Ausgabe 2 9 2 9 7" xfId="47215"/>
    <cellStyle name="Ausgabe 2 9 2 9 8" xfId="53738"/>
    <cellStyle name="Ausgabe 2 9 3" xfId="708"/>
    <cellStyle name="Ausgabe 2 9 3 10" xfId="7458"/>
    <cellStyle name="Ausgabe 2 9 3 10 2" xfId="14568"/>
    <cellStyle name="Ausgabe 2 9 3 10 3" xfId="20861"/>
    <cellStyle name="Ausgabe 2 9 3 10 4" xfId="27800"/>
    <cellStyle name="Ausgabe 2 9 3 10 5" xfId="34465"/>
    <cellStyle name="Ausgabe 2 9 3 10 6" xfId="41135"/>
    <cellStyle name="Ausgabe 2 9 3 10 7" xfId="47951"/>
    <cellStyle name="Ausgabe 2 9 3 10 8" xfId="54474"/>
    <cellStyle name="Ausgabe 2 9 3 11" xfId="1447"/>
    <cellStyle name="Ausgabe 2 9 3 11 2" xfId="8557"/>
    <cellStyle name="Ausgabe 2 9 3 11 3" xfId="14850"/>
    <cellStyle name="Ausgabe 2 9 3 11 4" xfId="21789"/>
    <cellStyle name="Ausgabe 2 9 3 11 5" xfId="28454"/>
    <cellStyle name="Ausgabe 2 9 3 11 6" xfId="35124"/>
    <cellStyle name="Ausgabe 2 9 3 11 7" xfId="41940"/>
    <cellStyle name="Ausgabe 2 9 3 11 8" xfId="48463"/>
    <cellStyle name="Ausgabe 2 9 3 12" xfId="8223"/>
    <cellStyle name="Ausgabe 2 9 3 13" xfId="21087"/>
    <cellStyle name="Ausgabe 2 9 3 14" xfId="20895"/>
    <cellStyle name="Ausgabe 2 9 3 15" xfId="21432"/>
    <cellStyle name="Ausgabe 2 9 3 16" xfId="41333"/>
    <cellStyle name="Ausgabe 2 9 3 17" xfId="21424"/>
    <cellStyle name="Ausgabe 2 9 3 2" xfId="1004"/>
    <cellStyle name="Ausgabe 2 9 3 2 10" xfId="6617"/>
    <cellStyle name="Ausgabe 2 9 3 2 10 2" xfId="13727"/>
    <cellStyle name="Ausgabe 2 9 3 2 10 3" xfId="20020"/>
    <cellStyle name="Ausgabe 2 9 3 2 10 4" xfId="26959"/>
    <cellStyle name="Ausgabe 2 9 3 2 10 5" xfId="33624"/>
    <cellStyle name="Ausgabe 2 9 3 2 10 6" xfId="40294"/>
    <cellStyle name="Ausgabe 2 9 3 2 10 7" xfId="47110"/>
    <cellStyle name="Ausgabe 2 9 3 2 10 8" xfId="53633"/>
    <cellStyle name="Ausgabe 2 9 3 2 11" xfId="1677"/>
    <cellStyle name="Ausgabe 2 9 3 2 11 2" xfId="8787"/>
    <cellStyle name="Ausgabe 2 9 3 2 11 3" xfId="15080"/>
    <cellStyle name="Ausgabe 2 9 3 2 11 4" xfId="22019"/>
    <cellStyle name="Ausgabe 2 9 3 2 11 5" xfId="28684"/>
    <cellStyle name="Ausgabe 2 9 3 2 11 6" xfId="35354"/>
    <cellStyle name="Ausgabe 2 9 3 2 11 7" xfId="42170"/>
    <cellStyle name="Ausgabe 2 9 3 2 11 8" xfId="48693"/>
    <cellStyle name="Ausgabe 2 9 3 2 12" xfId="7544"/>
    <cellStyle name="Ausgabe 2 9 3 2 13" xfId="21368"/>
    <cellStyle name="Ausgabe 2 9 3 2 14" xfId="28011"/>
    <cellStyle name="Ausgabe 2 9 3 2 15" xfId="34681"/>
    <cellStyle name="Ausgabe 2 9 3 2 16" xfId="48023"/>
    <cellStyle name="Ausgabe 2 9 3 2 2" xfId="2548"/>
    <cellStyle name="Ausgabe 2 9 3 2 2 2" xfId="9658"/>
    <cellStyle name="Ausgabe 2 9 3 2 2 3" xfId="15951"/>
    <cellStyle name="Ausgabe 2 9 3 2 2 4" xfId="22890"/>
    <cellStyle name="Ausgabe 2 9 3 2 2 5" xfId="29555"/>
    <cellStyle name="Ausgabe 2 9 3 2 2 6" xfId="36225"/>
    <cellStyle name="Ausgabe 2 9 3 2 2 7" xfId="43041"/>
    <cellStyle name="Ausgabe 2 9 3 2 2 8" xfId="49564"/>
    <cellStyle name="Ausgabe 2 9 3 2 3" xfId="3238"/>
    <cellStyle name="Ausgabe 2 9 3 2 3 2" xfId="10348"/>
    <cellStyle name="Ausgabe 2 9 3 2 3 3" xfId="16641"/>
    <cellStyle name="Ausgabe 2 9 3 2 3 4" xfId="23580"/>
    <cellStyle name="Ausgabe 2 9 3 2 3 5" xfId="30245"/>
    <cellStyle name="Ausgabe 2 9 3 2 3 6" xfId="36915"/>
    <cellStyle name="Ausgabe 2 9 3 2 3 7" xfId="43731"/>
    <cellStyle name="Ausgabe 2 9 3 2 3 8" xfId="50254"/>
    <cellStyle name="Ausgabe 2 9 3 2 4" xfId="3925"/>
    <cellStyle name="Ausgabe 2 9 3 2 4 2" xfId="11035"/>
    <cellStyle name="Ausgabe 2 9 3 2 4 3" xfId="17328"/>
    <cellStyle name="Ausgabe 2 9 3 2 4 4" xfId="24267"/>
    <cellStyle name="Ausgabe 2 9 3 2 4 5" xfId="30932"/>
    <cellStyle name="Ausgabe 2 9 3 2 4 6" xfId="37602"/>
    <cellStyle name="Ausgabe 2 9 3 2 4 7" xfId="44418"/>
    <cellStyle name="Ausgabe 2 9 3 2 4 8" xfId="50941"/>
    <cellStyle name="Ausgabe 2 9 3 2 5" xfId="4612"/>
    <cellStyle name="Ausgabe 2 9 3 2 5 2" xfId="11722"/>
    <cellStyle name="Ausgabe 2 9 3 2 5 3" xfId="18015"/>
    <cellStyle name="Ausgabe 2 9 3 2 5 4" xfId="24954"/>
    <cellStyle name="Ausgabe 2 9 3 2 5 5" xfId="31619"/>
    <cellStyle name="Ausgabe 2 9 3 2 5 6" xfId="38289"/>
    <cellStyle name="Ausgabe 2 9 3 2 5 7" xfId="45105"/>
    <cellStyle name="Ausgabe 2 9 3 2 5 8" xfId="51628"/>
    <cellStyle name="Ausgabe 2 9 3 2 6" xfId="5297"/>
    <cellStyle name="Ausgabe 2 9 3 2 6 2" xfId="12407"/>
    <cellStyle name="Ausgabe 2 9 3 2 6 3" xfId="18700"/>
    <cellStyle name="Ausgabe 2 9 3 2 6 4" xfId="25639"/>
    <cellStyle name="Ausgabe 2 9 3 2 6 5" xfId="32304"/>
    <cellStyle name="Ausgabe 2 9 3 2 6 6" xfId="38974"/>
    <cellStyle name="Ausgabe 2 9 3 2 6 7" xfId="45790"/>
    <cellStyle name="Ausgabe 2 9 3 2 6 8" xfId="52313"/>
    <cellStyle name="Ausgabe 2 9 3 2 7" xfId="5880"/>
    <cellStyle name="Ausgabe 2 9 3 2 7 2" xfId="12990"/>
    <cellStyle name="Ausgabe 2 9 3 2 7 3" xfId="19283"/>
    <cellStyle name="Ausgabe 2 9 3 2 7 4" xfId="26222"/>
    <cellStyle name="Ausgabe 2 9 3 2 7 5" xfId="32887"/>
    <cellStyle name="Ausgabe 2 9 3 2 7 6" xfId="39557"/>
    <cellStyle name="Ausgabe 2 9 3 2 7 7" xfId="46373"/>
    <cellStyle name="Ausgabe 2 9 3 2 7 8" xfId="52896"/>
    <cellStyle name="Ausgabe 2 9 3 2 8" xfId="6338"/>
    <cellStyle name="Ausgabe 2 9 3 2 8 2" xfId="13448"/>
    <cellStyle name="Ausgabe 2 9 3 2 8 3" xfId="19741"/>
    <cellStyle name="Ausgabe 2 9 3 2 8 4" xfId="26680"/>
    <cellStyle name="Ausgabe 2 9 3 2 8 5" xfId="33345"/>
    <cellStyle name="Ausgabe 2 9 3 2 8 6" xfId="40015"/>
    <cellStyle name="Ausgabe 2 9 3 2 8 7" xfId="46831"/>
    <cellStyle name="Ausgabe 2 9 3 2 8 8" xfId="53354"/>
    <cellStyle name="Ausgabe 2 9 3 2 9" xfId="6992"/>
    <cellStyle name="Ausgabe 2 9 3 2 9 2" xfId="14102"/>
    <cellStyle name="Ausgabe 2 9 3 2 9 3" xfId="20395"/>
    <cellStyle name="Ausgabe 2 9 3 2 9 4" xfId="27334"/>
    <cellStyle name="Ausgabe 2 9 3 2 9 5" xfId="33999"/>
    <cellStyle name="Ausgabe 2 9 3 2 9 6" xfId="40669"/>
    <cellStyle name="Ausgabe 2 9 3 2 9 7" xfId="47485"/>
    <cellStyle name="Ausgabe 2 9 3 2 9 8" xfId="54008"/>
    <cellStyle name="Ausgabe 2 9 3 3" xfId="2318"/>
    <cellStyle name="Ausgabe 2 9 3 3 2" xfId="9428"/>
    <cellStyle name="Ausgabe 2 9 3 3 3" xfId="15721"/>
    <cellStyle name="Ausgabe 2 9 3 3 4" xfId="22660"/>
    <cellStyle name="Ausgabe 2 9 3 3 5" xfId="29325"/>
    <cellStyle name="Ausgabe 2 9 3 3 6" xfId="35995"/>
    <cellStyle name="Ausgabe 2 9 3 3 7" xfId="42811"/>
    <cellStyle name="Ausgabe 2 9 3 3 8" xfId="49334"/>
    <cellStyle name="Ausgabe 2 9 3 4" xfId="3008"/>
    <cellStyle name="Ausgabe 2 9 3 4 2" xfId="10118"/>
    <cellStyle name="Ausgabe 2 9 3 4 3" xfId="16411"/>
    <cellStyle name="Ausgabe 2 9 3 4 4" xfId="23350"/>
    <cellStyle name="Ausgabe 2 9 3 4 5" xfId="30015"/>
    <cellStyle name="Ausgabe 2 9 3 4 6" xfId="36685"/>
    <cellStyle name="Ausgabe 2 9 3 4 7" xfId="43501"/>
    <cellStyle name="Ausgabe 2 9 3 4 8" xfId="50024"/>
    <cellStyle name="Ausgabe 2 9 3 5" xfId="3695"/>
    <cellStyle name="Ausgabe 2 9 3 5 2" xfId="10805"/>
    <cellStyle name="Ausgabe 2 9 3 5 3" xfId="17098"/>
    <cellStyle name="Ausgabe 2 9 3 5 4" xfId="24037"/>
    <cellStyle name="Ausgabe 2 9 3 5 5" xfId="30702"/>
    <cellStyle name="Ausgabe 2 9 3 5 6" xfId="37372"/>
    <cellStyle name="Ausgabe 2 9 3 5 7" xfId="44188"/>
    <cellStyle name="Ausgabe 2 9 3 5 8" xfId="50711"/>
    <cellStyle name="Ausgabe 2 9 3 6" xfId="4382"/>
    <cellStyle name="Ausgabe 2 9 3 6 2" xfId="11492"/>
    <cellStyle name="Ausgabe 2 9 3 6 3" xfId="17785"/>
    <cellStyle name="Ausgabe 2 9 3 6 4" xfId="24724"/>
    <cellStyle name="Ausgabe 2 9 3 6 5" xfId="31389"/>
    <cellStyle name="Ausgabe 2 9 3 6 6" xfId="38059"/>
    <cellStyle name="Ausgabe 2 9 3 6 7" xfId="44875"/>
    <cellStyle name="Ausgabe 2 9 3 6 8" xfId="51398"/>
    <cellStyle name="Ausgabe 2 9 3 7" xfId="5067"/>
    <cellStyle name="Ausgabe 2 9 3 7 2" xfId="12177"/>
    <cellStyle name="Ausgabe 2 9 3 7 3" xfId="18470"/>
    <cellStyle name="Ausgabe 2 9 3 7 4" xfId="25409"/>
    <cellStyle name="Ausgabe 2 9 3 7 5" xfId="32074"/>
    <cellStyle name="Ausgabe 2 9 3 7 6" xfId="38744"/>
    <cellStyle name="Ausgabe 2 9 3 7 7" xfId="45560"/>
    <cellStyle name="Ausgabe 2 9 3 7 8" xfId="52083"/>
    <cellStyle name="Ausgabe 2 9 3 8" xfId="6108"/>
    <cellStyle name="Ausgabe 2 9 3 8 2" xfId="13218"/>
    <cellStyle name="Ausgabe 2 9 3 8 3" xfId="19511"/>
    <cellStyle name="Ausgabe 2 9 3 8 4" xfId="26450"/>
    <cellStyle name="Ausgabe 2 9 3 8 5" xfId="33115"/>
    <cellStyle name="Ausgabe 2 9 3 8 6" xfId="39785"/>
    <cellStyle name="Ausgabe 2 9 3 8 7" xfId="46601"/>
    <cellStyle name="Ausgabe 2 9 3 8 8" xfId="53124"/>
    <cellStyle name="Ausgabe 2 9 3 9" xfId="6762"/>
    <cellStyle name="Ausgabe 2 9 3 9 2" xfId="13872"/>
    <cellStyle name="Ausgabe 2 9 3 9 3" xfId="20165"/>
    <cellStyle name="Ausgabe 2 9 3 9 4" xfId="27104"/>
    <cellStyle name="Ausgabe 2 9 3 9 5" xfId="33769"/>
    <cellStyle name="Ausgabe 2 9 3 9 6" xfId="40439"/>
    <cellStyle name="Ausgabe 2 9 3 9 7" xfId="47255"/>
    <cellStyle name="Ausgabe 2 9 3 9 8" xfId="53778"/>
    <cellStyle name="Ausgabe 2 9 4" xfId="2076"/>
    <cellStyle name="Ausgabe 2 9 4 2" xfId="9186"/>
    <cellStyle name="Ausgabe 2 9 4 3" xfId="15479"/>
    <cellStyle name="Ausgabe 2 9 4 4" xfId="22418"/>
    <cellStyle name="Ausgabe 2 9 4 5" xfId="29083"/>
    <cellStyle name="Ausgabe 2 9 4 6" xfId="35753"/>
    <cellStyle name="Ausgabe 2 9 4 7" xfId="42569"/>
    <cellStyle name="Ausgabe 2 9 4 8" xfId="49092"/>
    <cellStyle name="Ausgabe 2 9 5" xfId="2764"/>
    <cellStyle name="Ausgabe 2 9 5 2" xfId="9874"/>
    <cellStyle name="Ausgabe 2 9 5 3" xfId="16167"/>
    <cellStyle name="Ausgabe 2 9 5 4" xfId="23106"/>
    <cellStyle name="Ausgabe 2 9 5 5" xfId="29771"/>
    <cellStyle name="Ausgabe 2 9 5 6" xfId="36441"/>
    <cellStyle name="Ausgabe 2 9 5 7" xfId="43257"/>
    <cellStyle name="Ausgabe 2 9 5 8" xfId="49780"/>
    <cellStyle name="Ausgabe 2 9 6" xfId="2168"/>
    <cellStyle name="Ausgabe 2 9 6 2" xfId="9278"/>
    <cellStyle name="Ausgabe 2 9 6 3" xfId="15571"/>
    <cellStyle name="Ausgabe 2 9 6 4" xfId="22510"/>
    <cellStyle name="Ausgabe 2 9 6 5" xfId="29175"/>
    <cellStyle name="Ausgabe 2 9 6 6" xfId="35845"/>
    <cellStyle name="Ausgabe 2 9 6 7" xfId="42661"/>
    <cellStyle name="Ausgabe 2 9 6 8" xfId="49184"/>
    <cellStyle name="Ausgabe 2 9 7" xfId="2858"/>
    <cellStyle name="Ausgabe 2 9 7 2" xfId="9968"/>
    <cellStyle name="Ausgabe 2 9 7 3" xfId="16261"/>
    <cellStyle name="Ausgabe 2 9 7 4" xfId="23200"/>
    <cellStyle name="Ausgabe 2 9 7 5" xfId="29865"/>
    <cellStyle name="Ausgabe 2 9 7 6" xfId="36535"/>
    <cellStyle name="Ausgabe 2 9 7 7" xfId="43351"/>
    <cellStyle name="Ausgabe 2 9 7 8" xfId="49874"/>
    <cellStyle name="Ausgabe 2 9 8" xfId="4828"/>
    <cellStyle name="Ausgabe 2 9 8 2" xfId="11938"/>
    <cellStyle name="Ausgabe 2 9 8 3" xfId="18231"/>
    <cellStyle name="Ausgabe 2 9 8 4" xfId="25170"/>
    <cellStyle name="Ausgabe 2 9 8 5" xfId="31835"/>
    <cellStyle name="Ausgabe 2 9 8 6" xfId="38505"/>
    <cellStyle name="Ausgabe 2 9 8 7" xfId="45321"/>
    <cellStyle name="Ausgabe 2 9 8 8" xfId="51844"/>
    <cellStyle name="Ausgabe 2 9 9" xfId="4231"/>
    <cellStyle name="Ausgabe 2 9 9 2" xfId="11341"/>
    <cellStyle name="Ausgabe 2 9 9 3" xfId="17634"/>
    <cellStyle name="Ausgabe 2 9 9 4" xfId="24573"/>
    <cellStyle name="Ausgabe 2 9 9 5" xfId="31238"/>
    <cellStyle name="Ausgabe 2 9 9 6" xfId="37908"/>
    <cellStyle name="Ausgabe 2 9 9 7" xfId="44724"/>
    <cellStyle name="Ausgabe 2 9 9 8" xfId="51247"/>
    <cellStyle name="Berechnung" xfId="115" builtinId="22" customBuiltin="1"/>
    <cellStyle name="Berechnung 2" xfId="28"/>
    <cellStyle name="Berechnung 2 10" xfId="481"/>
    <cellStyle name="Berechnung 2 10 10" xfId="5657"/>
    <cellStyle name="Berechnung 2 10 10 2" xfId="12767"/>
    <cellStyle name="Berechnung 2 10 10 3" xfId="19060"/>
    <cellStyle name="Berechnung 2 10 10 4" xfId="25999"/>
    <cellStyle name="Berechnung 2 10 10 5" xfId="32664"/>
    <cellStyle name="Berechnung 2 10 10 6" xfId="39334"/>
    <cellStyle name="Berechnung 2 10 10 7" xfId="46150"/>
    <cellStyle name="Berechnung 2 10 10 8" xfId="52673"/>
    <cellStyle name="Berechnung 2 10 11" xfId="6585"/>
    <cellStyle name="Berechnung 2 10 11 2" xfId="13695"/>
    <cellStyle name="Berechnung 2 10 11 3" xfId="19988"/>
    <cellStyle name="Berechnung 2 10 11 4" xfId="26927"/>
    <cellStyle name="Berechnung 2 10 11 5" xfId="33592"/>
    <cellStyle name="Berechnung 2 10 11 6" xfId="40262"/>
    <cellStyle name="Berechnung 2 10 11 7" xfId="47078"/>
    <cellStyle name="Berechnung 2 10 11 8" xfId="53601"/>
    <cellStyle name="Berechnung 2 10 12" xfId="1279"/>
    <cellStyle name="Berechnung 2 10 12 2" xfId="8389"/>
    <cellStyle name="Berechnung 2 10 12 3" xfId="14682"/>
    <cellStyle name="Berechnung 2 10 12 4" xfId="21621"/>
    <cellStyle name="Berechnung 2 10 12 5" xfId="28286"/>
    <cellStyle name="Berechnung 2 10 12 6" xfId="34956"/>
    <cellStyle name="Berechnung 2 10 12 7" xfId="41775"/>
    <cellStyle name="Berechnung 2 10 12 8" xfId="48298"/>
    <cellStyle name="Berechnung 2 10 13" xfId="7712"/>
    <cellStyle name="Berechnung 2 10 14" xfId="21426"/>
    <cellStyle name="Berechnung 2 10 15" xfId="41710"/>
    <cellStyle name="Berechnung 2 10 2" xfId="652"/>
    <cellStyle name="Berechnung 2 10 2 10" xfId="6720"/>
    <cellStyle name="Berechnung 2 10 2 10 2" xfId="13830"/>
    <cellStyle name="Berechnung 2 10 2 10 3" xfId="20123"/>
    <cellStyle name="Berechnung 2 10 2 10 4" xfId="27062"/>
    <cellStyle name="Berechnung 2 10 2 10 5" xfId="33727"/>
    <cellStyle name="Berechnung 2 10 2 10 6" xfId="40397"/>
    <cellStyle name="Berechnung 2 10 2 10 7" xfId="47213"/>
    <cellStyle name="Berechnung 2 10 2 10 8" xfId="53736"/>
    <cellStyle name="Berechnung 2 10 2 11" xfId="7464"/>
    <cellStyle name="Berechnung 2 10 2 11 2" xfId="14574"/>
    <cellStyle name="Berechnung 2 10 2 11 3" xfId="20867"/>
    <cellStyle name="Berechnung 2 10 2 11 4" xfId="27806"/>
    <cellStyle name="Berechnung 2 10 2 11 5" xfId="34471"/>
    <cellStyle name="Berechnung 2 10 2 11 6" xfId="41141"/>
    <cellStyle name="Berechnung 2 10 2 11 7" xfId="47957"/>
    <cellStyle name="Berechnung 2 10 2 11 8" xfId="54480"/>
    <cellStyle name="Berechnung 2 10 2 12" xfId="1405"/>
    <cellStyle name="Berechnung 2 10 2 12 2" xfId="8515"/>
    <cellStyle name="Berechnung 2 10 2 12 3" xfId="14808"/>
    <cellStyle name="Berechnung 2 10 2 12 4" xfId="21747"/>
    <cellStyle name="Berechnung 2 10 2 12 5" xfId="28412"/>
    <cellStyle name="Berechnung 2 10 2 12 6" xfId="35082"/>
    <cellStyle name="Berechnung 2 10 2 12 7" xfId="41898"/>
    <cellStyle name="Berechnung 2 10 2 12 8" xfId="48421"/>
    <cellStyle name="Berechnung 2 10 2 13" xfId="7859"/>
    <cellStyle name="Berechnung 2 10 2 14" xfId="21031"/>
    <cellStyle name="Berechnung 2 10 2 15" xfId="21458"/>
    <cellStyle name="Berechnung 2 10 2 16" xfId="41281"/>
    <cellStyle name="Berechnung 2 10 2 17" xfId="41663"/>
    <cellStyle name="Berechnung 2 10 2 2" xfId="1168"/>
    <cellStyle name="Berechnung 2 10 2 2 10" xfId="1841"/>
    <cellStyle name="Berechnung 2 10 2 2 10 2" xfId="8951"/>
    <cellStyle name="Berechnung 2 10 2 2 10 3" xfId="15244"/>
    <cellStyle name="Berechnung 2 10 2 2 10 4" xfId="22183"/>
    <cellStyle name="Berechnung 2 10 2 2 10 5" xfId="28848"/>
    <cellStyle name="Berechnung 2 10 2 2 10 6" xfId="35518"/>
    <cellStyle name="Berechnung 2 10 2 2 10 7" xfId="42334"/>
    <cellStyle name="Berechnung 2 10 2 2 10 8" xfId="48857"/>
    <cellStyle name="Berechnung 2 10 2 2 11" xfId="7628"/>
    <cellStyle name="Berechnung 2 10 2 2 12" xfId="28175"/>
    <cellStyle name="Berechnung 2 10 2 2 13" xfId="34845"/>
    <cellStyle name="Berechnung 2 10 2 2 14" xfId="48187"/>
    <cellStyle name="Berechnung 2 10 2 2 2" xfId="2712"/>
    <cellStyle name="Berechnung 2 10 2 2 2 2" xfId="9822"/>
    <cellStyle name="Berechnung 2 10 2 2 2 3" xfId="16115"/>
    <cellStyle name="Berechnung 2 10 2 2 2 4" xfId="23054"/>
    <cellStyle name="Berechnung 2 10 2 2 2 5" xfId="29719"/>
    <cellStyle name="Berechnung 2 10 2 2 2 6" xfId="36389"/>
    <cellStyle name="Berechnung 2 10 2 2 2 7" xfId="43205"/>
    <cellStyle name="Berechnung 2 10 2 2 2 8" xfId="49728"/>
    <cellStyle name="Berechnung 2 10 2 2 3" xfId="3402"/>
    <cellStyle name="Berechnung 2 10 2 2 3 2" xfId="10512"/>
    <cellStyle name="Berechnung 2 10 2 2 3 3" xfId="16805"/>
    <cellStyle name="Berechnung 2 10 2 2 3 4" xfId="23744"/>
    <cellStyle name="Berechnung 2 10 2 2 3 5" xfId="30409"/>
    <cellStyle name="Berechnung 2 10 2 2 3 6" xfId="37079"/>
    <cellStyle name="Berechnung 2 10 2 2 3 7" xfId="43895"/>
    <cellStyle name="Berechnung 2 10 2 2 3 8" xfId="50418"/>
    <cellStyle name="Berechnung 2 10 2 2 4" xfId="4089"/>
    <cellStyle name="Berechnung 2 10 2 2 4 2" xfId="11199"/>
    <cellStyle name="Berechnung 2 10 2 2 4 3" xfId="17492"/>
    <cellStyle name="Berechnung 2 10 2 2 4 4" xfId="24431"/>
    <cellStyle name="Berechnung 2 10 2 2 4 5" xfId="31096"/>
    <cellStyle name="Berechnung 2 10 2 2 4 6" xfId="37766"/>
    <cellStyle name="Berechnung 2 10 2 2 4 7" xfId="44582"/>
    <cellStyle name="Berechnung 2 10 2 2 4 8" xfId="51105"/>
    <cellStyle name="Berechnung 2 10 2 2 5" xfId="4776"/>
    <cellStyle name="Berechnung 2 10 2 2 5 2" xfId="11886"/>
    <cellStyle name="Berechnung 2 10 2 2 5 3" xfId="18179"/>
    <cellStyle name="Berechnung 2 10 2 2 5 4" xfId="25118"/>
    <cellStyle name="Berechnung 2 10 2 2 5 5" xfId="31783"/>
    <cellStyle name="Berechnung 2 10 2 2 5 6" xfId="38453"/>
    <cellStyle name="Berechnung 2 10 2 2 5 7" xfId="45269"/>
    <cellStyle name="Berechnung 2 10 2 2 5 8" xfId="51792"/>
    <cellStyle name="Berechnung 2 10 2 2 6" xfId="5461"/>
    <cellStyle name="Berechnung 2 10 2 2 6 2" xfId="12571"/>
    <cellStyle name="Berechnung 2 10 2 2 6 3" xfId="18864"/>
    <cellStyle name="Berechnung 2 10 2 2 6 4" xfId="25803"/>
    <cellStyle name="Berechnung 2 10 2 2 6 5" xfId="32468"/>
    <cellStyle name="Berechnung 2 10 2 2 6 6" xfId="39138"/>
    <cellStyle name="Berechnung 2 10 2 2 6 7" xfId="45954"/>
    <cellStyle name="Berechnung 2 10 2 2 6 8" xfId="52477"/>
    <cellStyle name="Berechnung 2 10 2 2 7" xfId="6044"/>
    <cellStyle name="Berechnung 2 10 2 2 7 2" xfId="13154"/>
    <cellStyle name="Berechnung 2 10 2 2 7 3" xfId="19447"/>
    <cellStyle name="Berechnung 2 10 2 2 7 4" xfId="26386"/>
    <cellStyle name="Berechnung 2 10 2 2 7 5" xfId="33051"/>
    <cellStyle name="Berechnung 2 10 2 2 7 6" xfId="39721"/>
    <cellStyle name="Berechnung 2 10 2 2 7 7" xfId="46537"/>
    <cellStyle name="Berechnung 2 10 2 2 7 8" xfId="53060"/>
    <cellStyle name="Berechnung 2 10 2 2 8" xfId="6502"/>
    <cellStyle name="Berechnung 2 10 2 2 8 2" xfId="13612"/>
    <cellStyle name="Berechnung 2 10 2 2 8 3" xfId="19905"/>
    <cellStyle name="Berechnung 2 10 2 2 8 4" xfId="26844"/>
    <cellStyle name="Berechnung 2 10 2 2 8 5" xfId="33509"/>
    <cellStyle name="Berechnung 2 10 2 2 8 6" xfId="40179"/>
    <cellStyle name="Berechnung 2 10 2 2 8 7" xfId="46995"/>
    <cellStyle name="Berechnung 2 10 2 2 8 8" xfId="53518"/>
    <cellStyle name="Berechnung 2 10 2 2 9" xfId="7156"/>
    <cellStyle name="Berechnung 2 10 2 2 9 2" xfId="14266"/>
    <cellStyle name="Berechnung 2 10 2 2 9 3" xfId="20559"/>
    <cellStyle name="Berechnung 2 10 2 2 9 4" xfId="27498"/>
    <cellStyle name="Berechnung 2 10 2 2 9 5" xfId="34163"/>
    <cellStyle name="Berechnung 2 10 2 2 9 6" xfId="40833"/>
    <cellStyle name="Berechnung 2 10 2 2 9 7" xfId="47649"/>
    <cellStyle name="Berechnung 2 10 2 2 9 8" xfId="54172"/>
    <cellStyle name="Berechnung 2 10 2 3" xfId="965"/>
    <cellStyle name="Berechnung 2 10 2 3 10" xfId="1640"/>
    <cellStyle name="Berechnung 2 10 2 3 10 2" xfId="8750"/>
    <cellStyle name="Berechnung 2 10 2 3 10 3" xfId="15043"/>
    <cellStyle name="Berechnung 2 10 2 3 10 4" xfId="21982"/>
    <cellStyle name="Berechnung 2 10 2 3 10 5" xfId="28647"/>
    <cellStyle name="Berechnung 2 10 2 3 10 6" xfId="35317"/>
    <cellStyle name="Berechnung 2 10 2 3 10 7" xfId="42133"/>
    <cellStyle name="Berechnung 2 10 2 3 10 8" xfId="48656"/>
    <cellStyle name="Berechnung 2 10 2 3 11" xfId="7812"/>
    <cellStyle name="Berechnung 2 10 2 3 12" xfId="27972"/>
    <cellStyle name="Berechnung 2 10 2 3 13" xfId="34644"/>
    <cellStyle name="Berechnung 2 10 2 3 14" xfId="47986"/>
    <cellStyle name="Berechnung 2 10 2 3 2" xfId="2511"/>
    <cellStyle name="Berechnung 2 10 2 3 2 2" xfId="9621"/>
    <cellStyle name="Berechnung 2 10 2 3 2 3" xfId="15914"/>
    <cellStyle name="Berechnung 2 10 2 3 2 4" xfId="22853"/>
    <cellStyle name="Berechnung 2 10 2 3 2 5" xfId="29518"/>
    <cellStyle name="Berechnung 2 10 2 3 2 6" xfId="36188"/>
    <cellStyle name="Berechnung 2 10 2 3 2 7" xfId="43004"/>
    <cellStyle name="Berechnung 2 10 2 3 2 8" xfId="49527"/>
    <cellStyle name="Berechnung 2 10 2 3 3" xfId="3201"/>
    <cellStyle name="Berechnung 2 10 2 3 3 2" xfId="10311"/>
    <cellStyle name="Berechnung 2 10 2 3 3 3" xfId="16604"/>
    <cellStyle name="Berechnung 2 10 2 3 3 4" xfId="23543"/>
    <cellStyle name="Berechnung 2 10 2 3 3 5" xfId="30208"/>
    <cellStyle name="Berechnung 2 10 2 3 3 6" xfId="36878"/>
    <cellStyle name="Berechnung 2 10 2 3 3 7" xfId="43694"/>
    <cellStyle name="Berechnung 2 10 2 3 3 8" xfId="50217"/>
    <cellStyle name="Berechnung 2 10 2 3 4" xfId="3888"/>
    <cellStyle name="Berechnung 2 10 2 3 4 2" xfId="10998"/>
    <cellStyle name="Berechnung 2 10 2 3 4 3" xfId="17291"/>
    <cellStyle name="Berechnung 2 10 2 3 4 4" xfId="24230"/>
    <cellStyle name="Berechnung 2 10 2 3 4 5" xfId="30895"/>
    <cellStyle name="Berechnung 2 10 2 3 4 6" xfId="37565"/>
    <cellStyle name="Berechnung 2 10 2 3 4 7" xfId="44381"/>
    <cellStyle name="Berechnung 2 10 2 3 4 8" xfId="50904"/>
    <cellStyle name="Berechnung 2 10 2 3 5" xfId="4575"/>
    <cellStyle name="Berechnung 2 10 2 3 5 2" xfId="11685"/>
    <cellStyle name="Berechnung 2 10 2 3 5 3" xfId="17978"/>
    <cellStyle name="Berechnung 2 10 2 3 5 4" xfId="24917"/>
    <cellStyle name="Berechnung 2 10 2 3 5 5" xfId="31582"/>
    <cellStyle name="Berechnung 2 10 2 3 5 6" xfId="38252"/>
    <cellStyle name="Berechnung 2 10 2 3 5 7" xfId="45068"/>
    <cellStyle name="Berechnung 2 10 2 3 5 8" xfId="51591"/>
    <cellStyle name="Berechnung 2 10 2 3 6" xfId="5260"/>
    <cellStyle name="Berechnung 2 10 2 3 6 2" xfId="12370"/>
    <cellStyle name="Berechnung 2 10 2 3 6 3" xfId="18663"/>
    <cellStyle name="Berechnung 2 10 2 3 6 4" xfId="25602"/>
    <cellStyle name="Berechnung 2 10 2 3 6 5" xfId="32267"/>
    <cellStyle name="Berechnung 2 10 2 3 6 6" xfId="38937"/>
    <cellStyle name="Berechnung 2 10 2 3 6 7" xfId="45753"/>
    <cellStyle name="Berechnung 2 10 2 3 6 8" xfId="52276"/>
    <cellStyle name="Berechnung 2 10 2 3 7" xfId="5843"/>
    <cellStyle name="Berechnung 2 10 2 3 7 2" xfId="12953"/>
    <cellStyle name="Berechnung 2 10 2 3 7 3" xfId="19246"/>
    <cellStyle name="Berechnung 2 10 2 3 7 4" xfId="26185"/>
    <cellStyle name="Berechnung 2 10 2 3 7 5" xfId="32850"/>
    <cellStyle name="Berechnung 2 10 2 3 7 6" xfId="39520"/>
    <cellStyle name="Berechnung 2 10 2 3 7 7" xfId="46336"/>
    <cellStyle name="Berechnung 2 10 2 3 7 8" xfId="52859"/>
    <cellStyle name="Berechnung 2 10 2 3 8" xfId="6301"/>
    <cellStyle name="Berechnung 2 10 2 3 8 2" xfId="13411"/>
    <cellStyle name="Berechnung 2 10 2 3 8 3" xfId="19704"/>
    <cellStyle name="Berechnung 2 10 2 3 8 4" xfId="26643"/>
    <cellStyle name="Berechnung 2 10 2 3 8 5" xfId="33308"/>
    <cellStyle name="Berechnung 2 10 2 3 8 6" xfId="39978"/>
    <cellStyle name="Berechnung 2 10 2 3 8 7" xfId="46794"/>
    <cellStyle name="Berechnung 2 10 2 3 8 8" xfId="53317"/>
    <cellStyle name="Berechnung 2 10 2 3 9" xfId="6955"/>
    <cellStyle name="Berechnung 2 10 2 3 9 2" xfId="14065"/>
    <cellStyle name="Berechnung 2 10 2 3 9 3" xfId="20358"/>
    <cellStyle name="Berechnung 2 10 2 3 9 4" xfId="27297"/>
    <cellStyle name="Berechnung 2 10 2 3 9 5" xfId="33962"/>
    <cellStyle name="Berechnung 2 10 2 3 9 6" xfId="40632"/>
    <cellStyle name="Berechnung 2 10 2 3 9 7" xfId="47448"/>
    <cellStyle name="Berechnung 2 10 2 3 9 8" xfId="53971"/>
    <cellStyle name="Berechnung 2 10 2 4" xfId="2276"/>
    <cellStyle name="Berechnung 2 10 2 4 2" xfId="9386"/>
    <cellStyle name="Berechnung 2 10 2 4 3" xfId="15679"/>
    <cellStyle name="Berechnung 2 10 2 4 4" xfId="22618"/>
    <cellStyle name="Berechnung 2 10 2 4 5" xfId="29283"/>
    <cellStyle name="Berechnung 2 10 2 4 6" xfId="35953"/>
    <cellStyle name="Berechnung 2 10 2 4 7" xfId="42769"/>
    <cellStyle name="Berechnung 2 10 2 4 8" xfId="49292"/>
    <cellStyle name="Berechnung 2 10 2 5" xfId="2966"/>
    <cellStyle name="Berechnung 2 10 2 5 2" xfId="10076"/>
    <cellStyle name="Berechnung 2 10 2 5 3" xfId="16369"/>
    <cellStyle name="Berechnung 2 10 2 5 4" xfId="23308"/>
    <cellStyle name="Berechnung 2 10 2 5 5" xfId="29973"/>
    <cellStyle name="Berechnung 2 10 2 5 6" xfId="36643"/>
    <cellStyle name="Berechnung 2 10 2 5 7" xfId="43459"/>
    <cellStyle name="Berechnung 2 10 2 5 8" xfId="49982"/>
    <cellStyle name="Berechnung 2 10 2 6" xfId="3653"/>
    <cellStyle name="Berechnung 2 10 2 6 2" xfId="10763"/>
    <cellStyle name="Berechnung 2 10 2 6 3" xfId="17056"/>
    <cellStyle name="Berechnung 2 10 2 6 4" xfId="23995"/>
    <cellStyle name="Berechnung 2 10 2 6 5" xfId="30660"/>
    <cellStyle name="Berechnung 2 10 2 6 6" xfId="37330"/>
    <cellStyle name="Berechnung 2 10 2 6 7" xfId="44146"/>
    <cellStyle name="Berechnung 2 10 2 6 8" xfId="50669"/>
    <cellStyle name="Berechnung 2 10 2 7" xfId="4340"/>
    <cellStyle name="Berechnung 2 10 2 7 2" xfId="11450"/>
    <cellStyle name="Berechnung 2 10 2 7 3" xfId="17743"/>
    <cellStyle name="Berechnung 2 10 2 7 4" xfId="24682"/>
    <cellStyle name="Berechnung 2 10 2 7 5" xfId="31347"/>
    <cellStyle name="Berechnung 2 10 2 7 6" xfId="38017"/>
    <cellStyle name="Berechnung 2 10 2 7 7" xfId="44833"/>
    <cellStyle name="Berechnung 2 10 2 7 8" xfId="51356"/>
    <cellStyle name="Berechnung 2 10 2 8" xfId="5025"/>
    <cellStyle name="Berechnung 2 10 2 8 2" xfId="12135"/>
    <cellStyle name="Berechnung 2 10 2 8 3" xfId="18428"/>
    <cellStyle name="Berechnung 2 10 2 8 4" xfId="25367"/>
    <cellStyle name="Berechnung 2 10 2 8 5" xfId="32032"/>
    <cellStyle name="Berechnung 2 10 2 8 6" xfId="38702"/>
    <cellStyle name="Berechnung 2 10 2 8 7" xfId="45518"/>
    <cellStyle name="Berechnung 2 10 2 8 8" xfId="52041"/>
    <cellStyle name="Berechnung 2 10 2 9" xfId="4226"/>
    <cellStyle name="Berechnung 2 10 2 9 2" xfId="11336"/>
    <cellStyle name="Berechnung 2 10 2 9 3" xfId="17629"/>
    <cellStyle name="Berechnung 2 10 2 9 4" xfId="24568"/>
    <cellStyle name="Berechnung 2 10 2 9 5" xfId="31233"/>
    <cellStyle name="Berechnung 2 10 2 9 6" xfId="37903"/>
    <cellStyle name="Berechnung 2 10 2 9 7" xfId="44719"/>
    <cellStyle name="Berechnung 2 10 2 9 8" xfId="51242"/>
    <cellStyle name="Berechnung 2 10 3" xfId="710"/>
    <cellStyle name="Berechnung 2 10 3 10" xfId="6764"/>
    <cellStyle name="Berechnung 2 10 3 10 2" xfId="13874"/>
    <cellStyle name="Berechnung 2 10 3 10 3" xfId="20167"/>
    <cellStyle name="Berechnung 2 10 3 10 4" xfId="27106"/>
    <cellStyle name="Berechnung 2 10 3 10 5" xfId="33771"/>
    <cellStyle name="Berechnung 2 10 3 10 6" xfId="40441"/>
    <cellStyle name="Berechnung 2 10 3 10 7" xfId="47257"/>
    <cellStyle name="Berechnung 2 10 3 10 8" xfId="53780"/>
    <cellStyle name="Berechnung 2 10 3 11" xfId="7343"/>
    <cellStyle name="Berechnung 2 10 3 11 2" xfId="14453"/>
    <cellStyle name="Berechnung 2 10 3 11 3" xfId="20746"/>
    <cellStyle name="Berechnung 2 10 3 11 4" xfId="27685"/>
    <cellStyle name="Berechnung 2 10 3 11 5" xfId="34350"/>
    <cellStyle name="Berechnung 2 10 3 11 6" xfId="41020"/>
    <cellStyle name="Berechnung 2 10 3 11 7" xfId="47836"/>
    <cellStyle name="Berechnung 2 10 3 11 8" xfId="54359"/>
    <cellStyle name="Berechnung 2 10 3 12" xfId="1449"/>
    <cellStyle name="Berechnung 2 10 3 12 2" xfId="8559"/>
    <cellStyle name="Berechnung 2 10 3 12 3" xfId="14852"/>
    <cellStyle name="Berechnung 2 10 3 12 4" xfId="21791"/>
    <cellStyle name="Berechnung 2 10 3 12 5" xfId="28456"/>
    <cellStyle name="Berechnung 2 10 3 12 6" xfId="35126"/>
    <cellStyle name="Berechnung 2 10 3 12 7" xfId="41942"/>
    <cellStyle name="Berechnung 2 10 3 12 8" xfId="48465"/>
    <cellStyle name="Berechnung 2 10 3 13" xfId="8052"/>
    <cellStyle name="Berechnung 2 10 3 14" xfId="21089"/>
    <cellStyle name="Berechnung 2 10 3 15" xfId="21242"/>
    <cellStyle name="Berechnung 2 10 3 16" xfId="41335"/>
    <cellStyle name="Berechnung 2 10 3 17" xfId="41682"/>
    <cellStyle name="Berechnung 2 10 3 2" xfId="1172"/>
    <cellStyle name="Berechnung 2 10 3 2 10" xfId="1845"/>
    <cellStyle name="Berechnung 2 10 3 2 10 2" xfId="8955"/>
    <cellStyle name="Berechnung 2 10 3 2 10 3" xfId="15248"/>
    <cellStyle name="Berechnung 2 10 3 2 10 4" xfId="22187"/>
    <cellStyle name="Berechnung 2 10 3 2 10 5" xfId="28852"/>
    <cellStyle name="Berechnung 2 10 3 2 10 6" xfId="35522"/>
    <cellStyle name="Berechnung 2 10 3 2 10 7" xfId="42338"/>
    <cellStyle name="Berechnung 2 10 3 2 10 8" xfId="48861"/>
    <cellStyle name="Berechnung 2 10 3 2 11" xfId="7508"/>
    <cellStyle name="Berechnung 2 10 3 2 12" xfId="28179"/>
    <cellStyle name="Berechnung 2 10 3 2 13" xfId="34849"/>
    <cellStyle name="Berechnung 2 10 3 2 14" xfId="48191"/>
    <cellStyle name="Berechnung 2 10 3 2 2" xfId="2716"/>
    <cellStyle name="Berechnung 2 10 3 2 2 2" xfId="9826"/>
    <cellStyle name="Berechnung 2 10 3 2 2 3" xfId="16119"/>
    <cellStyle name="Berechnung 2 10 3 2 2 4" xfId="23058"/>
    <cellStyle name="Berechnung 2 10 3 2 2 5" xfId="29723"/>
    <cellStyle name="Berechnung 2 10 3 2 2 6" xfId="36393"/>
    <cellStyle name="Berechnung 2 10 3 2 2 7" xfId="43209"/>
    <cellStyle name="Berechnung 2 10 3 2 2 8" xfId="49732"/>
    <cellStyle name="Berechnung 2 10 3 2 3" xfId="3406"/>
    <cellStyle name="Berechnung 2 10 3 2 3 2" xfId="10516"/>
    <cellStyle name="Berechnung 2 10 3 2 3 3" xfId="16809"/>
    <cellStyle name="Berechnung 2 10 3 2 3 4" xfId="23748"/>
    <cellStyle name="Berechnung 2 10 3 2 3 5" xfId="30413"/>
    <cellStyle name="Berechnung 2 10 3 2 3 6" xfId="37083"/>
    <cellStyle name="Berechnung 2 10 3 2 3 7" xfId="43899"/>
    <cellStyle name="Berechnung 2 10 3 2 3 8" xfId="50422"/>
    <cellStyle name="Berechnung 2 10 3 2 4" xfId="4093"/>
    <cellStyle name="Berechnung 2 10 3 2 4 2" xfId="11203"/>
    <cellStyle name="Berechnung 2 10 3 2 4 3" xfId="17496"/>
    <cellStyle name="Berechnung 2 10 3 2 4 4" xfId="24435"/>
    <cellStyle name="Berechnung 2 10 3 2 4 5" xfId="31100"/>
    <cellStyle name="Berechnung 2 10 3 2 4 6" xfId="37770"/>
    <cellStyle name="Berechnung 2 10 3 2 4 7" xfId="44586"/>
    <cellStyle name="Berechnung 2 10 3 2 4 8" xfId="51109"/>
    <cellStyle name="Berechnung 2 10 3 2 5" xfId="4780"/>
    <cellStyle name="Berechnung 2 10 3 2 5 2" xfId="11890"/>
    <cellStyle name="Berechnung 2 10 3 2 5 3" xfId="18183"/>
    <cellStyle name="Berechnung 2 10 3 2 5 4" xfId="25122"/>
    <cellStyle name="Berechnung 2 10 3 2 5 5" xfId="31787"/>
    <cellStyle name="Berechnung 2 10 3 2 5 6" xfId="38457"/>
    <cellStyle name="Berechnung 2 10 3 2 5 7" xfId="45273"/>
    <cellStyle name="Berechnung 2 10 3 2 5 8" xfId="51796"/>
    <cellStyle name="Berechnung 2 10 3 2 6" xfId="5465"/>
    <cellStyle name="Berechnung 2 10 3 2 6 2" xfId="12575"/>
    <cellStyle name="Berechnung 2 10 3 2 6 3" xfId="18868"/>
    <cellStyle name="Berechnung 2 10 3 2 6 4" xfId="25807"/>
    <cellStyle name="Berechnung 2 10 3 2 6 5" xfId="32472"/>
    <cellStyle name="Berechnung 2 10 3 2 6 6" xfId="39142"/>
    <cellStyle name="Berechnung 2 10 3 2 6 7" xfId="45958"/>
    <cellStyle name="Berechnung 2 10 3 2 6 8" xfId="52481"/>
    <cellStyle name="Berechnung 2 10 3 2 7" xfId="6048"/>
    <cellStyle name="Berechnung 2 10 3 2 7 2" xfId="13158"/>
    <cellStyle name="Berechnung 2 10 3 2 7 3" xfId="19451"/>
    <cellStyle name="Berechnung 2 10 3 2 7 4" xfId="26390"/>
    <cellStyle name="Berechnung 2 10 3 2 7 5" xfId="33055"/>
    <cellStyle name="Berechnung 2 10 3 2 7 6" xfId="39725"/>
    <cellStyle name="Berechnung 2 10 3 2 7 7" xfId="46541"/>
    <cellStyle name="Berechnung 2 10 3 2 7 8" xfId="53064"/>
    <cellStyle name="Berechnung 2 10 3 2 8" xfId="6506"/>
    <cellStyle name="Berechnung 2 10 3 2 8 2" xfId="13616"/>
    <cellStyle name="Berechnung 2 10 3 2 8 3" xfId="19909"/>
    <cellStyle name="Berechnung 2 10 3 2 8 4" xfId="26848"/>
    <cellStyle name="Berechnung 2 10 3 2 8 5" xfId="33513"/>
    <cellStyle name="Berechnung 2 10 3 2 8 6" xfId="40183"/>
    <cellStyle name="Berechnung 2 10 3 2 8 7" xfId="46999"/>
    <cellStyle name="Berechnung 2 10 3 2 8 8" xfId="53522"/>
    <cellStyle name="Berechnung 2 10 3 2 9" xfId="7160"/>
    <cellStyle name="Berechnung 2 10 3 2 9 2" xfId="14270"/>
    <cellStyle name="Berechnung 2 10 3 2 9 3" xfId="20563"/>
    <cellStyle name="Berechnung 2 10 3 2 9 4" xfId="27502"/>
    <cellStyle name="Berechnung 2 10 3 2 9 5" xfId="34167"/>
    <cellStyle name="Berechnung 2 10 3 2 9 6" xfId="40837"/>
    <cellStyle name="Berechnung 2 10 3 2 9 7" xfId="47653"/>
    <cellStyle name="Berechnung 2 10 3 2 9 8" xfId="54176"/>
    <cellStyle name="Berechnung 2 10 3 3" xfId="1006"/>
    <cellStyle name="Berechnung 2 10 3 3 10" xfId="1679"/>
    <cellStyle name="Berechnung 2 10 3 3 10 2" xfId="8789"/>
    <cellStyle name="Berechnung 2 10 3 3 10 3" xfId="15082"/>
    <cellStyle name="Berechnung 2 10 3 3 10 4" xfId="22021"/>
    <cellStyle name="Berechnung 2 10 3 3 10 5" xfId="28686"/>
    <cellStyle name="Berechnung 2 10 3 3 10 6" xfId="35356"/>
    <cellStyle name="Berechnung 2 10 3 3 10 7" xfId="42172"/>
    <cellStyle name="Berechnung 2 10 3 3 10 8" xfId="48695"/>
    <cellStyle name="Berechnung 2 10 3 3 11" xfId="7815"/>
    <cellStyle name="Berechnung 2 10 3 3 12" xfId="28013"/>
    <cellStyle name="Berechnung 2 10 3 3 13" xfId="34683"/>
    <cellStyle name="Berechnung 2 10 3 3 14" xfId="48025"/>
    <cellStyle name="Berechnung 2 10 3 3 2" xfId="2550"/>
    <cellStyle name="Berechnung 2 10 3 3 2 2" xfId="9660"/>
    <cellStyle name="Berechnung 2 10 3 3 2 3" xfId="15953"/>
    <cellStyle name="Berechnung 2 10 3 3 2 4" xfId="22892"/>
    <cellStyle name="Berechnung 2 10 3 3 2 5" xfId="29557"/>
    <cellStyle name="Berechnung 2 10 3 3 2 6" xfId="36227"/>
    <cellStyle name="Berechnung 2 10 3 3 2 7" xfId="43043"/>
    <cellStyle name="Berechnung 2 10 3 3 2 8" xfId="49566"/>
    <cellStyle name="Berechnung 2 10 3 3 3" xfId="3240"/>
    <cellStyle name="Berechnung 2 10 3 3 3 2" xfId="10350"/>
    <cellStyle name="Berechnung 2 10 3 3 3 3" xfId="16643"/>
    <cellStyle name="Berechnung 2 10 3 3 3 4" xfId="23582"/>
    <cellStyle name="Berechnung 2 10 3 3 3 5" xfId="30247"/>
    <cellStyle name="Berechnung 2 10 3 3 3 6" xfId="36917"/>
    <cellStyle name="Berechnung 2 10 3 3 3 7" xfId="43733"/>
    <cellStyle name="Berechnung 2 10 3 3 3 8" xfId="50256"/>
    <cellStyle name="Berechnung 2 10 3 3 4" xfId="3927"/>
    <cellStyle name="Berechnung 2 10 3 3 4 2" xfId="11037"/>
    <cellStyle name="Berechnung 2 10 3 3 4 3" xfId="17330"/>
    <cellStyle name="Berechnung 2 10 3 3 4 4" xfId="24269"/>
    <cellStyle name="Berechnung 2 10 3 3 4 5" xfId="30934"/>
    <cellStyle name="Berechnung 2 10 3 3 4 6" xfId="37604"/>
    <cellStyle name="Berechnung 2 10 3 3 4 7" xfId="44420"/>
    <cellStyle name="Berechnung 2 10 3 3 4 8" xfId="50943"/>
    <cellStyle name="Berechnung 2 10 3 3 5" xfId="4614"/>
    <cellStyle name="Berechnung 2 10 3 3 5 2" xfId="11724"/>
    <cellStyle name="Berechnung 2 10 3 3 5 3" xfId="18017"/>
    <cellStyle name="Berechnung 2 10 3 3 5 4" xfId="24956"/>
    <cellStyle name="Berechnung 2 10 3 3 5 5" xfId="31621"/>
    <cellStyle name="Berechnung 2 10 3 3 5 6" xfId="38291"/>
    <cellStyle name="Berechnung 2 10 3 3 5 7" xfId="45107"/>
    <cellStyle name="Berechnung 2 10 3 3 5 8" xfId="51630"/>
    <cellStyle name="Berechnung 2 10 3 3 6" xfId="5299"/>
    <cellStyle name="Berechnung 2 10 3 3 6 2" xfId="12409"/>
    <cellStyle name="Berechnung 2 10 3 3 6 3" xfId="18702"/>
    <cellStyle name="Berechnung 2 10 3 3 6 4" xfId="25641"/>
    <cellStyle name="Berechnung 2 10 3 3 6 5" xfId="32306"/>
    <cellStyle name="Berechnung 2 10 3 3 6 6" xfId="38976"/>
    <cellStyle name="Berechnung 2 10 3 3 6 7" xfId="45792"/>
    <cellStyle name="Berechnung 2 10 3 3 6 8" xfId="52315"/>
    <cellStyle name="Berechnung 2 10 3 3 7" xfId="5882"/>
    <cellStyle name="Berechnung 2 10 3 3 7 2" xfId="12992"/>
    <cellStyle name="Berechnung 2 10 3 3 7 3" xfId="19285"/>
    <cellStyle name="Berechnung 2 10 3 3 7 4" xfId="26224"/>
    <cellStyle name="Berechnung 2 10 3 3 7 5" xfId="32889"/>
    <cellStyle name="Berechnung 2 10 3 3 7 6" xfId="39559"/>
    <cellStyle name="Berechnung 2 10 3 3 7 7" xfId="46375"/>
    <cellStyle name="Berechnung 2 10 3 3 7 8" xfId="52898"/>
    <cellStyle name="Berechnung 2 10 3 3 8" xfId="6340"/>
    <cellStyle name="Berechnung 2 10 3 3 8 2" xfId="13450"/>
    <cellStyle name="Berechnung 2 10 3 3 8 3" xfId="19743"/>
    <cellStyle name="Berechnung 2 10 3 3 8 4" xfId="26682"/>
    <cellStyle name="Berechnung 2 10 3 3 8 5" xfId="33347"/>
    <cellStyle name="Berechnung 2 10 3 3 8 6" xfId="40017"/>
    <cellStyle name="Berechnung 2 10 3 3 8 7" xfId="46833"/>
    <cellStyle name="Berechnung 2 10 3 3 8 8" xfId="53356"/>
    <cellStyle name="Berechnung 2 10 3 3 9" xfId="6994"/>
    <cellStyle name="Berechnung 2 10 3 3 9 2" xfId="14104"/>
    <cellStyle name="Berechnung 2 10 3 3 9 3" xfId="20397"/>
    <cellStyle name="Berechnung 2 10 3 3 9 4" xfId="27336"/>
    <cellStyle name="Berechnung 2 10 3 3 9 5" xfId="34001"/>
    <cellStyle name="Berechnung 2 10 3 3 9 6" xfId="40671"/>
    <cellStyle name="Berechnung 2 10 3 3 9 7" xfId="47487"/>
    <cellStyle name="Berechnung 2 10 3 3 9 8" xfId="54010"/>
    <cellStyle name="Berechnung 2 10 3 4" xfId="2320"/>
    <cellStyle name="Berechnung 2 10 3 4 2" xfId="9430"/>
    <cellStyle name="Berechnung 2 10 3 4 3" xfId="15723"/>
    <cellStyle name="Berechnung 2 10 3 4 4" xfId="22662"/>
    <cellStyle name="Berechnung 2 10 3 4 5" xfId="29327"/>
    <cellStyle name="Berechnung 2 10 3 4 6" xfId="35997"/>
    <cellStyle name="Berechnung 2 10 3 4 7" xfId="42813"/>
    <cellStyle name="Berechnung 2 10 3 4 8" xfId="49336"/>
    <cellStyle name="Berechnung 2 10 3 5" xfId="3010"/>
    <cellStyle name="Berechnung 2 10 3 5 2" xfId="10120"/>
    <cellStyle name="Berechnung 2 10 3 5 3" xfId="16413"/>
    <cellStyle name="Berechnung 2 10 3 5 4" xfId="23352"/>
    <cellStyle name="Berechnung 2 10 3 5 5" xfId="30017"/>
    <cellStyle name="Berechnung 2 10 3 5 6" xfId="36687"/>
    <cellStyle name="Berechnung 2 10 3 5 7" xfId="43503"/>
    <cellStyle name="Berechnung 2 10 3 5 8" xfId="50026"/>
    <cellStyle name="Berechnung 2 10 3 6" xfId="3697"/>
    <cellStyle name="Berechnung 2 10 3 6 2" xfId="10807"/>
    <cellStyle name="Berechnung 2 10 3 6 3" xfId="17100"/>
    <cellStyle name="Berechnung 2 10 3 6 4" xfId="24039"/>
    <cellStyle name="Berechnung 2 10 3 6 5" xfId="30704"/>
    <cellStyle name="Berechnung 2 10 3 6 6" xfId="37374"/>
    <cellStyle name="Berechnung 2 10 3 6 7" xfId="44190"/>
    <cellStyle name="Berechnung 2 10 3 6 8" xfId="50713"/>
    <cellStyle name="Berechnung 2 10 3 7" xfId="4384"/>
    <cellStyle name="Berechnung 2 10 3 7 2" xfId="11494"/>
    <cellStyle name="Berechnung 2 10 3 7 3" xfId="17787"/>
    <cellStyle name="Berechnung 2 10 3 7 4" xfId="24726"/>
    <cellStyle name="Berechnung 2 10 3 7 5" xfId="31391"/>
    <cellStyle name="Berechnung 2 10 3 7 6" xfId="38061"/>
    <cellStyle name="Berechnung 2 10 3 7 7" xfId="44877"/>
    <cellStyle name="Berechnung 2 10 3 7 8" xfId="51400"/>
    <cellStyle name="Berechnung 2 10 3 8" xfId="5069"/>
    <cellStyle name="Berechnung 2 10 3 8 2" xfId="12179"/>
    <cellStyle name="Berechnung 2 10 3 8 3" xfId="18472"/>
    <cellStyle name="Berechnung 2 10 3 8 4" xfId="25411"/>
    <cellStyle name="Berechnung 2 10 3 8 5" xfId="32076"/>
    <cellStyle name="Berechnung 2 10 3 8 6" xfId="38746"/>
    <cellStyle name="Berechnung 2 10 3 8 7" xfId="45562"/>
    <cellStyle name="Berechnung 2 10 3 8 8" xfId="52085"/>
    <cellStyle name="Berechnung 2 10 3 9" xfId="6110"/>
    <cellStyle name="Berechnung 2 10 3 9 2" xfId="13220"/>
    <cellStyle name="Berechnung 2 10 3 9 3" xfId="19513"/>
    <cellStyle name="Berechnung 2 10 3 9 4" xfId="26452"/>
    <cellStyle name="Berechnung 2 10 3 9 5" xfId="33117"/>
    <cellStyle name="Berechnung 2 10 3 9 6" xfId="39787"/>
    <cellStyle name="Berechnung 2 10 3 9 7" xfId="46603"/>
    <cellStyle name="Berechnung 2 10 3 9 8" xfId="53126"/>
    <cellStyle name="Berechnung 2 10 4" xfId="2107"/>
    <cellStyle name="Berechnung 2 10 4 2" xfId="9217"/>
    <cellStyle name="Berechnung 2 10 4 3" xfId="15510"/>
    <cellStyle name="Berechnung 2 10 4 4" xfId="22449"/>
    <cellStyle name="Berechnung 2 10 4 5" xfId="29114"/>
    <cellStyle name="Berechnung 2 10 4 6" xfId="35784"/>
    <cellStyle name="Berechnung 2 10 4 7" xfId="42600"/>
    <cellStyle name="Berechnung 2 10 4 8" xfId="49123"/>
    <cellStyle name="Berechnung 2 10 5" xfId="2795"/>
    <cellStyle name="Berechnung 2 10 5 2" xfId="9905"/>
    <cellStyle name="Berechnung 2 10 5 3" xfId="16198"/>
    <cellStyle name="Berechnung 2 10 5 4" xfId="23137"/>
    <cellStyle name="Berechnung 2 10 5 5" xfId="29802"/>
    <cellStyle name="Berechnung 2 10 5 6" xfId="36472"/>
    <cellStyle name="Berechnung 2 10 5 7" xfId="43288"/>
    <cellStyle name="Berechnung 2 10 5 8" xfId="49811"/>
    <cellStyle name="Berechnung 2 10 6" xfId="3483"/>
    <cellStyle name="Berechnung 2 10 6 2" xfId="10593"/>
    <cellStyle name="Berechnung 2 10 6 3" xfId="16886"/>
    <cellStyle name="Berechnung 2 10 6 4" xfId="23825"/>
    <cellStyle name="Berechnung 2 10 6 5" xfId="30490"/>
    <cellStyle name="Berechnung 2 10 6 6" xfId="37160"/>
    <cellStyle name="Berechnung 2 10 6 7" xfId="43976"/>
    <cellStyle name="Berechnung 2 10 6 8" xfId="50499"/>
    <cellStyle name="Berechnung 2 10 7" xfId="4170"/>
    <cellStyle name="Berechnung 2 10 7 2" xfId="11280"/>
    <cellStyle name="Berechnung 2 10 7 3" xfId="17573"/>
    <cellStyle name="Berechnung 2 10 7 4" xfId="24512"/>
    <cellStyle name="Berechnung 2 10 7 5" xfId="31177"/>
    <cellStyle name="Berechnung 2 10 7 6" xfId="37847"/>
    <cellStyle name="Berechnung 2 10 7 7" xfId="44663"/>
    <cellStyle name="Berechnung 2 10 7 8" xfId="51186"/>
    <cellStyle name="Berechnung 2 10 8" xfId="4859"/>
    <cellStyle name="Berechnung 2 10 8 2" xfId="11969"/>
    <cellStyle name="Berechnung 2 10 8 3" xfId="18262"/>
    <cellStyle name="Berechnung 2 10 8 4" xfId="25201"/>
    <cellStyle name="Berechnung 2 10 8 5" xfId="31866"/>
    <cellStyle name="Berechnung 2 10 8 6" xfId="38536"/>
    <cellStyle name="Berechnung 2 10 8 7" xfId="45352"/>
    <cellStyle name="Berechnung 2 10 8 8" xfId="51875"/>
    <cellStyle name="Berechnung 2 10 9" xfId="5542"/>
    <cellStyle name="Berechnung 2 10 9 2" xfId="12652"/>
    <cellStyle name="Berechnung 2 10 9 3" xfId="18945"/>
    <cellStyle name="Berechnung 2 10 9 4" xfId="25884"/>
    <cellStyle name="Berechnung 2 10 9 5" xfId="32549"/>
    <cellStyle name="Berechnung 2 10 9 6" xfId="39219"/>
    <cellStyle name="Berechnung 2 10 9 7" xfId="46035"/>
    <cellStyle name="Berechnung 2 10 9 8" xfId="52558"/>
    <cellStyle name="Berechnung 2 11" xfId="434"/>
    <cellStyle name="Berechnung 2 11 10" xfId="5633"/>
    <cellStyle name="Berechnung 2 11 10 2" xfId="12743"/>
    <cellStyle name="Berechnung 2 11 10 3" xfId="19036"/>
    <cellStyle name="Berechnung 2 11 10 4" xfId="25975"/>
    <cellStyle name="Berechnung 2 11 10 5" xfId="32640"/>
    <cellStyle name="Berechnung 2 11 10 6" xfId="39310"/>
    <cellStyle name="Berechnung 2 11 10 7" xfId="46126"/>
    <cellStyle name="Berechnung 2 11 10 8" xfId="52649"/>
    <cellStyle name="Berechnung 2 11 11" xfId="4233"/>
    <cellStyle name="Berechnung 2 11 11 2" xfId="11343"/>
    <cellStyle name="Berechnung 2 11 11 3" xfId="17636"/>
    <cellStyle name="Berechnung 2 11 11 4" xfId="24575"/>
    <cellStyle name="Berechnung 2 11 11 5" xfId="31240"/>
    <cellStyle name="Berechnung 2 11 11 6" xfId="37910"/>
    <cellStyle name="Berechnung 2 11 11 7" xfId="44726"/>
    <cellStyle name="Berechnung 2 11 11 8" xfId="51249"/>
    <cellStyle name="Berechnung 2 11 12" xfId="1232"/>
    <cellStyle name="Berechnung 2 11 12 2" xfId="8342"/>
    <cellStyle name="Berechnung 2 11 12 3" xfId="14635"/>
    <cellStyle name="Berechnung 2 11 12 4" xfId="21574"/>
    <cellStyle name="Berechnung 2 11 12 5" xfId="28239"/>
    <cellStyle name="Berechnung 2 11 12 6" xfId="34909"/>
    <cellStyle name="Berechnung 2 11 12 7" xfId="41728"/>
    <cellStyle name="Berechnung 2 11 12 8" xfId="48251"/>
    <cellStyle name="Berechnung 2 11 13" xfId="7904"/>
    <cellStyle name="Berechnung 2 11 14" xfId="20891"/>
    <cellStyle name="Berechnung 2 11 15" xfId="41497"/>
    <cellStyle name="Berechnung 2 11 2" xfId="651"/>
    <cellStyle name="Berechnung 2 11 2 10" xfId="6719"/>
    <cellStyle name="Berechnung 2 11 2 10 2" xfId="13829"/>
    <cellStyle name="Berechnung 2 11 2 10 3" xfId="20122"/>
    <cellStyle name="Berechnung 2 11 2 10 4" xfId="27061"/>
    <cellStyle name="Berechnung 2 11 2 10 5" xfId="33726"/>
    <cellStyle name="Berechnung 2 11 2 10 6" xfId="40396"/>
    <cellStyle name="Berechnung 2 11 2 10 7" xfId="47212"/>
    <cellStyle name="Berechnung 2 11 2 10 8" xfId="53735"/>
    <cellStyle name="Berechnung 2 11 2 11" xfId="7388"/>
    <cellStyle name="Berechnung 2 11 2 11 2" xfId="14498"/>
    <cellStyle name="Berechnung 2 11 2 11 3" xfId="20791"/>
    <cellStyle name="Berechnung 2 11 2 11 4" xfId="27730"/>
    <cellStyle name="Berechnung 2 11 2 11 5" xfId="34395"/>
    <cellStyle name="Berechnung 2 11 2 11 6" xfId="41065"/>
    <cellStyle name="Berechnung 2 11 2 11 7" xfId="47881"/>
    <cellStyle name="Berechnung 2 11 2 11 8" xfId="54404"/>
    <cellStyle name="Berechnung 2 11 2 12" xfId="1404"/>
    <cellStyle name="Berechnung 2 11 2 12 2" xfId="8514"/>
    <cellStyle name="Berechnung 2 11 2 12 3" xfId="14807"/>
    <cellStyle name="Berechnung 2 11 2 12 4" xfId="21746"/>
    <cellStyle name="Berechnung 2 11 2 12 5" xfId="28411"/>
    <cellStyle name="Berechnung 2 11 2 12 6" xfId="35081"/>
    <cellStyle name="Berechnung 2 11 2 12 7" xfId="41897"/>
    <cellStyle name="Berechnung 2 11 2 12 8" xfId="48420"/>
    <cellStyle name="Berechnung 2 11 2 13" xfId="8309"/>
    <cellStyle name="Berechnung 2 11 2 14" xfId="21030"/>
    <cellStyle name="Berechnung 2 11 2 15" xfId="21253"/>
    <cellStyle name="Berechnung 2 11 2 16" xfId="41280"/>
    <cellStyle name="Berechnung 2 11 2 17" xfId="41526"/>
    <cellStyle name="Berechnung 2 11 2 2" xfId="1167"/>
    <cellStyle name="Berechnung 2 11 2 2 10" xfId="1840"/>
    <cellStyle name="Berechnung 2 11 2 2 10 2" xfId="8950"/>
    <cellStyle name="Berechnung 2 11 2 2 10 3" xfId="15243"/>
    <cellStyle name="Berechnung 2 11 2 2 10 4" xfId="22182"/>
    <cellStyle name="Berechnung 2 11 2 2 10 5" xfId="28847"/>
    <cellStyle name="Berechnung 2 11 2 2 10 6" xfId="35517"/>
    <cellStyle name="Berechnung 2 11 2 2 10 7" xfId="42333"/>
    <cellStyle name="Berechnung 2 11 2 2 10 8" xfId="48856"/>
    <cellStyle name="Berechnung 2 11 2 2 11" xfId="7988"/>
    <cellStyle name="Berechnung 2 11 2 2 12" xfId="28174"/>
    <cellStyle name="Berechnung 2 11 2 2 13" xfId="34844"/>
    <cellStyle name="Berechnung 2 11 2 2 14" xfId="48186"/>
    <cellStyle name="Berechnung 2 11 2 2 2" xfId="2711"/>
    <cellStyle name="Berechnung 2 11 2 2 2 2" xfId="9821"/>
    <cellStyle name="Berechnung 2 11 2 2 2 3" xfId="16114"/>
    <cellStyle name="Berechnung 2 11 2 2 2 4" xfId="23053"/>
    <cellStyle name="Berechnung 2 11 2 2 2 5" xfId="29718"/>
    <cellStyle name="Berechnung 2 11 2 2 2 6" xfId="36388"/>
    <cellStyle name="Berechnung 2 11 2 2 2 7" xfId="43204"/>
    <cellStyle name="Berechnung 2 11 2 2 2 8" xfId="49727"/>
    <cellStyle name="Berechnung 2 11 2 2 3" xfId="3401"/>
    <cellStyle name="Berechnung 2 11 2 2 3 2" xfId="10511"/>
    <cellStyle name="Berechnung 2 11 2 2 3 3" xfId="16804"/>
    <cellStyle name="Berechnung 2 11 2 2 3 4" xfId="23743"/>
    <cellStyle name="Berechnung 2 11 2 2 3 5" xfId="30408"/>
    <cellStyle name="Berechnung 2 11 2 2 3 6" xfId="37078"/>
    <cellStyle name="Berechnung 2 11 2 2 3 7" xfId="43894"/>
    <cellStyle name="Berechnung 2 11 2 2 3 8" xfId="50417"/>
    <cellStyle name="Berechnung 2 11 2 2 4" xfId="4088"/>
    <cellStyle name="Berechnung 2 11 2 2 4 2" xfId="11198"/>
    <cellStyle name="Berechnung 2 11 2 2 4 3" xfId="17491"/>
    <cellStyle name="Berechnung 2 11 2 2 4 4" xfId="24430"/>
    <cellStyle name="Berechnung 2 11 2 2 4 5" xfId="31095"/>
    <cellStyle name="Berechnung 2 11 2 2 4 6" xfId="37765"/>
    <cellStyle name="Berechnung 2 11 2 2 4 7" xfId="44581"/>
    <cellStyle name="Berechnung 2 11 2 2 4 8" xfId="51104"/>
    <cellStyle name="Berechnung 2 11 2 2 5" xfId="4775"/>
    <cellStyle name="Berechnung 2 11 2 2 5 2" xfId="11885"/>
    <cellStyle name="Berechnung 2 11 2 2 5 3" xfId="18178"/>
    <cellStyle name="Berechnung 2 11 2 2 5 4" xfId="25117"/>
    <cellStyle name="Berechnung 2 11 2 2 5 5" xfId="31782"/>
    <cellStyle name="Berechnung 2 11 2 2 5 6" xfId="38452"/>
    <cellStyle name="Berechnung 2 11 2 2 5 7" xfId="45268"/>
    <cellStyle name="Berechnung 2 11 2 2 5 8" xfId="51791"/>
    <cellStyle name="Berechnung 2 11 2 2 6" xfId="5460"/>
    <cellStyle name="Berechnung 2 11 2 2 6 2" xfId="12570"/>
    <cellStyle name="Berechnung 2 11 2 2 6 3" xfId="18863"/>
    <cellStyle name="Berechnung 2 11 2 2 6 4" xfId="25802"/>
    <cellStyle name="Berechnung 2 11 2 2 6 5" xfId="32467"/>
    <cellStyle name="Berechnung 2 11 2 2 6 6" xfId="39137"/>
    <cellStyle name="Berechnung 2 11 2 2 6 7" xfId="45953"/>
    <cellStyle name="Berechnung 2 11 2 2 6 8" xfId="52476"/>
    <cellStyle name="Berechnung 2 11 2 2 7" xfId="6043"/>
    <cellStyle name="Berechnung 2 11 2 2 7 2" xfId="13153"/>
    <cellStyle name="Berechnung 2 11 2 2 7 3" xfId="19446"/>
    <cellStyle name="Berechnung 2 11 2 2 7 4" xfId="26385"/>
    <cellStyle name="Berechnung 2 11 2 2 7 5" xfId="33050"/>
    <cellStyle name="Berechnung 2 11 2 2 7 6" xfId="39720"/>
    <cellStyle name="Berechnung 2 11 2 2 7 7" xfId="46536"/>
    <cellStyle name="Berechnung 2 11 2 2 7 8" xfId="53059"/>
    <cellStyle name="Berechnung 2 11 2 2 8" xfId="6501"/>
    <cellStyle name="Berechnung 2 11 2 2 8 2" xfId="13611"/>
    <cellStyle name="Berechnung 2 11 2 2 8 3" xfId="19904"/>
    <cellStyle name="Berechnung 2 11 2 2 8 4" xfId="26843"/>
    <cellStyle name="Berechnung 2 11 2 2 8 5" xfId="33508"/>
    <cellStyle name="Berechnung 2 11 2 2 8 6" xfId="40178"/>
    <cellStyle name="Berechnung 2 11 2 2 8 7" xfId="46994"/>
    <cellStyle name="Berechnung 2 11 2 2 8 8" xfId="53517"/>
    <cellStyle name="Berechnung 2 11 2 2 9" xfId="7155"/>
    <cellStyle name="Berechnung 2 11 2 2 9 2" xfId="14265"/>
    <cellStyle name="Berechnung 2 11 2 2 9 3" xfId="20558"/>
    <cellStyle name="Berechnung 2 11 2 2 9 4" xfId="27497"/>
    <cellStyle name="Berechnung 2 11 2 2 9 5" xfId="34162"/>
    <cellStyle name="Berechnung 2 11 2 2 9 6" xfId="40832"/>
    <cellStyle name="Berechnung 2 11 2 2 9 7" xfId="47648"/>
    <cellStyle name="Berechnung 2 11 2 2 9 8" xfId="54171"/>
    <cellStyle name="Berechnung 2 11 2 3" xfId="964"/>
    <cellStyle name="Berechnung 2 11 2 3 10" xfId="1639"/>
    <cellStyle name="Berechnung 2 11 2 3 10 2" xfId="8749"/>
    <cellStyle name="Berechnung 2 11 2 3 10 3" xfId="15042"/>
    <cellStyle name="Berechnung 2 11 2 3 10 4" xfId="21981"/>
    <cellStyle name="Berechnung 2 11 2 3 10 5" xfId="28646"/>
    <cellStyle name="Berechnung 2 11 2 3 10 6" xfId="35316"/>
    <cellStyle name="Berechnung 2 11 2 3 10 7" xfId="42132"/>
    <cellStyle name="Berechnung 2 11 2 3 10 8" xfId="48655"/>
    <cellStyle name="Berechnung 2 11 2 3 11" xfId="8103"/>
    <cellStyle name="Berechnung 2 11 2 3 12" xfId="27971"/>
    <cellStyle name="Berechnung 2 11 2 3 13" xfId="34643"/>
    <cellStyle name="Berechnung 2 11 2 3 14" xfId="47985"/>
    <cellStyle name="Berechnung 2 11 2 3 2" xfId="2510"/>
    <cellStyle name="Berechnung 2 11 2 3 2 2" xfId="9620"/>
    <cellStyle name="Berechnung 2 11 2 3 2 3" xfId="15913"/>
    <cellStyle name="Berechnung 2 11 2 3 2 4" xfId="22852"/>
    <cellStyle name="Berechnung 2 11 2 3 2 5" xfId="29517"/>
    <cellStyle name="Berechnung 2 11 2 3 2 6" xfId="36187"/>
    <cellStyle name="Berechnung 2 11 2 3 2 7" xfId="43003"/>
    <cellStyle name="Berechnung 2 11 2 3 2 8" xfId="49526"/>
    <cellStyle name="Berechnung 2 11 2 3 3" xfId="3200"/>
    <cellStyle name="Berechnung 2 11 2 3 3 2" xfId="10310"/>
    <cellStyle name="Berechnung 2 11 2 3 3 3" xfId="16603"/>
    <cellStyle name="Berechnung 2 11 2 3 3 4" xfId="23542"/>
    <cellStyle name="Berechnung 2 11 2 3 3 5" xfId="30207"/>
    <cellStyle name="Berechnung 2 11 2 3 3 6" xfId="36877"/>
    <cellStyle name="Berechnung 2 11 2 3 3 7" xfId="43693"/>
    <cellStyle name="Berechnung 2 11 2 3 3 8" xfId="50216"/>
    <cellStyle name="Berechnung 2 11 2 3 4" xfId="3887"/>
    <cellStyle name="Berechnung 2 11 2 3 4 2" xfId="10997"/>
    <cellStyle name="Berechnung 2 11 2 3 4 3" xfId="17290"/>
    <cellStyle name="Berechnung 2 11 2 3 4 4" xfId="24229"/>
    <cellStyle name="Berechnung 2 11 2 3 4 5" xfId="30894"/>
    <cellStyle name="Berechnung 2 11 2 3 4 6" xfId="37564"/>
    <cellStyle name="Berechnung 2 11 2 3 4 7" xfId="44380"/>
    <cellStyle name="Berechnung 2 11 2 3 4 8" xfId="50903"/>
    <cellStyle name="Berechnung 2 11 2 3 5" xfId="4574"/>
    <cellStyle name="Berechnung 2 11 2 3 5 2" xfId="11684"/>
    <cellStyle name="Berechnung 2 11 2 3 5 3" xfId="17977"/>
    <cellStyle name="Berechnung 2 11 2 3 5 4" xfId="24916"/>
    <cellStyle name="Berechnung 2 11 2 3 5 5" xfId="31581"/>
    <cellStyle name="Berechnung 2 11 2 3 5 6" xfId="38251"/>
    <cellStyle name="Berechnung 2 11 2 3 5 7" xfId="45067"/>
    <cellStyle name="Berechnung 2 11 2 3 5 8" xfId="51590"/>
    <cellStyle name="Berechnung 2 11 2 3 6" xfId="5259"/>
    <cellStyle name="Berechnung 2 11 2 3 6 2" xfId="12369"/>
    <cellStyle name="Berechnung 2 11 2 3 6 3" xfId="18662"/>
    <cellStyle name="Berechnung 2 11 2 3 6 4" xfId="25601"/>
    <cellStyle name="Berechnung 2 11 2 3 6 5" xfId="32266"/>
    <cellStyle name="Berechnung 2 11 2 3 6 6" xfId="38936"/>
    <cellStyle name="Berechnung 2 11 2 3 6 7" xfId="45752"/>
    <cellStyle name="Berechnung 2 11 2 3 6 8" xfId="52275"/>
    <cellStyle name="Berechnung 2 11 2 3 7" xfId="5842"/>
    <cellStyle name="Berechnung 2 11 2 3 7 2" xfId="12952"/>
    <cellStyle name="Berechnung 2 11 2 3 7 3" xfId="19245"/>
    <cellStyle name="Berechnung 2 11 2 3 7 4" xfId="26184"/>
    <cellStyle name="Berechnung 2 11 2 3 7 5" xfId="32849"/>
    <cellStyle name="Berechnung 2 11 2 3 7 6" xfId="39519"/>
    <cellStyle name="Berechnung 2 11 2 3 7 7" xfId="46335"/>
    <cellStyle name="Berechnung 2 11 2 3 7 8" xfId="52858"/>
    <cellStyle name="Berechnung 2 11 2 3 8" xfId="6300"/>
    <cellStyle name="Berechnung 2 11 2 3 8 2" xfId="13410"/>
    <cellStyle name="Berechnung 2 11 2 3 8 3" xfId="19703"/>
    <cellStyle name="Berechnung 2 11 2 3 8 4" xfId="26642"/>
    <cellStyle name="Berechnung 2 11 2 3 8 5" xfId="33307"/>
    <cellStyle name="Berechnung 2 11 2 3 8 6" xfId="39977"/>
    <cellStyle name="Berechnung 2 11 2 3 8 7" xfId="46793"/>
    <cellStyle name="Berechnung 2 11 2 3 8 8" xfId="53316"/>
    <cellStyle name="Berechnung 2 11 2 3 9" xfId="6954"/>
    <cellStyle name="Berechnung 2 11 2 3 9 2" xfId="14064"/>
    <cellStyle name="Berechnung 2 11 2 3 9 3" xfId="20357"/>
    <cellStyle name="Berechnung 2 11 2 3 9 4" xfId="27296"/>
    <cellStyle name="Berechnung 2 11 2 3 9 5" xfId="33961"/>
    <cellStyle name="Berechnung 2 11 2 3 9 6" xfId="40631"/>
    <cellStyle name="Berechnung 2 11 2 3 9 7" xfId="47447"/>
    <cellStyle name="Berechnung 2 11 2 3 9 8" xfId="53970"/>
    <cellStyle name="Berechnung 2 11 2 4" xfId="2275"/>
    <cellStyle name="Berechnung 2 11 2 4 2" xfId="9385"/>
    <cellStyle name="Berechnung 2 11 2 4 3" xfId="15678"/>
    <cellStyle name="Berechnung 2 11 2 4 4" xfId="22617"/>
    <cellStyle name="Berechnung 2 11 2 4 5" xfId="29282"/>
    <cellStyle name="Berechnung 2 11 2 4 6" xfId="35952"/>
    <cellStyle name="Berechnung 2 11 2 4 7" xfId="42768"/>
    <cellStyle name="Berechnung 2 11 2 4 8" xfId="49291"/>
    <cellStyle name="Berechnung 2 11 2 5" xfId="2965"/>
    <cellStyle name="Berechnung 2 11 2 5 2" xfId="10075"/>
    <cellStyle name="Berechnung 2 11 2 5 3" xfId="16368"/>
    <cellStyle name="Berechnung 2 11 2 5 4" xfId="23307"/>
    <cellStyle name="Berechnung 2 11 2 5 5" xfId="29972"/>
    <cellStyle name="Berechnung 2 11 2 5 6" xfId="36642"/>
    <cellStyle name="Berechnung 2 11 2 5 7" xfId="43458"/>
    <cellStyle name="Berechnung 2 11 2 5 8" xfId="49981"/>
    <cellStyle name="Berechnung 2 11 2 6" xfId="3652"/>
    <cellStyle name="Berechnung 2 11 2 6 2" xfId="10762"/>
    <cellStyle name="Berechnung 2 11 2 6 3" xfId="17055"/>
    <cellStyle name="Berechnung 2 11 2 6 4" xfId="23994"/>
    <cellStyle name="Berechnung 2 11 2 6 5" xfId="30659"/>
    <cellStyle name="Berechnung 2 11 2 6 6" xfId="37329"/>
    <cellStyle name="Berechnung 2 11 2 6 7" xfId="44145"/>
    <cellStyle name="Berechnung 2 11 2 6 8" xfId="50668"/>
    <cellStyle name="Berechnung 2 11 2 7" xfId="4339"/>
    <cellStyle name="Berechnung 2 11 2 7 2" xfId="11449"/>
    <cellStyle name="Berechnung 2 11 2 7 3" xfId="17742"/>
    <cellStyle name="Berechnung 2 11 2 7 4" xfId="24681"/>
    <cellStyle name="Berechnung 2 11 2 7 5" xfId="31346"/>
    <cellStyle name="Berechnung 2 11 2 7 6" xfId="38016"/>
    <cellStyle name="Berechnung 2 11 2 7 7" xfId="44832"/>
    <cellStyle name="Berechnung 2 11 2 7 8" xfId="51355"/>
    <cellStyle name="Berechnung 2 11 2 8" xfId="5024"/>
    <cellStyle name="Berechnung 2 11 2 8 2" xfId="12134"/>
    <cellStyle name="Berechnung 2 11 2 8 3" xfId="18427"/>
    <cellStyle name="Berechnung 2 11 2 8 4" xfId="25366"/>
    <cellStyle name="Berechnung 2 11 2 8 5" xfId="32031"/>
    <cellStyle name="Berechnung 2 11 2 8 6" xfId="38701"/>
    <cellStyle name="Berechnung 2 11 2 8 7" xfId="45517"/>
    <cellStyle name="Berechnung 2 11 2 8 8" xfId="52040"/>
    <cellStyle name="Berechnung 2 11 2 9" xfId="4905"/>
    <cellStyle name="Berechnung 2 11 2 9 2" xfId="12015"/>
    <cellStyle name="Berechnung 2 11 2 9 3" xfId="18308"/>
    <cellStyle name="Berechnung 2 11 2 9 4" xfId="25247"/>
    <cellStyle name="Berechnung 2 11 2 9 5" xfId="31912"/>
    <cellStyle name="Berechnung 2 11 2 9 6" xfId="38582"/>
    <cellStyle name="Berechnung 2 11 2 9 7" xfId="45398"/>
    <cellStyle name="Berechnung 2 11 2 9 8" xfId="51921"/>
    <cellStyle name="Berechnung 2 11 3" xfId="711"/>
    <cellStyle name="Berechnung 2 11 3 10" xfId="6765"/>
    <cellStyle name="Berechnung 2 11 3 10 2" xfId="13875"/>
    <cellStyle name="Berechnung 2 11 3 10 3" xfId="20168"/>
    <cellStyle name="Berechnung 2 11 3 10 4" xfId="27107"/>
    <cellStyle name="Berechnung 2 11 3 10 5" xfId="33772"/>
    <cellStyle name="Berechnung 2 11 3 10 6" xfId="40442"/>
    <cellStyle name="Berechnung 2 11 3 10 7" xfId="47258"/>
    <cellStyle name="Berechnung 2 11 3 10 8" xfId="53781"/>
    <cellStyle name="Berechnung 2 11 3 11" xfId="7430"/>
    <cellStyle name="Berechnung 2 11 3 11 2" xfId="14540"/>
    <cellStyle name="Berechnung 2 11 3 11 3" xfId="20833"/>
    <cellStyle name="Berechnung 2 11 3 11 4" xfId="27772"/>
    <cellStyle name="Berechnung 2 11 3 11 5" xfId="34437"/>
    <cellStyle name="Berechnung 2 11 3 11 6" xfId="41107"/>
    <cellStyle name="Berechnung 2 11 3 11 7" xfId="47923"/>
    <cellStyle name="Berechnung 2 11 3 11 8" xfId="54446"/>
    <cellStyle name="Berechnung 2 11 3 12" xfId="1450"/>
    <cellStyle name="Berechnung 2 11 3 12 2" xfId="8560"/>
    <cellStyle name="Berechnung 2 11 3 12 3" xfId="14853"/>
    <cellStyle name="Berechnung 2 11 3 12 4" xfId="21792"/>
    <cellStyle name="Berechnung 2 11 3 12 5" xfId="28457"/>
    <cellStyle name="Berechnung 2 11 3 12 6" xfId="35127"/>
    <cellStyle name="Berechnung 2 11 3 12 7" xfId="41943"/>
    <cellStyle name="Berechnung 2 11 3 12 8" xfId="48466"/>
    <cellStyle name="Berechnung 2 11 3 13" xfId="8249"/>
    <cellStyle name="Berechnung 2 11 3 14" xfId="21090"/>
    <cellStyle name="Berechnung 2 11 3 15" xfId="27861"/>
    <cellStyle name="Berechnung 2 11 3 16" xfId="41336"/>
    <cellStyle name="Berechnung 2 11 3 17" xfId="41537"/>
    <cellStyle name="Berechnung 2 11 3 2" xfId="1173"/>
    <cellStyle name="Berechnung 2 11 3 2 10" xfId="1846"/>
    <cellStyle name="Berechnung 2 11 3 2 10 2" xfId="8956"/>
    <cellStyle name="Berechnung 2 11 3 2 10 3" xfId="15249"/>
    <cellStyle name="Berechnung 2 11 3 2 10 4" xfId="22188"/>
    <cellStyle name="Berechnung 2 11 3 2 10 5" xfId="28853"/>
    <cellStyle name="Berechnung 2 11 3 2 10 6" xfId="35523"/>
    <cellStyle name="Berechnung 2 11 3 2 10 7" xfId="42339"/>
    <cellStyle name="Berechnung 2 11 3 2 10 8" xfId="48862"/>
    <cellStyle name="Berechnung 2 11 3 2 11" xfId="329"/>
    <cellStyle name="Berechnung 2 11 3 2 12" xfId="28180"/>
    <cellStyle name="Berechnung 2 11 3 2 13" xfId="34850"/>
    <cellStyle name="Berechnung 2 11 3 2 14" xfId="48192"/>
    <cellStyle name="Berechnung 2 11 3 2 2" xfId="2717"/>
    <cellStyle name="Berechnung 2 11 3 2 2 2" xfId="9827"/>
    <cellStyle name="Berechnung 2 11 3 2 2 3" xfId="16120"/>
    <cellStyle name="Berechnung 2 11 3 2 2 4" xfId="23059"/>
    <cellStyle name="Berechnung 2 11 3 2 2 5" xfId="29724"/>
    <cellStyle name="Berechnung 2 11 3 2 2 6" xfId="36394"/>
    <cellStyle name="Berechnung 2 11 3 2 2 7" xfId="43210"/>
    <cellStyle name="Berechnung 2 11 3 2 2 8" xfId="49733"/>
    <cellStyle name="Berechnung 2 11 3 2 3" xfId="3407"/>
    <cellStyle name="Berechnung 2 11 3 2 3 2" xfId="10517"/>
    <cellStyle name="Berechnung 2 11 3 2 3 3" xfId="16810"/>
    <cellStyle name="Berechnung 2 11 3 2 3 4" xfId="23749"/>
    <cellStyle name="Berechnung 2 11 3 2 3 5" xfId="30414"/>
    <cellStyle name="Berechnung 2 11 3 2 3 6" xfId="37084"/>
    <cellStyle name="Berechnung 2 11 3 2 3 7" xfId="43900"/>
    <cellStyle name="Berechnung 2 11 3 2 3 8" xfId="50423"/>
    <cellStyle name="Berechnung 2 11 3 2 4" xfId="4094"/>
    <cellStyle name="Berechnung 2 11 3 2 4 2" xfId="11204"/>
    <cellStyle name="Berechnung 2 11 3 2 4 3" xfId="17497"/>
    <cellStyle name="Berechnung 2 11 3 2 4 4" xfId="24436"/>
    <cellStyle name="Berechnung 2 11 3 2 4 5" xfId="31101"/>
    <cellStyle name="Berechnung 2 11 3 2 4 6" xfId="37771"/>
    <cellStyle name="Berechnung 2 11 3 2 4 7" xfId="44587"/>
    <cellStyle name="Berechnung 2 11 3 2 4 8" xfId="51110"/>
    <cellStyle name="Berechnung 2 11 3 2 5" xfId="4781"/>
    <cellStyle name="Berechnung 2 11 3 2 5 2" xfId="11891"/>
    <cellStyle name="Berechnung 2 11 3 2 5 3" xfId="18184"/>
    <cellStyle name="Berechnung 2 11 3 2 5 4" xfId="25123"/>
    <cellStyle name="Berechnung 2 11 3 2 5 5" xfId="31788"/>
    <cellStyle name="Berechnung 2 11 3 2 5 6" xfId="38458"/>
    <cellStyle name="Berechnung 2 11 3 2 5 7" xfId="45274"/>
    <cellStyle name="Berechnung 2 11 3 2 5 8" xfId="51797"/>
    <cellStyle name="Berechnung 2 11 3 2 6" xfId="5466"/>
    <cellStyle name="Berechnung 2 11 3 2 6 2" xfId="12576"/>
    <cellStyle name="Berechnung 2 11 3 2 6 3" xfId="18869"/>
    <cellStyle name="Berechnung 2 11 3 2 6 4" xfId="25808"/>
    <cellStyle name="Berechnung 2 11 3 2 6 5" xfId="32473"/>
    <cellStyle name="Berechnung 2 11 3 2 6 6" xfId="39143"/>
    <cellStyle name="Berechnung 2 11 3 2 6 7" xfId="45959"/>
    <cellStyle name="Berechnung 2 11 3 2 6 8" xfId="52482"/>
    <cellStyle name="Berechnung 2 11 3 2 7" xfId="6049"/>
    <cellStyle name="Berechnung 2 11 3 2 7 2" xfId="13159"/>
    <cellStyle name="Berechnung 2 11 3 2 7 3" xfId="19452"/>
    <cellStyle name="Berechnung 2 11 3 2 7 4" xfId="26391"/>
    <cellStyle name="Berechnung 2 11 3 2 7 5" xfId="33056"/>
    <cellStyle name="Berechnung 2 11 3 2 7 6" xfId="39726"/>
    <cellStyle name="Berechnung 2 11 3 2 7 7" xfId="46542"/>
    <cellStyle name="Berechnung 2 11 3 2 7 8" xfId="53065"/>
    <cellStyle name="Berechnung 2 11 3 2 8" xfId="6507"/>
    <cellStyle name="Berechnung 2 11 3 2 8 2" xfId="13617"/>
    <cellStyle name="Berechnung 2 11 3 2 8 3" xfId="19910"/>
    <cellStyle name="Berechnung 2 11 3 2 8 4" xfId="26849"/>
    <cellStyle name="Berechnung 2 11 3 2 8 5" xfId="33514"/>
    <cellStyle name="Berechnung 2 11 3 2 8 6" xfId="40184"/>
    <cellStyle name="Berechnung 2 11 3 2 8 7" xfId="47000"/>
    <cellStyle name="Berechnung 2 11 3 2 8 8" xfId="53523"/>
    <cellStyle name="Berechnung 2 11 3 2 9" xfId="7161"/>
    <cellStyle name="Berechnung 2 11 3 2 9 2" xfId="14271"/>
    <cellStyle name="Berechnung 2 11 3 2 9 3" xfId="20564"/>
    <cellStyle name="Berechnung 2 11 3 2 9 4" xfId="27503"/>
    <cellStyle name="Berechnung 2 11 3 2 9 5" xfId="34168"/>
    <cellStyle name="Berechnung 2 11 3 2 9 6" xfId="40838"/>
    <cellStyle name="Berechnung 2 11 3 2 9 7" xfId="47654"/>
    <cellStyle name="Berechnung 2 11 3 2 9 8" xfId="54177"/>
    <cellStyle name="Berechnung 2 11 3 3" xfId="1007"/>
    <cellStyle name="Berechnung 2 11 3 3 10" xfId="1680"/>
    <cellStyle name="Berechnung 2 11 3 3 10 2" xfId="8790"/>
    <cellStyle name="Berechnung 2 11 3 3 10 3" xfId="15083"/>
    <cellStyle name="Berechnung 2 11 3 3 10 4" xfId="22022"/>
    <cellStyle name="Berechnung 2 11 3 3 10 5" xfId="28687"/>
    <cellStyle name="Berechnung 2 11 3 3 10 6" xfId="35357"/>
    <cellStyle name="Berechnung 2 11 3 3 10 7" xfId="42173"/>
    <cellStyle name="Berechnung 2 11 3 3 10 8" xfId="48696"/>
    <cellStyle name="Berechnung 2 11 3 3 11" xfId="8097"/>
    <cellStyle name="Berechnung 2 11 3 3 12" xfId="28014"/>
    <cellStyle name="Berechnung 2 11 3 3 13" xfId="34684"/>
    <cellStyle name="Berechnung 2 11 3 3 14" xfId="48026"/>
    <cellStyle name="Berechnung 2 11 3 3 2" xfId="2551"/>
    <cellStyle name="Berechnung 2 11 3 3 2 2" xfId="9661"/>
    <cellStyle name="Berechnung 2 11 3 3 2 3" xfId="15954"/>
    <cellStyle name="Berechnung 2 11 3 3 2 4" xfId="22893"/>
    <cellStyle name="Berechnung 2 11 3 3 2 5" xfId="29558"/>
    <cellStyle name="Berechnung 2 11 3 3 2 6" xfId="36228"/>
    <cellStyle name="Berechnung 2 11 3 3 2 7" xfId="43044"/>
    <cellStyle name="Berechnung 2 11 3 3 2 8" xfId="49567"/>
    <cellStyle name="Berechnung 2 11 3 3 3" xfId="3241"/>
    <cellStyle name="Berechnung 2 11 3 3 3 2" xfId="10351"/>
    <cellStyle name="Berechnung 2 11 3 3 3 3" xfId="16644"/>
    <cellStyle name="Berechnung 2 11 3 3 3 4" xfId="23583"/>
    <cellStyle name="Berechnung 2 11 3 3 3 5" xfId="30248"/>
    <cellStyle name="Berechnung 2 11 3 3 3 6" xfId="36918"/>
    <cellStyle name="Berechnung 2 11 3 3 3 7" xfId="43734"/>
    <cellStyle name="Berechnung 2 11 3 3 3 8" xfId="50257"/>
    <cellStyle name="Berechnung 2 11 3 3 4" xfId="3928"/>
    <cellStyle name="Berechnung 2 11 3 3 4 2" xfId="11038"/>
    <cellStyle name="Berechnung 2 11 3 3 4 3" xfId="17331"/>
    <cellStyle name="Berechnung 2 11 3 3 4 4" xfId="24270"/>
    <cellStyle name="Berechnung 2 11 3 3 4 5" xfId="30935"/>
    <cellStyle name="Berechnung 2 11 3 3 4 6" xfId="37605"/>
    <cellStyle name="Berechnung 2 11 3 3 4 7" xfId="44421"/>
    <cellStyle name="Berechnung 2 11 3 3 4 8" xfId="50944"/>
    <cellStyle name="Berechnung 2 11 3 3 5" xfId="4615"/>
    <cellStyle name="Berechnung 2 11 3 3 5 2" xfId="11725"/>
    <cellStyle name="Berechnung 2 11 3 3 5 3" xfId="18018"/>
    <cellStyle name="Berechnung 2 11 3 3 5 4" xfId="24957"/>
    <cellStyle name="Berechnung 2 11 3 3 5 5" xfId="31622"/>
    <cellStyle name="Berechnung 2 11 3 3 5 6" xfId="38292"/>
    <cellStyle name="Berechnung 2 11 3 3 5 7" xfId="45108"/>
    <cellStyle name="Berechnung 2 11 3 3 5 8" xfId="51631"/>
    <cellStyle name="Berechnung 2 11 3 3 6" xfId="5300"/>
    <cellStyle name="Berechnung 2 11 3 3 6 2" xfId="12410"/>
    <cellStyle name="Berechnung 2 11 3 3 6 3" xfId="18703"/>
    <cellStyle name="Berechnung 2 11 3 3 6 4" xfId="25642"/>
    <cellStyle name="Berechnung 2 11 3 3 6 5" xfId="32307"/>
    <cellStyle name="Berechnung 2 11 3 3 6 6" xfId="38977"/>
    <cellStyle name="Berechnung 2 11 3 3 6 7" xfId="45793"/>
    <cellStyle name="Berechnung 2 11 3 3 6 8" xfId="52316"/>
    <cellStyle name="Berechnung 2 11 3 3 7" xfId="5883"/>
    <cellStyle name="Berechnung 2 11 3 3 7 2" xfId="12993"/>
    <cellStyle name="Berechnung 2 11 3 3 7 3" xfId="19286"/>
    <cellStyle name="Berechnung 2 11 3 3 7 4" xfId="26225"/>
    <cellStyle name="Berechnung 2 11 3 3 7 5" xfId="32890"/>
    <cellStyle name="Berechnung 2 11 3 3 7 6" xfId="39560"/>
    <cellStyle name="Berechnung 2 11 3 3 7 7" xfId="46376"/>
    <cellStyle name="Berechnung 2 11 3 3 7 8" xfId="52899"/>
    <cellStyle name="Berechnung 2 11 3 3 8" xfId="6341"/>
    <cellStyle name="Berechnung 2 11 3 3 8 2" xfId="13451"/>
    <cellStyle name="Berechnung 2 11 3 3 8 3" xfId="19744"/>
    <cellStyle name="Berechnung 2 11 3 3 8 4" xfId="26683"/>
    <cellStyle name="Berechnung 2 11 3 3 8 5" xfId="33348"/>
    <cellStyle name="Berechnung 2 11 3 3 8 6" xfId="40018"/>
    <cellStyle name="Berechnung 2 11 3 3 8 7" xfId="46834"/>
    <cellStyle name="Berechnung 2 11 3 3 8 8" xfId="53357"/>
    <cellStyle name="Berechnung 2 11 3 3 9" xfId="6995"/>
    <cellStyle name="Berechnung 2 11 3 3 9 2" xfId="14105"/>
    <cellStyle name="Berechnung 2 11 3 3 9 3" xfId="20398"/>
    <cellStyle name="Berechnung 2 11 3 3 9 4" xfId="27337"/>
    <cellStyle name="Berechnung 2 11 3 3 9 5" xfId="34002"/>
    <cellStyle name="Berechnung 2 11 3 3 9 6" xfId="40672"/>
    <cellStyle name="Berechnung 2 11 3 3 9 7" xfId="47488"/>
    <cellStyle name="Berechnung 2 11 3 3 9 8" xfId="54011"/>
    <cellStyle name="Berechnung 2 11 3 4" xfId="2321"/>
    <cellStyle name="Berechnung 2 11 3 4 2" xfId="9431"/>
    <cellStyle name="Berechnung 2 11 3 4 3" xfId="15724"/>
    <cellStyle name="Berechnung 2 11 3 4 4" xfId="22663"/>
    <cellStyle name="Berechnung 2 11 3 4 5" xfId="29328"/>
    <cellStyle name="Berechnung 2 11 3 4 6" xfId="35998"/>
    <cellStyle name="Berechnung 2 11 3 4 7" xfId="42814"/>
    <cellStyle name="Berechnung 2 11 3 4 8" xfId="49337"/>
    <cellStyle name="Berechnung 2 11 3 5" xfId="3011"/>
    <cellStyle name="Berechnung 2 11 3 5 2" xfId="10121"/>
    <cellStyle name="Berechnung 2 11 3 5 3" xfId="16414"/>
    <cellStyle name="Berechnung 2 11 3 5 4" xfId="23353"/>
    <cellStyle name="Berechnung 2 11 3 5 5" xfId="30018"/>
    <cellStyle name="Berechnung 2 11 3 5 6" xfId="36688"/>
    <cellStyle name="Berechnung 2 11 3 5 7" xfId="43504"/>
    <cellStyle name="Berechnung 2 11 3 5 8" xfId="50027"/>
    <cellStyle name="Berechnung 2 11 3 6" xfId="3698"/>
    <cellStyle name="Berechnung 2 11 3 6 2" xfId="10808"/>
    <cellStyle name="Berechnung 2 11 3 6 3" xfId="17101"/>
    <cellStyle name="Berechnung 2 11 3 6 4" xfId="24040"/>
    <cellStyle name="Berechnung 2 11 3 6 5" xfId="30705"/>
    <cellStyle name="Berechnung 2 11 3 6 6" xfId="37375"/>
    <cellStyle name="Berechnung 2 11 3 6 7" xfId="44191"/>
    <cellStyle name="Berechnung 2 11 3 6 8" xfId="50714"/>
    <cellStyle name="Berechnung 2 11 3 7" xfId="4385"/>
    <cellStyle name="Berechnung 2 11 3 7 2" xfId="11495"/>
    <cellStyle name="Berechnung 2 11 3 7 3" xfId="17788"/>
    <cellStyle name="Berechnung 2 11 3 7 4" xfId="24727"/>
    <cellStyle name="Berechnung 2 11 3 7 5" xfId="31392"/>
    <cellStyle name="Berechnung 2 11 3 7 6" xfId="38062"/>
    <cellStyle name="Berechnung 2 11 3 7 7" xfId="44878"/>
    <cellStyle name="Berechnung 2 11 3 7 8" xfId="51401"/>
    <cellStyle name="Berechnung 2 11 3 8" xfId="5070"/>
    <cellStyle name="Berechnung 2 11 3 8 2" xfId="12180"/>
    <cellStyle name="Berechnung 2 11 3 8 3" xfId="18473"/>
    <cellStyle name="Berechnung 2 11 3 8 4" xfId="25412"/>
    <cellStyle name="Berechnung 2 11 3 8 5" xfId="32077"/>
    <cellStyle name="Berechnung 2 11 3 8 6" xfId="38747"/>
    <cellStyle name="Berechnung 2 11 3 8 7" xfId="45563"/>
    <cellStyle name="Berechnung 2 11 3 8 8" xfId="52086"/>
    <cellStyle name="Berechnung 2 11 3 9" xfId="6111"/>
    <cellStyle name="Berechnung 2 11 3 9 2" xfId="13221"/>
    <cellStyle name="Berechnung 2 11 3 9 3" xfId="19514"/>
    <cellStyle name="Berechnung 2 11 3 9 4" xfId="26453"/>
    <cellStyle name="Berechnung 2 11 3 9 5" xfId="33118"/>
    <cellStyle name="Berechnung 2 11 3 9 6" xfId="39788"/>
    <cellStyle name="Berechnung 2 11 3 9 7" xfId="46604"/>
    <cellStyle name="Berechnung 2 11 3 9 8" xfId="53127"/>
    <cellStyle name="Berechnung 2 11 4" xfId="2060"/>
    <cellStyle name="Berechnung 2 11 4 2" xfId="9170"/>
    <cellStyle name="Berechnung 2 11 4 3" xfId="15463"/>
    <cellStyle name="Berechnung 2 11 4 4" xfId="22402"/>
    <cellStyle name="Berechnung 2 11 4 5" xfId="29067"/>
    <cellStyle name="Berechnung 2 11 4 6" xfId="35737"/>
    <cellStyle name="Berechnung 2 11 4 7" xfId="42553"/>
    <cellStyle name="Berechnung 2 11 4 8" xfId="49076"/>
    <cellStyle name="Berechnung 2 11 5" xfId="839"/>
    <cellStyle name="Berechnung 2 11 5 2" xfId="7956"/>
    <cellStyle name="Berechnung 2 11 5 3" xfId="8267"/>
    <cellStyle name="Berechnung 2 11 5 4" xfId="21217"/>
    <cellStyle name="Berechnung 2 11 5 5" xfId="27849"/>
    <cellStyle name="Berechnung 2 11 5 6" xfId="34524"/>
    <cellStyle name="Berechnung 2 11 5 7" xfId="41456"/>
    <cellStyle name="Berechnung 2 11 5 8" xfId="7862"/>
    <cellStyle name="Berechnung 2 11 6" xfId="837"/>
    <cellStyle name="Berechnung 2 11 6 2" xfId="7954"/>
    <cellStyle name="Berechnung 2 11 6 3" xfId="7843"/>
    <cellStyle name="Berechnung 2 11 6 4" xfId="21215"/>
    <cellStyle name="Berechnung 2 11 6 5" xfId="27847"/>
    <cellStyle name="Berechnung 2 11 6 6" xfId="34522"/>
    <cellStyle name="Berechnung 2 11 6 7" xfId="41454"/>
    <cellStyle name="Berechnung 2 11 6 8" xfId="21317"/>
    <cellStyle name="Berechnung 2 11 7" xfId="2017"/>
    <cellStyle name="Berechnung 2 11 7 2" xfId="9127"/>
    <cellStyle name="Berechnung 2 11 7 3" xfId="15420"/>
    <cellStyle name="Berechnung 2 11 7 4" xfId="22359"/>
    <cellStyle name="Berechnung 2 11 7 5" xfId="29024"/>
    <cellStyle name="Berechnung 2 11 7 6" xfId="35694"/>
    <cellStyle name="Berechnung 2 11 7 7" xfId="42510"/>
    <cellStyle name="Berechnung 2 11 7 8" xfId="49033"/>
    <cellStyle name="Berechnung 2 11 8" xfId="2171"/>
    <cellStyle name="Berechnung 2 11 8 2" xfId="9281"/>
    <cellStyle name="Berechnung 2 11 8 3" xfId="15574"/>
    <cellStyle name="Berechnung 2 11 8 4" xfId="22513"/>
    <cellStyle name="Berechnung 2 11 8 5" xfId="29178"/>
    <cellStyle name="Berechnung 2 11 8 6" xfId="35848"/>
    <cellStyle name="Berechnung 2 11 8 7" xfId="42664"/>
    <cellStyle name="Berechnung 2 11 8 8" xfId="49187"/>
    <cellStyle name="Berechnung 2 11 9" xfId="3540"/>
    <cellStyle name="Berechnung 2 11 9 2" xfId="10650"/>
    <cellStyle name="Berechnung 2 11 9 3" xfId="16943"/>
    <cellStyle name="Berechnung 2 11 9 4" xfId="23882"/>
    <cellStyle name="Berechnung 2 11 9 5" xfId="30547"/>
    <cellStyle name="Berechnung 2 11 9 6" xfId="37217"/>
    <cellStyle name="Berechnung 2 11 9 7" xfId="44033"/>
    <cellStyle name="Berechnung 2 11 9 8" xfId="50556"/>
    <cellStyle name="Berechnung 2 12" xfId="413"/>
    <cellStyle name="Berechnung 2 12 10" xfId="5728"/>
    <cellStyle name="Berechnung 2 12 10 2" xfId="12838"/>
    <cellStyle name="Berechnung 2 12 10 3" xfId="19131"/>
    <cellStyle name="Berechnung 2 12 10 4" xfId="26070"/>
    <cellStyle name="Berechnung 2 12 10 5" xfId="32735"/>
    <cellStyle name="Berechnung 2 12 10 6" xfId="39405"/>
    <cellStyle name="Berechnung 2 12 10 7" xfId="46221"/>
    <cellStyle name="Berechnung 2 12 10 8" xfId="52744"/>
    <cellStyle name="Berechnung 2 12 11" xfId="5592"/>
    <cellStyle name="Berechnung 2 12 11 2" xfId="12702"/>
    <cellStyle name="Berechnung 2 12 11 3" xfId="18995"/>
    <cellStyle name="Berechnung 2 12 11 4" xfId="25934"/>
    <cellStyle name="Berechnung 2 12 11 5" xfId="32599"/>
    <cellStyle name="Berechnung 2 12 11 6" xfId="39269"/>
    <cellStyle name="Berechnung 2 12 11 7" xfId="46085"/>
    <cellStyle name="Berechnung 2 12 11 8" xfId="52608"/>
    <cellStyle name="Berechnung 2 12 12" xfId="844"/>
    <cellStyle name="Berechnung 2 12 12 2" xfId="7961"/>
    <cellStyle name="Berechnung 2 12 12 3" xfId="7842"/>
    <cellStyle name="Berechnung 2 12 12 4" xfId="21222"/>
    <cellStyle name="Berechnung 2 12 12 5" xfId="27854"/>
    <cellStyle name="Berechnung 2 12 12 6" xfId="34529"/>
    <cellStyle name="Berechnung 2 12 12 7" xfId="41460"/>
    <cellStyle name="Berechnung 2 12 12 8" xfId="34551"/>
    <cellStyle name="Berechnung 2 12 13" xfId="8196"/>
    <cellStyle name="Berechnung 2 12 14" xfId="21191"/>
    <cellStyle name="Berechnung 2 12 15" xfId="41490"/>
    <cellStyle name="Berechnung 2 12 2" xfId="650"/>
    <cellStyle name="Berechnung 2 12 2 10" xfId="6718"/>
    <cellStyle name="Berechnung 2 12 2 10 2" xfId="13828"/>
    <cellStyle name="Berechnung 2 12 2 10 3" xfId="20121"/>
    <cellStyle name="Berechnung 2 12 2 10 4" xfId="27060"/>
    <cellStyle name="Berechnung 2 12 2 10 5" xfId="33725"/>
    <cellStyle name="Berechnung 2 12 2 10 6" xfId="40395"/>
    <cellStyle name="Berechnung 2 12 2 10 7" xfId="47211"/>
    <cellStyle name="Berechnung 2 12 2 10 8" xfId="53734"/>
    <cellStyle name="Berechnung 2 12 2 11" xfId="6612"/>
    <cellStyle name="Berechnung 2 12 2 11 2" xfId="13722"/>
    <cellStyle name="Berechnung 2 12 2 11 3" xfId="20015"/>
    <cellStyle name="Berechnung 2 12 2 11 4" xfId="26954"/>
    <cellStyle name="Berechnung 2 12 2 11 5" xfId="33619"/>
    <cellStyle name="Berechnung 2 12 2 11 6" xfId="40289"/>
    <cellStyle name="Berechnung 2 12 2 11 7" xfId="47105"/>
    <cellStyle name="Berechnung 2 12 2 11 8" xfId="53628"/>
    <cellStyle name="Berechnung 2 12 2 12" xfId="1403"/>
    <cellStyle name="Berechnung 2 12 2 12 2" xfId="8513"/>
    <cellStyle name="Berechnung 2 12 2 12 3" xfId="14806"/>
    <cellStyle name="Berechnung 2 12 2 12 4" xfId="21745"/>
    <cellStyle name="Berechnung 2 12 2 12 5" xfId="28410"/>
    <cellStyle name="Berechnung 2 12 2 12 6" xfId="35080"/>
    <cellStyle name="Berechnung 2 12 2 12 7" xfId="41896"/>
    <cellStyle name="Berechnung 2 12 2 12 8" xfId="48419"/>
    <cellStyle name="Berechnung 2 12 2 13" xfId="8148"/>
    <cellStyle name="Berechnung 2 12 2 14" xfId="21029"/>
    <cellStyle name="Berechnung 2 12 2 15" xfId="20928"/>
    <cellStyle name="Berechnung 2 12 2 16" xfId="41279"/>
    <cellStyle name="Berechnung 2 12 2 17" xfId="41692"/>
    <cellStyle name="Berechnung 2 12 2 2" xfId="1166"/>
    <cellStyle name="Berechnung 2 12 2 2 10" xfId="1839"/>
    <cellStyle name="Berechnung 2 12 2 2 10 2" xfId="8949"/>
    <cellStyle name="Berechnung 2 12 2 2 10 3" xfId="15242"/>
    <cellStyle name="Berechnung 2 12 2 2 10 4" xfId="22181"/>
    <cellStyle name="Berechnung 2 12 2 2 10 5" xfId="28846"/>
    <cellStyle name="Berechnung 2 12 2 2 10 6" xfId="35516"/>
    <cellStyle name="Berechnung 2 12 2 2 10 7" xfId="42332"/>
    <cellStyle name="Berechnung 2 12 2 2 10 8" xfId="48855"/>
    <cellStyle name="Berechnung 2 12 2 2 11" xfId="290"/>
    <cellStyle name="Berechnung 2 12 2 2 12" xfId="28173"/>
    <cellStyle name="Berechnung 2 12 2 2 13" xfId="34843"/>
    <cellStyle name="Berechnung 2 12 2 2 14" xfId="48185"/>
    <cellStyle name="Berechnung 2 12 2 2 2" xfId="2710"/>
    <cellStyle name="Berechnung 2 12 2 2 2 2" xfId="9820"/>
    <cellStyle name="Berechnung 2 12 2 2 2 3" xfId="16113"/>
    <cellStyle name="Berechnung 2 12 2 2 2 4" xfId="23052"/>
    <cellStyle name="Berechnung 2 12 2 2 2 5" xfId="29717"/>
    <cellStyle name="Berechnung 2 12 2 2 2 6" xfId="36387"/>
    <cellStyle name="Berechnung 2 12 2 2 2 7" xfId="43203"/>
    <cellStyle name="Berechnung 2 12 2 2 2 8" xfId="49726"/>
    <cellStyle name="Berechnung 2 12 2 2 3" xfId="3400"/>
    <cellStyle name="Berechnung 2 12 2 2 3 2" xfId="10510"/>
    <cellStyle name="Berechnung 2 12 2 2 3 3" xfId="16803"/>
    <cellStyle name="Berechnung 2 12 2 2 3 4" xfId="23742"/>
    <cellStyle name="Berechnung 2 12 2 2 3 5" xfId="30407"/>
    <cellStyle name="Berechnung 2 12 2 2 3 6" xfId="37077"/>
    <cellStyle name="Berechnung 2 12 2 2 3 7" xfId="43893"/>
    <cellStyle name="Berechnung 2 12 2 2 3 8" xfId="50416"/>
    <cellStyle name="Berechnung 2 12 2 2 4" xfId="4087"/>
    <cellStyle name="Berechnung 2 12 2 2 4 2" xfId="11197"/>
    <cellStyle name="Berechnung 2 12 2 2 4 3" xfId="17490"/>
    <cellStyle name="Berechnung 2 12 2 2 4 4" xfId="24429"/>
    <cellStyle name="Berechnung 2 12 2 2 4 5" xfId="31094"/>
    <cellStyle name="Berechnung 2 12 2 2 4 6" xfId="37764"/>
    <cellStyle name="Berechnung 2 12 2 2 4 7" xfId="44580"/>
    <cellStyle name="Berechnung 2 12 2 2 4 8" xfId="51103"/>
    <cellStyle name="Berechnung 2 12 2 2 5" xfId="4774"/>
    <cellStyle name="Berechnung 2 12 2 2 5 2" xfId="11884"/>
    <cellStyle name="Berechnung 2 12 2 2 5 3" xfId="18177"/>
    <cellStyle name="Berechnung 2 12 2 2 5 4" xfId="25116"/>
    <cellStyle name="Berechnung 2 12 2 2 5 5" xfId="31781"/>
    <cellStyle name="Berechnung 2 12 2 2 5 6" xfId="38451"/>
    <cellStyle name="Berechnung 2 12 2 2 5 7" xfId="45267"/>
    <cellStyle name="Berechnung 2 12 2 2 5 8" xfId="51790"/>
    <cellStyle name="Berechnung 2 12 2 2 6" xfId="5459"/>
    <cellStyle name="Berechnung 2 12 2 2 6 2" xfId="12569"/>
    <cellStyle name="Berechnung 2 12 2 2 6 3" xfId="18862"/>
    <cellStyle name="Berechnung 2 12 2 2 6 4" xfId="25801"/>
    <cellStyle name="Berechnung 2 12 2 2 6 5" xfId="32466"/>
    <cellStyle name="Berechnung 2 12 2 2 6 6" xfId="39136"/>
    <cellStyle name="Berechnung 2 12 2 2 6 7" xfId="45952"/>
    <cellStyle name="Berechnung 2 12 2 2 6 8" xfId="52475"/>
    <cellStyle name="Berechnung 2 12 2 2 7" xfId="6042"/>
    <cellStyle name="Berechnung 2 12 2 2 7 2" xfId="13152"/>
    <cellStyle name="Berechnung 2 12 2 2 7 3" xfId="19445"/>
    <cellStyle name="Berechnung 2 12 2 2 7 4" xfId="26384"/>
    <cellStyle name="Berechnung 2 12 2 2 7 5" xfId="33049"/>
    <cellStyle name="Berechnung 2 12 2 2 7 6" xfId="39719"/>
    <cellStyle name="Berechnung 2 12 2 2 7 7" xfId="46535"/>
    <cellStyle name="Berechnung 2 12 2 2 7 8" xfId="53058"/>
    <cellStyle name="Berechnung 2 12 2 2 8" xfId="6500"/>
    <cellStyle name="Berechnung 2 12 2 2 8 2" xfId="13610"/>
    <cellStyle name="Berechnung 2 12 2 2 8 3" xfId="19903"/>
    <cellStyle name="Berechnung 2 12 2 2 8 4" xfId="26842"/>
    <cellStyle name="Berechnung 2 12 2 2 8 5" xfId="33507"/>
    <cellStyle name="Berechnung 2 12 2 2 8 6" xfId="40177"/>
    <cellStyle name="Berechnung 2 12 2 2 8 7" xfId="46993"/>
    <cellStyle name="Berechnung 2 12 2 2 8 8" xfId="53516"/>
    <cellStyle name="Berechnung 2 12 2 2 9" xfId="7154"/>
    <cellStyle name="Berechnung 2 12 2 2 9 2" xfId="14264"/>
    <cellStyle name="Berechnung 2 12 2 2 9 3" xfId="20557"/>
    <cellStyle name="Berechnung 2 12 2 2 9 4" xfId="27496"/>
    <cellStyle name="Berechnung 2 12 2 2 9 5" xfId="34161"/>
    <cellStyle name="Berechnung 2 12 2 2 9 6" xfId="40831"/>
    <cellStyle name="Berechnung 2 12 2 2 9 7" xfId="47647"/>
    <cellStyle name="Berechnung 2 12 2 2 9 8" xfId="54170"/>
    <cellStyle name="Berechnung 2 12 2 3" xfId="963"/>
    <cellStyle name="Berechnung 2 12 2 3 10" xfId="1638"/>
    <cellStyle name="Berechnung 2 12 2 3 10 2" xfId="8748"/>
    <cellStyle name="Berechnung 2 12 2 3 10 3" xfId="15041"/>
    <cellStyle name="Berechnung 2 12 2 3 10 4" xfId="21980"/>
    <cellStyle name="Berechnung 2 12 2 3 10 5" xfId="28645"/>
    <cellStyle name="Berechnung 2 12 2 3 10 6" xfId="35315"/>
    <cellStyle name="Berechnung 2 12 2 3 10 7" xfId="42131"/>
    <cellStyle name="Berechnung 2 12 2 3 10 8" xfId="48654"/>
    <cellStyle name="Berechnung 2 12 2 3 11" xfId="8216"/>
    <cellStyle name="Berechnung 2 12 2 3 12" xfId="27970"/>
    <cellStyle name="Berechnung 2 12 2 3 13" xfId="34642"/>
    <cellStyle name="Berechnung 2 12 2 3 14" xfId="47984"/>
    <cellStyle name="Berechnung 2 12 2 3 2" xfId="2509"/>
    <cellStyle name="Berechnung 2 12 2 3 2 2" xfId="9619"/>
    <cellStyle name="Berechnung 2 12 2 3 2 3" xfId="15912"/>
    <cellStyle name="Berechnung 2 12 2 3 2 4" xfId="22851"/>
    <cellStyle name="Berechnung 2 12 2 3 2 5" xfId="29516"/>
    <cellStyle name="Berechnung 2 12 2 3 2 6" xfId="36186"/>
    <cellStyle name="Berechnung 2 12 2 3 2 7" xfId="43002"/>
    <cellStyle name="Berechnung 2 12 2 3 2 8" xfId="49525"/>
    <cellStyle name="Berechnung 2 12 2 3 3" xfId="3199"/>
    <cellStyle name="Berechnung 2 12 2 3 3 2" xfId="10309"/>
    <cellStyle name="Berechnung 2 12 2 3 3 3" xfId="16602"/>
    <cellStyle name="Berechnung 2 12 2 3 3 4" xfId="23541"/>
    <cellStyle name="Berechnung 2 12 2 3 3 5" xfId="30206"/>
    <cellStyle name="Berechnung 2 12 2 3 3 6" xfId="36876"/>
    <cellStyle name="Berechnung 2 12 2 3 3 7" xfId="43692"/>
    <cellStyle name="Berechnung 2 12 2 3 3 8" xfId="50215"/>
    <cellStyle name="Berechnung 2 12 2 3 4" xfId="3886"/>
    <cellStyle name="Berechnung 2 12 2 3 4 2" xfId="10996"/>
    <cellStyle name="Berechnung 2 12 2 3 4 3" xfId="17289"/>
    <cellStyle name="Berechnung 2 12 2 3 4 4" xfId="24228"/>
    <cellStyle name="Berechnung 2 12 2 3 4 5" xfId="30893"/>
    <cellStyle name="Berechnung 2 12 2 3 4 6" xfId="37563"/>
    <cellStyle name="Berechnung 2 12 2 3 4 7" xfId="44379"/>
    <cellStyle name="Berechnung 2 12 2 3 4 8" xfId="50902"/>
    <cellStyle name="Berechnung 2 12 2 3 5" xfId="4573"/>
    <cellStyle name="Berechnung 2 12 2 3 5 2" xfId="11683"/>
    <cellStyle name="Berechnung 2 12 2 3 5 3" xfId="17976"/>
    <cellStyle name="Berechnung 2 12 2 3 5 4" xfId="24915"/>
    <cellStyle name="Berechnung 2 12 2 3 5 5" xfId="31580"/>
    <cellStyle name="Berechnung 2 12 2 3 5 6" xfId="38250"/>
    <cellStyle name="Berechnung 2 12 2 3 5 7" xfId="45066"/>
    <cellStyle name="Berechnung 2 12 2 3 5 8" xfId="51589"/>
    <cellStyle name="Berechnung 2 12 2 3 6" xfId="5258"/>
    <cellStyle name="Berechnung 2 12 2 3 6 2" xfId="12368"/>
    <cellStyle name="Berechnung 2 12 2 3 6 3" xfId="18661"/>
    <cellStyle name="Berechnung 2 12 2 3 6 4" xfId="25600"/>
    <cellStyle name="Berechnung 2 12 2 3 6 5" xfId="32265"/>
    <cellStyle name="Berechnung 2 12 2 3 6 6" xfId="38935"/>
    <cellStyle name="Berechnung 2 12 2 3 6 7" xfId="45751"/>
    <cellStyle name="Berechnung 2 12 2 3 6 8" xfId="52274"/>
    <cellStyle name="Berechnung 2 12 2 3 7" xfId="5841"/>
    <cellStyle name="Berechnung 2 12 2 3 7 2" xfId="12951"/>
    <cellStyle name="Berechnung 2 12 2 3 7 3" xfId="19244"/>
    <cellStyle name="Berechnung 2 12 2 3 7 4" xfId="26183"/>
    <cellStyle name="Berechnung 2 12 2 3 7 5" xfId="32848"/>
    <cellStyle name="Berechnung 2 12 2 3 7 6" xfId="39518"/>
    <cellStyle name="Berechnung 2 12 2 3 7 7" xfId="46334"/>
    <cellStyle name="Berechnung 2 12 2 3 7 8" xfId="52857"/>
    <cellStyle name="Berechnung 2 12 2 3 8" xfId="6299"/>
    <cellStyle name="Berechnung 2 12 2 3 8 2" xfId="13409"/>
    <cellStyle name="Berechnung 2 12 2 3 8 3" xfId="19702"/>
    <cellStyle name="Berechnung 2 12 2 3 8 4" xfId="26641"/>
    <cellStyle name="Berechnung 2 12 2 3 8 5" xfId="33306"/>
    <cellStyle name="Berechnung 2 12 2 3 8 6" xfId="39976"/>
    <cellStyle name="Berechnung 2 12 2 3 8 7" xfId="46792"/>
    <cellStyle name="Berechnung 2 12 2 3 8 8" xfId="53315"/>
    <cellStyle name="Berechnung 2 12 2 3 9" xfId="6953"/>
    <cellStyle name="Berechnung 2 12 2 3 9 2" xfId="14063"/>
    <cellStyle name="Berechnung 2 12 2 3 9 3" xfId="20356"/>
    <cellStyle name="Berechnung 2 12 2 3 9 4" xfId="27295"/>
    <cellStyle name="Berechnung 2 12 2 3 9 5" xfId="33960"/>
    <cellStyle name="Berechnung 2 12 2 3 9 6" xfId="40630"/>
    <cellStyle name="Berechnung 2 12 2 3 9 7" xfId="47446"/>
    <cellStyle name="Berechnung 2 12 2 3 9 8" xfId="53969"/>
    <cellStyle name="Berechnung 2 12 2 4" xfId="2274"/>
    <cellStyle name="Berechnung 2 12 2 4 2" xfId="9384"/>
    <cellStyle name="Berechnung 2 12 2 4 3" xfId="15677"/>
    <cellStyle name="Berechnung 2 12 2 4 4" xfId="22616"/>
    <cellStyle name="Berechnung 2 12 2 4 5" xfId="29281"/>
    <cellStyle name="Berechnung 2 12 2 4 6" xfId="35951"/>
    <cellStyle name="Berechnung 2 12 2 4 7" xfId="42767"/>
    <cellStyle name="Berechnung 2 12 2 4 8" xfId="49290"/>
    <cellStyle name="Berechnung 2 12 2 5" xfId="2964"/>
    <cellStyle name="Berechnung 2 12 2 5 2" xfId="10074"/>
    <cellStyle name="Berechnung 2 12 2 5 3" xfId="16367"/>
    <cellStyle name="Berechnung 2 12 2 5 4" xfId="23306"/>
    <cellStyle name="Berechnung 2 12 2 5 5" xfId="29971"/>
    <cellStyle name="Berechnung 2 12 2 5 6" xfId="36641"/>
    <cellStyle name="Berechnung 2 12 2 5 7" xfId="43457"/>
    <cellStyle name="Berechnung 2 12 2 5 8" xfId="49980"/>
    <cellStyle name="Berechnung 2 12 2 6" xfId="3651"/>
    <cellStyle name="Berechnung 2 12 2 6 2" xfId="10761"/>
    <cellStyle name="Berechnung 2 12 2 6 3" xfId="17054"/>
    <cellStyle name="Berechnung 2 12 2 6 4" xfId="23993"/>
    <cellStyle name="Berechnung 2 12 2 6 5" xfId="30658"/>
    <cellStyle name="Berechnung 2 12 2 6 6" xfId="37328"/>
    <cellStyle name="Berechnung 2 12 2 6 7" xfId="44144"/>
    <cellStyle name="Berechnung 2 12 2 6 8" xfId="50667"/>
    <cellStyle name="Berechnung 2 12 2 7" xfId="4338"/>
    <cellStyle name="Berechnung 2 12 2 7 2" xfId="11448"/>
    <cellStyle name="Berechnung 2 12 2 7 3" xfId="17741"/>
    <cellStyle name="Berechnung 2 12 2 7 4" xfId="24680"/>
    <cellStyle name="Berechnung 2 12 2 7 5" xfId="31345"/>
    <cellStyle name="Berechnung 2 12 2 7 6" xfId="38015"/>
    <cellStyle name="Berechnung 2 12 2 7 7" xfId="44831"/>
    <cellStyle name="Berechnung 2 12 2 7 8" xfId="51354"/>
    <cellStyle name="Berechnung 2 12 2 8" xfId="5023"/>
    <cellStyle name="Berechnung 2 12 2 8 2" xfId="12133"/>
    <cellStyle name="Berechnung 2 12 2 8 3" xfId="18426"/>
    <cellStyle name="Berechnung 2 12 2 8 4" xfId="25365"/>
    <cellStyle name="Berechnung 2 12 2 8 5" xfId="32030"/>
    <cellStyle name="Berechnung 2 12 2 8 6" xfId="38700"/>
    <cellStyle name="Berechnung 2 12 2 8 7" xfId="45516"/>
    <cellStyle name="Berechnung 2 12 2 8 8" xfId="52039"/>
    <cellStyle name="Berechnung 2 12 2 9" xfId="4228"/>
    <cellStyle name="Berechnung 2 12 2 9 2" xfId="11338"/>
    <cellStyle name="Berechnung 2 12 2 9 3" xfId="17631"/>
    <cellStyle name="Berechnung 2 12 2 9 4" xfId="24570"/>
    <cellStyle name="Berechnung 2 12 2 9 5" xfId="31235"/>
    <cellStyle name="Berechnung 2 12 2 9 6" xfId="37905"/>
    <cellStyle name="Berechnung 2 12 2 9 7" xfId="44721"/>
    <cellStyle name="Berechnung 2 12 2 9 8" xfId="51244"/>
    <cellStyle name="Berechnung 2 12 3" xfId="712"/>
    <cellStyle name="Berechnung 2 12 3 10" xfId="6766"/>
    <cellStyle name="Berechnung 2 12 3 10 2" xfId="13876"/>
    <cellStyle name="Berechnung 2 12 3 10 3" xfId="20169"/>
    <cellStyle name="Berechnung 2 12 3 10 4" xfId="27108"/>
    <cellStyle name="Berechnung 2 12 3 10 5" xfId="33773"/>
    <cellStyle name="Berechnung 2 12 3 10 6" xfId="40443"/>
    <cellStyle name="Berechnung 2 12 3 10 7" xfId="47259"/>
    <cellStyle name="Berechnung 2 12 3 10 8" xfId="53782"/>
    <cellStyle name="Berechnung 2 12 3 11" xfId="7264"/>
    <cellStyle name="Berechnung 2 12 3 11 2" xfId="14374"/>
    <cellStyle name="Berechnung 2 12 3 11 3" xfId="20667"/>
    <cellStyle name="Berechnung 2 12 3 11 4" xfId="27606"/>
    <cellStyle name="Berechnung 2 12 3 11 5" xfId="34271"/>
    <cellStyle name="Berechnung 2 12 3 11 6" xfId="40941"/>
    <cellStyle name="Berechnung 2 12 3 11 7" xfId="47757"/>
    <cellStyle name="Berechnung 2 12 3 11 8" xfId="54280"/>
    <cellStyle name="Berechnung 2 12 3 12" xfId="1451"/>
    <cellStyle name="Berechnung 2 12 3 12 2" xfId="8561"/>
    <cellStyle name="Berechnung 2 12 3 12 3" xfId="14854"/>
    <cellStyle name="Berechnung 2 12 3 12 4" xfId="21793"/>
    <cellStyle name="Berechnung 2 12 3 12 5" xfId="28458"/>
    <cellStyle name="Berechnung 2 12 3 12 6" xfId="35128"/>
    <cellStyle name="Berechnung 2 12 3 12 7" xfId="41944"/>
    <cellStyle name="Berechnung 2 12 3 12 8" xfId="48467"/>
    <cellStyle name="Berechnung 2 12 3 13" xfId="7745"/>
    <cellStyle name="Berechnung 2 12 3 14" xfId="21091"/>
    <cellStyle name="Berechnung 2 12 3 15" xfId="21539"/>
    <cellStyle name="Berechnung 2 12 3 16" xfId="41337"/>
    <cellStyle name="Berechnung 2 12 3 17" xfId="41674"/>
    <cellStyle name="Berechnung 2 12 3 2" xfId="1174"/>
    <cellStyle name="Berechnung 2 12 3 2 10" xfId="1847"/>
    <cellStyle name="Berechnung 2 12 3 2 10 2" xfId="8957"/>
    <cellStyle name="Berechnung 2 12 3 2 10 3" xfId="15250"/>
    <cellStyle name="Berechnung 2 12 3 2 10 4" xfId="22189"/>
    <cellStyle name="Berechnung 2 12 3 2 10 5" xfId="28854"/>
    <cellStyle name="Berechnung 2 12 3 2 10 6" xfId="35524"/>
    <cellStyle name="Berechnung 2 12 3 2 10 7" xfId="42340"/>
    <cellStyle name="Berechnung 2 12 3 2 10 8" xfId="48863"/>
    <cellStyle name="Berechnung 2 12 3 2 11" xfId="291"/>
    <cellStyle name="Berechnung 2 12 3 2 12" xfId="28181"/>
    <cellStyle name="Berechnung 2 12 3 2 13" xfId="34851"/>
    <cellStyle name="Berechnung 2 12 3 2 14" xfId="48193"/>
    <cellStyle name="Berechnung 2 12 3 2 2" xfId="2718"/>
    <cellStyle name="Berechnung 2 12 3 2 2 2" xfId="9828"/>
    <cellStyle name="Berechnung 2 12 3 2 2 3" xfId="16121"/>
    <cellStyle name="Berechnung 2 12 3 2 2 4" xfId="23060"/>
    <cellStyle name="Berechnung 2 12 3 2 2 5" xfId="29725"/>
    <cellStyle name="Berechnung 2 12 3 2 2 6" xfId="36395"/>
    <cellStyle name="Berechnung 2 12 3 2 2 7" xfId="43211"/>
    <cellStyle name="Berechnung 2 12 3 2 2 8" xfId="49734"/>
    <cellStyle name="Berechnung 2 12 3 2 3" xfId="3408"/>
    <cellStyle name="Berechnung 2 12 3 2 3 2" xfId="10518"/>
    <cellStyle name="Berechnung 2 12 3 2 3 3" xfId="16811"/>
    <cellStyle name="Berechnung 2 12 3 2 3 4" xfId="23750"/>
    <cellStyle name="Berechnung 2 12 3 2 3 5" xfId="30415"/>
    <cellStyle name="Berechnung 2 12 3 2 3 6" xfId="37085"/>
    <cellStyle name="Berechnung 2 12 3 2 3 7" xfId="43901"/>
    <cellStyle name="Berechnung 2 12 3 2 3 8" xfId="50424"/>
    <cellStyle name="Berechnung 2 12 3 2 4" xfId="4095"/>
    <cellStyle name="Berechnung 2 12 3 2 4 2" xfId="11205"/>
    <cellStyle name="Berechnung 2 12 3 2 4 3" xfId="17498"/>
    <cellStyle name="Berechnung 2 12 3 2 4 4" xfId="24437"/>
    <cellStyle name="Berechnung 2 12 3 2 4 5" xfId="31102"/>
    <cellStyle name="Berechnung 2 12 3 2 4 6" xfId="37772"/>
    <cellStyle name="Berechnung 2 12 3 2 4 7" xfId="44588"/>
    <cellStyle name="Berechnung 2 12 3 2 4 8" xfId="51111"/>
    <cellStyle name="Berechnung 2 12 3 2 5" xfId="4782"/>
    <cellStyle name="Berechnung 2 12 3 2 5 2" xfId="11892"/>
    <cellStyle name="Berechnung 2 12 3 2 5 3" xfId="18185"/>
    <cellStyle name="Berechnung 2 12 3 2 5 4" xfId="25124"/>
    <cellStyle name="Berechnung 2 12 3 2 5 5" xfId="31789"/>
    <cellStyle name="Berechnung 2 12 3 2 5 6" xfId="38459"/>
    <cellStyle name="Berechnung 2 12 3 2 5 7" xfId="45275"/>
    <cellStyle name="Berechnung 2 12 3 2 5 8" xfId="51798"/>
    <cellStyle name="Berechnung 2 12 3 2 6" xfId="5467"/>
    <cellStyle name="Berechnung 2 12 3 2 6 2" xfId="12577"/>
    <cellStyle name="Berechnung 2 12 3 2 6 3" xfId="18870"/>
    <cellStyle name="Berechnung 2 12 3 2 6 4" xfId="25809"/>
    <cellStyle name="Berechnung 2 12 3 2 6 5" xfId="32474"/>
    <cellStyle name="Berechnung 2 12 3 2 6 6" xfId="39144"/>
    <cellStyle name="Berechnung 2 12 3 2 6 7" xfId="45960"/>
    <cellStyle name="Berechnung 2 12 3 2 6 8" xfId="52483"/>
    <cellStyle name="Berechnung 2 12 3 2 7" xfId="6050"/>
    <cellStyle name="Berechnung 2 12 3 2 7 2" xfId="13160"/>
    <cellStyle name="Berechnung 2 12 3 2 7 3" xfId="19453"/>
    <cellStyle name="Berechnung 2 12 3 2 7 4" xfId="26392"/>
    <cellStyle name="Berechnung 2 12 3 2 7 5" xfId="33057"/>
    <cellStyle name="Berechnung 2 12 3 2 7 6" xfId="39727"/>
    <cellStyle name="Berechnung 2 12 3 2 7 7" xfId="46543"/>
    <cellStyle name="Berechnung 2 12 3 2 7 8" xfId="53066"/>
    <cellStyle name="Berechnung 2 12 3 2 8" xfId="6508"/>
    <cellStyle name="Berechnung 2 12 3 2 8 2" xfId="13618"/>
    <cellStyle name="Berechnung 2 12 3 2 8 3" xfId="19911"/>
    <cellStyle name="Berechnung 2 12 3 2 8 4" xfId="26850"/>
    <cellStyle name="Berechnung 2 12 3 2 8 5" xfId="33515"/>
    <cellStyle name="Berechnung 2 12 3 2 8 6" xfId="40185"/>
    <cellStyle name="Berechnung 2 12 3 2 8 7" xfId="47001"/>
    <cellStyle name="Berechnung 2 12 3 2 8 8" xfId="53524"/>
    <cellStyle name="Berechnung 2 12 3 2 9" xfId="7162"/>
    <cellStyle name="Berechnung 2 12 3 2 9 2" xfId="14272"/>
    <cellStyle name="Berechnung 2 12 3 2 9 3" xfId="20565"/>
    <cellStyle name="Berechnung 2 12 3 2 9 4" xfId="27504"/>
    <cellStyle name="Berechnung 2 12 3 2 9 5" xfId="34169"/>
    <cellStyle name="Berechnung 2 12 3 2 9 6" xfId="40839"/>
    <cellStyle name="Berechnung 2 12 3 2 9 7" xfId="47655"/>
    <cellStyle name="Berechnung 2 12 3 2 9 8" xfId="54178"/>
    <cellStyle name="Berechnung 2 12 3 3" xfId="1008"/>
    <cellStyle name="Berechnung 2 12 3 3 10" xfId="1681"/>
    <cellStyle name="Berechnung 2 12 3 3 10 2" xfId="8791"/>
    <cellStyle name="Berechnung 2 12 3 3 10 3" xfId="15084"/>
    <cellStyle name="Berechnung 2 12 3 3 10 4" xfId="22023"/>
    <cellStyle name="Berechnung 2 12 3 3 10 5" xfId="28688"/>
    <cellStyle name="Berechnung 2 12 3 3 10 6" xfId="35358"/>
    <cellStyle name="Berechnung 2 12 3 3 10 7" xfId="42174"/>
    <cellStyle name="Berechnung 2 12 3 3 10 8" xfId="48697"/>
    <cellStyle name="Berechnung 2 12 3 3 11" xfId="7790"/>
    <cellStyle name="Berechnung 2 12 3 3 12" xfId="28015"/>
    <cellStyle name="Berechnung 2 12 3 3 13" xfId="34685"/>
    <cellStyle name="Berechnung 2 12 3 3 14" xfId="48027"/>
    <cellStyle name="Berechnung 2 12 3 3 2" xfId="2552"/>
    <cellStyle name="Berechnung 2 12 3 3 2 2" xfId="9662"/>
    <cellStyle name="Berechnung 2 12 3 3 2 3" xfId="15955"/>
    <cellStyle name="Berechnung 2 12 3 3 2 4" xfId="22894"/>
    <cellStyle name="Berechnung 2 12 3 3 2 5" xfId="29559"/>
    <cellStyle name="Berechnung 2 12 3 3 2 6" xfId="36229"/>
    <cellStyle name="Berechnung 2 12 3 3 2 7" xfId="43045"/>
    <cellStyle name="Berechnung 2 12 3 3 2 8" xfId="49568"/>
    <cellStyle name="Berechnung 2 12 3 3 3" xfId="3242"/>
    <cellStyle name="Berechnung 2 12 3 3 3 2" xfId="10352"/>
    <cellStyle name="Berechnung 2 12 3 3 3 3" xfId="16645"/>
    <cellStyle name="Berechnung 2 12 3 3 3 4" xfId="23584"/>
    <cellStyle name="Berechnung 2 12 3 3 3 5" xfId="30249"/>
    <cellStyle name="Berechnung 2 12 3 3 3 6" xfId="36919"/>
    <cellStyle name="Berechnung 2 12 3 3 3 7" xfId="43735"/>
    <cellStyle name="Berechnung 2 12 3 3 3 8" xfId="50258"/>
    <cellStyle name="Berechnung 2 12 3 3 4" xfId="3929"/>
    <cellStyle name="Berechnung 2 12 3 3 4 2" xfId="11039"/>
    <cellStyle name="Berechnung 2 12 3 3 4 3" xfId="17332"/>
    <cellStyle name="Berechnung 2 12 3 3 4 4" xfId="24271"/>
    <cellStyle name="Berechnung 2 12 3 3 4 5" xfId="30936"/>
    <cellStyle name="Berechnung 2 12 3 3 4 6" xfId="37606"/>
    <cellStyle name="Berechnung 2 12 3 3 4 7" xfId="44422"/>
    <cellStyle name="Berechnung 2 12 3 3 4 8" xfId="50945"/>
    <cellStyle name="Berechnung 2 12 3 3 5" xfId="4616"/>
    <cellStyle name="Berechnung 2 12 3 3 5 2" xfId="11726"/>
    <cellStyle name="Berechnung 2 12 3 3 5 3" xfId="18019"/>
    <cellStyle name="Berechnung 2 12 3 3 5 4" xfId="24958"/>
    <cellStyle name="Berechnung 2 12 3 3 5 5" xfId="31623"/>
    <cellStyle name="Berechnung 2 12 3 3 5 6" xfId="38293"/>
    <cellStyle name="Berechnung 2 12 3 3 5 7" xfId="45109"/>
    <cellStyle name="Berechnung 2 12 3 3 5 8" xfId="51632"/>
    <cellStyle name="Berechnung 2 12 3 3 6" xfId="5301"/>
    <cellStyle name="Berechnung 2 12 3 3 6 2" xfId="12411"/>
    <cellStyle name="Berechnung 2 12 3 3 6 3" xfId="18704"/>
    <cellStyle name="Berechnung 2 12 3 3 6 4" xfId="25643"/>
    <cellStyle name="Berechnung 2 12 3 3 6 5" xfId="32308"/>
    <cellStyle name="Berechnung 2 12 3 3 6 6" xfId="38978"/>
    <cellStyle name="Berechnung 2 12 3 3 6 7" xfId="45794"/>
    <cellStyle name="Berechnung 2 12 3 3 6 8" xfId="52317"/>
    <cellStyle name="Berechnung 2 12 3 3 7" xfId="5884"/>
    <cellStyle name="Berechnung 2 12 3 3 7 2" xfId="12994"/>
    <cellStyle name="Berechnung 2 12 3 3 7 3" xfId="19287"/>
    <cellStyle name="Berechnung 2 12 3 3 7 4" xfId="26226"/>
    <cellStyle name="Berechnung 2 12 3 3 7 5" xfId="32891"/>
    <cellStyle name="Berechnung 2 12 3 3 7 6" xfId="39561"/>
    <cellStyle name="Berechnung 2 12 3 3 7 7" xfId="46377"/>
    <cellStyle name="Berechnung 2 12 3 3 7 8" xfId="52900"/>
    <cellStyle name="Berechnung 2 12 3 3 8" xfId="6342"/>
    <cellStyle name="Berechnung 2 12 3 3 8 2" xfId="13452"/>
    <cellStyle name="Berechnung 2 12 3 3 8 3" xfId="19745"/>
    <cellStyle name="Berechnung 2 12 3 3 8 4" xfId="26684"/>
    <cellStyle name="Berechnung 2 12 3 3 8 5" xfId="33349"/>
    <cellStyle name="Berechnung 2 12 3 3 8 6" xfId="40019"/>
    <cellStyle name="Berechnung 2 12 3 3 8 7" xfId="46835"/>
    <cellStyle name="Berechnung 2 12 3 3 8 8" xfId="53358"/>
    <cellStyle name="Berechnung 2 12 3 3 9" xfId="6996"/>
    <cellStyle name="Berechnung 2 12 3 3 9 2" xfId="14106"/>
    <cellStyle name="Berechnung 2 12 3 3 9 3" xfId="20399"/>
    <cellStyle name="Berechnung 2 12 3 3 9 4" xfId="27338"/>
    <cellStyle name="Berechnung 2 12 3 3 9 5" xfId="34003"/>
    <cellStyle name="Berechnung 2 12 3 3 9 6" xfId="40673"/>
    <cellStyle name="Berechnung 2 12 3 3 9 7" xfId="47489"/>
    <cellStyle name="Berechnung 2 12 3 3 9 8" xfId="54012"/>
    <cellStyle name="Berechnung 2 12 3 4" xfId="2322"/>
    <cellStyle name="Berechnung 2 12 3 4 2" xfId="9432"/>
    <cellStyle name="Berechnung 2 12 3 4 3" xfId="15725"/>
    <cellStyle name="Berechnung 2 12 3 4 4" xfId="22664"/>
    <cellStyle name="Berechnung 2 12 3 4 5" xfId="29329"/>
    <cellStyle name="Berechnung 2 12 3 4 6" xfId="35999"/>
    <cellStyle name="Berechnung 2 12 3 4 7" xfId="42815"/>
    <cellStyle name="Berechnung 2 12 3 4 8" xfId="49338"/>
    <cellStyle name="Berechnung 2 12 3 5" xfId="3012"/>
    <cellStyle name="Berechnung 2 12 3 5 2" xfId="10122"/>
    <cellStyle name="Berechnung 2 12 3 5 3" xfId="16415"/>
    <cellStyle name="Berechnung 2 12 3 5 4" xfId="23354"/>
    <cellStyle name="Berechnung 2 12 3 5 5" xfId="30019"/>
    <cellStyle name="Berechnung 2 12 3 5 6" xfId="36689"/>
    <cellStyle name="Berechnung 2 12 3 5 7" xfId="43505"/>
    <cellStyle name="Berechnung 2 12 3 5 8" xfId="50028"/>
    <cellStyle name="Berechnung 2 12 3 6" xfId="3699"/>
    <cellStyle name="Berechnung 2 12 3 6 2" xfId="10809"/>
    <cellStyle name="Berechnung 2 12 3 6 3" xfId="17102"/>
    <cellStyle name="Berechnung 2 12 3 6 4" xfId="24041"/>
    <cellStyle name="Berechnung 2 12 3 6 5" xfId="30706"/>
    <cellStyle name="Berechnung 2 12 3 6 6" xfId="37376"/>
    <cellStyle name="Berechnung 2 12 3 6 7" xfId="44192"/>
    <cellStyle name="Berechnung 2 12 3 6 8" xfId="50715"/>
    <cellStyle name="Berechnung 2 12 3 7" xfId="4386"/>
    <cellStyle name="Berechnung 2 12 3 7 2" xfId="11496"/>
    <cellStyle name="Berechnung 2 12 3 7 3" xfId="17789"/>
    <cellStyle name="Berechnung 2 12 3 7 4" xfId="24728"/>
    <cellStyle name="Berechnung 2 12 3 7 5" xfId="31393"/>
    <cellStyle name="Berechnung 2 12 3 7 6" xfId="38063"/>
    <cellStyle name="Berechnung 2 12 3 7 7" xfId="44879"/>
    <cellStyle name="Berechnung 2 12 3 7 8" xfId="51402"/>
    <cellStyle name="Berechnung 2 12 3 8" xfId="5071"/>
    <cellStyle name="Berechnung 2 12 3 8 2" xfId="12181"/>
    <cellStyle name="Berechnung 2 12 3 8 3" xfId="18474"/>
    <cellStyle name="Berechnung 2 12 3 8 4" xfId="25413"/>
    <cellStyle name="Berechnung 2 12 3 8 5" xfId="32078"/>
    <cellStyle name="Berechnung 2 12 3 8 6" xfId="38748"/>
    <cellStyle name="Berechnung 2 12 3 8 7" xfId="45564"/>
    <cellStyle name="Berechnung 2 12 3 8 8" xfId="52087"/>
    <cellStyle name="Berechnung 2 12 3 9" xfId="6112"/>
    <cellStyle name="Berechnung 2 12 3 9 2" xfId="13222"/>
    <cellStyle name="Berechnung 2 12 3 9 3" xfId="19515"/>
    <cellStyle name="Berechnung 2 12 3 9 4" xfId="26454"/>
    <cellStyle name="Berechnung 2 12 3 9 5" xfId="33119"/>
    <cellStyle name="Berechnung 2 12 3 9 6" xfId="39789"/>
    <cellStyle name="Berechnung 2 12 3 9 7" xfId="46605"/>
    <cellStyle name="Berechnung 2 12 3 9 8" xfId="53128"/>
    <cellStyle name="Berechnung 2 12 4" xfId="2039"/>
    <cellStyle name="Berechnung 2 12 4 2" xfId="9149"/>
    <cellStyle name="Berechnung 2 12 4 3" xfId="15442"/>
    <cellStyle name="Berechnung 2 12 4 4" xfId="22381"/>
    <cellStyle name="Berechnung 2 12 4 5" xfId="29046"/>
    <cellStyle name="Berechnung 2 12 4 6" xfId="35716"/>
    <cellStyle name="Berechnung 2 12 4 7" xfId="42532"/>
    <cellStyle name="Berechnung 2 12 4 8" xfId="49055"/>
    <cellStyle name="Berechnung 2 12 5" xfId="862"/>
    <cellStyle name="Berechnung 2 12 5 2" xfId="7979"/>
    <cellStyle name="Berechnung 2 12 5 3" xfId="7775"/>
    <cellStyle name="Berechnung 2 12 5 4" xfId="21239"/>
    <cellStyle name="Berechnung 2 12 5 5" xfId="27870"/>
    <cellStyle name="Berechnung 2 12 5 6" xfId="34544"/>
    <cellStyle name="Berechnung 2 12 5 7" xfId="41474"/>
    <cellStyle name="Berechnung 2 12 5 8" xfId="8153"/>
    <cellStyle name="Berechnung 2 12 6" xfId="2030"/>
    <cellStyle name="Berechnung 2 12 6 2" xfId="9140"/>
    <cellStyle name="Berechnung 2 12 6 3" xfId="15433"/>
    <cellStyle name="Berechnung 2 12 6 4" xfId="22372"/>
    <cellStyle name="Berechnung 2 12 6 5" xfId="29037"/>
    <cellStyle name="Berechnung 2 12 6 6" xfId="35707"/>
    <cellStyle name="Berechnung 2 12 6 7" xfId="42523"/>
    <cellStyle name="Berechnung 2 12 6 8" xfId="49046"/>
    <cellStyle name="Berechnung 2 12 7" xfId="2828"/>
    <cellStyle name="Berechnung 2 12 7 2" xfId="9938"/>
    <cellStyle name="Berechnung 2 12 7 3" xfId="16231"/>
    <cellStyle name="Berechnung 2 12 7 4" xfId="23170"/>
    <cellStyle name="Berechnung 2 12 7 5" xfId="29835"/>
    <cellStyle name="Berechnung 2 12 7 6" xfId="36505"/>
    <cellStyle name="Berechnung 2 12 7 7" xfId="43321"/>
    <cellStyle name="Berechnung 2 12 7 8" xfId="49844"/>
    <cellStyle name="Berechnung 2 12 8" xfId="3541"/>
    <cellStyle name="Berechnung 2 12 8 2" xfId="10651"/>
    <cellStyle name="Berechnung 2 12 8 3" xfId="16944"/>
    <cellStyle name="Berechnung 2 12 8 4" xfId="23883"/>
    <cellStyle name="Berechnung 2 12 8 5" xfId="30548"/>
    <cellStyle name="Berechnung 2 12 8 6" xfId="37218"/>
    <cellStyle name="Berechnung 2 12 8 7" xfId="44034"/>
    <cellStyle name="Berechnung 2 12 8 8" xfId="50557"/>
    <cellStyle name="Berechnung 2 12 9" xfId="2005"/>
    <cellStyle name="Berechnung 2 12 9 2" xfId="9115"/>
    <cellStyle name="Berechnung 2 12 9 3" xfId="15408"/>
    <cellStyle name="Berechnung 2 12 9 4" xfId="22347"/>
    <cellStyle name="Berechnung 2 12 9 5" xfId="29012"/>
    <cellStyle name="Berechnung 2 12 9 6" xfId="35682"/>
    <cellStyle name="Berechnung 2 12 9 7" xfId="42498"/>
    <cellStyle name="Berechnung 2 12 9 8" xfId="49021"/>
    <cellStyle name="Berechnung 2 13" xfId="438"/>
    <cellStyle name="Berechnung 2 13 10" xfId="5636"/>
    <cellStyle name="Berechnung 2 13 10 2" xfId="12746"/>
    <cellStyle name="Berechnung 2 13 10 3" xfId="19039"/>
    <cellStyle name="Berechnung 2 13 10 4" xfId="25978"/>
    <cellStyle name="Berechnung 2 13 10 5" xfId="32643"/>
    <cellStyle name="Berechnung 2 13 10 6" xfId="39313"/>
    <cellStyle name="Berechnung 2 13 10 7" xfId="46129"/>
    <cellStyle name="Berechnung 2 13 10 8" xfId="52652"/>
    <cellStyle name="Berechnung 2 13 11" xfId="5744"/>
    <cellStyle name="Berechnung 2 13 11 2" xfId="12854"/>
    <cellStyle name="Berechnung 2 13 11 3" xfId="19147"/>
    <cellStyle name="Berechnung 2 13 11 4" xfId="26086"/>
    <cellStyle name="Berechnung 2 13 11 5" xfId="32751"/>
    <cellStyle name="Berechnung 2 13 11 6" xfId="39421"/>
    <cellStyle name="Berechnung 2 13 11 7" xfId="46237"/>
    <cellStyle name="Berechnung 2 13 11 8" xfId="52760"/>
    <cellStyle name="Berechnung 2 13 12" xfId="1236"/>
    <cellStyle name="Berechnung 2 13 12 2" xfId="8346"/>
    <cellStyle name="Berechnung 2 13 12 3" xfId="14639"/>
    <cellStyle name="Berechnung 2 13 12 4" xfId="21578"/>
    <cellStyle name="Berechnung 2 13 12 5" xfId="28243"/>
    <cellStyle name="Berechnung 2 13 12 6" xfId="34913"/>
    <cellStyle name="Berechnung 2 13 12 7" xfId="41732"/>
    <cellStyle name="Berechnung 2 13 12 8" xfId="48255"/>
    <cellStyle name="Berechnung 2 13 13" xfId="8191"/>
    <cellStyle name="Berechnung 2 13 14" xfId="21447"/>
    <cellStyle name="Berechnung 2 13 15" xfId="41477"/>
    <cellStyle name="Berechnung 2 13 2" xfId="649"/>
    <cellStyle name="Berechnung 2 13 2 10" xfId="6717"/>
    <cellStyle name="Berechnung 2 13 2 10 2" xfId="13827"/>
    <cellStyle name="Berechnung 2 13 2 10 3" xfId="20120"/>
    <cellStyle name="Berechnung 2 13 2 10 4" xfId="27059"/>
    <cellStyle name="Berechnung 2 13 2 10 5" xfId="33724"/>
    <cellStyle name="Berechnung 2 13 2 10 6" xfId="40394"/>
    <cellStyle name="Berechnung 2 13 2 10 7" xfId="47210"/>
    <cellStyle name="Berechnung 2 13 2 10 8" xfId="53733"/>
    <cellStyle name="Berechnung 2 13 2 11" xfId="7256"/>
    <cellStyle name="Berechnung 2 13 2 11 2" xfId="14366"/>
    <cellStyle name="Berechnung 2 13 2 11 3" xfId="20659"/>
    <cellStyle name="Berechnung 2 13 2 11 4" xfId="27598"/>
    <cellStyle name="Berechnung 2 13 2 11 5" xfId="34263"/>
    <cellStyle name="Berechnung 2 13 2 11 6" xfId="40933"/>
    <cellStyle name="Berechnung 2 13 2 11 7" xfId="47749"/>
    <cellStyle name="Berechnung 2 13 2 11 8" xfId="54272"/>
    <cellStyle name="Berechnung 2 13 2 12" xfId="1402"/>
    <cellStyle name="Berechnung 2 13 2 12 2" xfId="8512"/>
    <cellStyle name="Berechnung 2 13 2 12 3" xfId="14805"/>
    <cellStyle name="Berechnung 2 13 2 12 4" xfId="21744"/>
    <cellStyle name="Berechnung 2 13 2 12 5" xfId="28409"/>
    <cellStyle name="Berechnung 2 13 2 12 6" xfId="35079"/>
    <cellStyle name="Berechnung 2 13 2 12 7" xfId="41895"/>
    <cellStyle name="Berechnung 2 13 2 12 8" xfId="48418"/>
    <cellStyle name="Berechnung 2 13 2 13" xfId="7578"/>
    <cellStyle name="Berechnung 2 13 2 14" xfId="21028"/>
    <cellStyle name="Berechnung 2 13 2 15" xfId="21537"/>
    <cellStyle name="Berechnung 2 13 2 16" xfId="41278"/>
    <cellStyle name="Berechnung 2 13 2 17" xfId="41593"/>
    <cellStyle name="Berechnung 2 13 2 2" xfId="1165"/>
    <cellStyle name="Berechnung 2 13 2 2 10" xfId="1838"/>
    <cellStyle name="Berechnung 2 13 2 2 10 2" xfId="8948"/>
    <cellStyle name="Berechnung 2 13 2 2 10 3" xfId="15241"/>
    <cellStyle name="Berechnung 2 13 2 2 10 4" xfId="22180"/>
    <cellStyle name="Berechnung 2 13 2 2 10 5" xfId="28845"/>
    <cellStyle name="Berechnung 2 13 2 2 10 6" xfId="35515"/>
    <cellStyle name="Berechnung 2 13 2 2 10 7" xfId="42331"/>
    <cellStyle name="Berechnung 2 13 2 2 10 8" xfId="48854"/>
    <cellStyle name="Berechnung 2 13 2 2 11" xfId="261"/>
    <cellStyle name="Berechnung 2 13 2 2 12" xfId="28172"/>
    <cellStyle name="Berechnung 2 13 2 2 13" xfId="34842"/>
    <cellStyle name="Berechnung 2 13 2 2 14" xfId="48184"/>
    <cellStyle name="Berechnung 2 13 2 2 2" xfId="2709"/>
    <cellStyle name="Berechnung 2 13 2 2 2 2" xfId="9819"/>
    <cellStyle name="Berechnung 2 13 2 2 2 3" xfId="16112"/>
    <cellStyle name="Berechnung 2 13 2 2 2 4" xfId="23051"/>
    <cellStyle name="Berechnung 2 13 2 2 2 5" xfId="29716"/>
    <cellStyle name="Berechnung 2 13 2 2 2 6" xfId="36386"/>
    <cellStyle name="Berechnung 2 13 2 2 2 7" xfId="43202"/>
    <cellStyle name="Berechnung 2 13 2 2 2 8" xfId="49725"/>
    <cellStyle name="Berechnung 2 13 2 2 3" xfId="3399"/>
    <cellStyle name="Berechnung 2 13 2 2 3 2" xfId="10509"/>
    <cellStyle name="Berechnung 2 13 2 2 3 3" xfId="16802"/>
    <cellStyle name="Berechnung 2 13 2 2 3 4" xfId="23741"/>
    <cellStyle name="Berechnung 2 13 2 2 3 5" xfId="30406"/>
    <cellStyle name="Berechnung 2 13 2 2 3 6" xfId="37076"/>
    <cellStyle name="Berechnung 2 13 2 2 3 7" xfId="43892"/>
    <cellStyle name="Berechnung 2 13 2 2 3 8" xfId="50415"/>
    <cellStyle name="Berechnung 2 13 2 2 4" xfId="4086"/>
    <cellStyle name="Berechnung 2 13 2 2 4 2" xfId="11196"/>
    <cellStyle name="Berechnung 2 13 2 2 4 3" xfId="17489"/>
    <cellStyle name="Berechnung 2 13 2 2 4 4" xfId="24428"/>
    <cellStyle name="Berechnung 2 13 2 2 4 5" xfId="31093"/>
    <cellStyle name="Berechnung 2 13 2 2 4 6" xfId="37763"/>
    <cellStyle name="Berechnung 2 13 2 2 4 7" xfId="44579"/>
    <cellStyle name="Berechnung 2 13 2 2 4 8" xfId="51102"/>
    <cellStyle name="Berechnung 2 13 2 2 5" xfId="4773"/>
    <cellStyle name="Berechnung 2 13 2 2 5 2" xfId="11883"/>
    <cellStyle name="Berechnung 2 13 2 2 5 3" xfId="18176"/>
    <cellStyle name="Berechnung 2 13 2 2 5 4" xfId="25115"/>
    <cellStyle name="Berechnung 2 13 2 2 5 5" xfId="31780"/>
    <cellStyle name="Berechnung 2 13 2 2 5 6" xfId="38450"/>
    <cellStyle name="Berechnung 2 13 2 2 5 7" xfId="45266"/>
    <cellStyle name="Berechnung 2 13 2 2 5 8" xfId="51789"/>
    <cellStyle name="Berechnung 2 13 2 2 6" xfId="5458"/>
    <cellStyle name="Berechnung 2 13 2 2 6 2" xfId="12568"/>
    <cellStyle name="Berechnung 2 13 2 2 6 3" xfId="18861"/>
    <cellStyle name="Berechnung 2 13 2 2 6 4" xfId="25800"/>
    <cellStyle name="Berechnung 2 13 2 2 6 5" xfId="32465"/>
    <cellStyle name="Berechnung 2 13 2 2 6 6" xfId="39135"/>
    <cellStyle name="Berechnung 2 13 2 2 6 7" xfId="45951"/>
    <cellStyle name="Berechnung 2 13 2 2 6 8" xfId="52474"/>
    <cellStyle name="Berechnung 2 13 2 2 7" xfId="6041"/>
    <cellStyle name="Berechnung 2 13 2 2 7 2" xfId="13151"/>
    <cellStyle name="Berechnung 2 13 2 2 7 3" xfId="19444"/>
    <cellStyle name="Berechnung 2 13 2 2 7 4" xfId="26383"/>
    <cellStyle name="Berechnung 2 13 2 2 7 5" xfId="33048"/>
    <cellStyle name="Berechnung 2 13 2 2 7 6" xfId="39718"/>
    <cellStyle name="Berechnung 2 13 2 2 7 7" xfId="46534"/>
    <cellStyle name="Berechnung 2 13 2 2 7 8" xfId="53057"/>
    <cellStyle name="Berechnung 2 13 2 2 8" xfId="6499"/>
    <cellStyle name="Berechnung 2 13 2 2 8 2" xfId="13609"/>
    <cellStyle name="Berechnung 2 13 2 2 8 3" xfId="19902"/>
    <cellStyle name="Berechnung 2 13 2 2 8 4" xfId="26841"/>
    <cellStyle name="Berechnung 2 13 2 2 8 5" xfId="33506"/>
    <cellStyle name="Berechnung 2 13 2 2 8 6" xfId="40176"/>
    <cellStyle name="Berechnung 2 13 2 2 8 7" xfId="46992"/>
    <cellStyle name="Berechnung 2 13 2 2 8 8" xfId="53515"/>
    <cellStyle name="Berechnung 2 13 2 2 9" xfId="7153"/>
    <cellStyle name="Berechnung 2 13 2 2 9 2" xfId="14263"/>
    <cellStyle name="Berechnung 2 13 2 2 9 3" xfId="20556"/>
    <cellStyle name="Berechnung 2 13 2 2 9 4" xfId="27495"/>
    <cellStyle name="Berechnung 2 13 2 2 9 5" xfId="34160"/>
    <cellStyle name="Berechnung 2 13 2 2 9 6" xfId="40830"/>
    <cellStyle name="Berechnung 2 13 2 2 9 7" xfId="47646"/>
    <cellStyle name="Berechnung 2 13 2 2 9 8" xfId="54169"/>
    <cellStyle name="Berechnung 2 13 2 3" xfId="962"/>
    <cellStyle name="Berechnung 2 13 2 3 10" xfId="1637"/>
    <cellStyle name="Berechnung 2 13 2 3 10 2" xfId="8747"/>
    <cellStyle name="Berechnung 2 13 2 3 10 3" xfId="15040"/>
    <cellStyle name="Berechnung 2 13 2 3 10 4" xfId="21979"/>
    <cellStyle name="Berechnung 2 13 2 3 10 5" xfId="28644"/>
    <cellStyle name="Berechnung 2 13 2 3 10 6" xfId="35314"/>
    <cellStyle name="Berechnung 2 13 2 3 10 7" xfId="42130"/>
    <cellStyle name="Berechnung 2 13 2 3 10 8" xfId="48653"/>
    <cellStyle name="Berechnung 2 13 2 3 11" xfId="7591"/>
    <cellStyle name="Berechnung 2 13 2 3 12" xfId="27969"/>
    <cellStyle name="Berechnung 2 13 2 3 13" xfId="34641"/>
    <cellStyle name="Berechnung 2 13 2 3 14" xfId="47983"/>
    <cellStyle name="Berechnung 2 13 2 3 2" xfId="2508"/>
    <cellStyle name="Berechnung 2 13 2 3 2 2" xfId="9618"/>
    <cellStyle name="Berechnung 2 13 2 3 2 3" xfId="15911"/>
    <cellStyle name="Berechnung 2 13 2 3 2 4" xfId="22850"/>
    <cellStyle name="Berechnung 2 13 2 3 2 5" xfId="29515"/>
    <cellStyle name="Berechnung 2 13 2 3 2 6" xfId="36185"/>
    <cellStyle name="Berechnung 2 13 2 3 2 7" xfId="43001"/>
    <cellStyle name="Berechnung 2 13 2 3 2 8" xfId="49524"/>
    <cellStyle name="Berechnung 2 13 2 3 3" xfId="3198"/>
    <cellStyle name="Berechnung 2 13 2 3 3 2" xfId="10308"/>
    <cellStyle name="Berechnung 2 13 2 3 3 3" xfId="16601"/>
    <cellStyle name="Berechnung 2 13 2 3 3 4" xfId="23540"/>
    <cellStyle name="Berechnung 2 13 2 3 3 5" xfId="30205"/>
    <cellStyle name="Berechnung 2 13 2 3 3 6" xfId="36875"/>
    <cellStyle name="Berechnung 2 13 2 3 3 7" xfId="43691"/>
    <cellStyle name="Berechnung 2 13 2 3 3 8" xfId="50214"/>
    <cellStyle name="Berechnung 2 13 2 3 4" xfId="3885"/>
    <cellStyle name="Berechnung 2 13 2 3 4 2" xfId="10995"/>
    <cellStyle name="Berechnung 2 13 2 3 4 3" xfId="17288"/>
    <cellStyle name="Berechnung 2 13 2 3 4 4" xfId="24227"/>
    <cellStyle name="Berechnung 2 13 2 3 4 5" xfId="30892"/>
    <cellStyle name="Berechnung 2 13 2 3 4 6" xfId="37562"/>
    <cellStyle name="Berechnung 2 13 2 3 4 7" xfId="44378"/>
    <cellStyle name="Berechnung 2 13 2 3 4 8" xfId="50901"/>
    <cellStyle name="Berechnung 2 13 2 3 5" xfId="4572"/>
    <cellStyle name="Berechnung 2 13 2 3 5 2" xfId="11682"/>
    <cellStyle name="Berechnung 2 13 2 3 5 3" xfId="17975"/>
    <cellStyle name="Berechnung 2 13 2 3 5 4" xfId="24914"/>
    <cellStyle name="Berechnung 2 13 2 3 5 5" xfId="31579"/>
    <cellStyle name="Berechnung 2 13 2 3 5 6" xfId="38249"/>
    <cellStyle name="Berechnung 2 13 2 3 5 7" xfId="45065"/>
    <cellStyle name="Berechnung 2 13 2 3 5 8" xfId="51588"/>
    <cellStyle name="Berechnung 2 13 2 3 6" xfId="5257"/>
    <cellStyle name="Berechnung 2 13 2 3 6 2" xfId="12367"/>
    <cellStyle name="Berechnung 2 13 2 3 6 3" xfId="18660"/>
    <cellStyle name="Berechnung 2 13 2 3 6 4" xfId="25599"/>
    <cellStyle name="Berechnung 2 13 2 3 6 5" xfId="32264"/>
    <cellStyle name="Berechnung 2 13 2 3 6 6" xfId="38934"/>
    <cellStyle name="Berechnung 2 13 2 3 6 7" xfId="45750"/>
    <cellStyle name="Berechnung 2 13 2 3 6 8" xfId="52273"/>
    <cellStyle name="Berechnung 2 13 2 3 7" xfId="5840"/>
    <cellStyle name="Berechnung 2 13 2 3 7 2" xfId="12950"/>
    <cellStyle name="Berechnung 2 13 2 3 7 3" xfId="19243"/>
    <cellStyle name="Berechnung 2 13 2 3 7 4" xfId="26182"/>
    <cellStyle name="Berechnung 2 13 2 3 7 5" xfId="32847"/>
    <cellStyle name="Berechnung 2 13 2 3 7 6" xfId="39517"/>
    <cellStyle name="Berechnung 2 13 2 3 7 7" xfId="46333"/>
    <cellStyle name="Berechnung 2 13 2 3 7 8" xfId="52856"/>
    <cellStyle name="Berechnung 2 13 2 3 8" xfId="6298"/>
    <cellStyle name="Berechnung 2 13 2 3 8 2" xfId="13408"/>
    <cellStyle name="Berechnung 2 13 2 3 8 3" xfId="19701"/>
    <cellStyle name="Berechnung 2 13 2 3 8 4" xfId="26640"/>
    <cellStyle name="Berechnung 2 13 2 3 8 5" xfId="33305"/>
    <cellStyle name="Berechnung 2 13 2 3 8 6" xfId="39975"/>
    <cellStyle name="Berechnung 2 13 2 3 8 7" xfId="46791"/>
    <cellStyle name="Berechnung 2 13 2 3 8 8" xfId="53314"/>
    <cellStyle name="Berechnung 2 13 2 3 9" xfId="6952"/>
    <cellStyle name="Berechnung 2 13 2 3 9 2" xfId="14062"/>
    <cellStyle name="Berechnung 2 13 2 3 9 3" xfId="20355"/>
    <cellStyle name="Berechnung 2 13 2 3 9 4" xfId="27294"/>
    <cellStyle name="Berechnung 2 13 2 3 9 5" xfId="33959"/>
    <cellStyle name="Berechnung 2 13 2 3 9 6" xfId="40629"/>
    <cellStyle name="Berechnung 2 13 2 3 9 7" xfId="47445"/>
    <cellStyle name="Berechnung 2 13 2 3 9 8" xfId="53968"/>
    <cellStyle name="Berechnung 2 13 2 4" xfId="2273"/>
    <cellStyle name="Berechnung 2 13 2 4 2" xfId="9383"/>
    <cellStyle name="Berechnung 2 13 2 4 3" xfId="15676"/>
    <cellStyle name="Berechnung 2 13 2 4 4" xfId="22615"/>
    <cellStyle name="Berechnung 2 13 2 4 5" xfId="29280"/>
    <cellStyle name="Berechnung 2 13 2 4 6" xfId="35950"/>
    <cellStyle name="Berechnung 2 13 2 4 7" xfId="42766"/>
    <cellStyle name="Berechnung 2 13 2 4 8" xfId="49289"/>
    <cellStyle name="Berechnung 2 13 2 5" xfId="2963"/>
    <cellStyle name="Berechnung 2 13 2 5 2" xfId="10073"/>
    <cellStyle name="Berechnung 2 13 2 5 3" xfId="16366"/>
    <cellStyle name="Berechnung 2 13 2 5 4" xfId="23305"/>
    <cellStyle name="Berechnung 2 13 2 5 5" xfId="29970"/>
    <cellStyle name="Berechnung 2 13 2 5 6" xfId="36640"/>
    <cellStyle name="Berechnung 2 13 2 5 7" xfId="43456"/>
    <cellStyle name="Berechnung 2 13 2 5 8" xfId="49979"/>
    <cellStyle name="Berechnung 2 13 2 6" xfId="3650"/>
    <cellStyle name="Berechnung 2 13 2 6 2" xfId="10760"/>
    <cellStyle name="Berechnung 2 13 2 6 3" xfId="17053"/>
    <cellStyle name="Berechnung 2 13 2 6 4" xfId="23992"/>
    <cellStyle name="Berechnung 2 13 2 6 5" xfId="30657"/>
    <cellStyle name="Berechnung 2 13 2 6 6" xfId="37327"/>
    <cellStyle name="Berechnung 2 13 2 6 7" xfId="44143"/>
    <cellStyle name="Berechnung 2 13 2 6 8" xfId="50666"/>
    <cellStyle name="Berechnung 2 13 2 7" xfId="4337"/>
    <cellStyle name="Berechnung 2 13 2 7 2" xfId="11447"/>
    <cellStyle name="Berechnung 2 13 2 7 3" xfId="17740"/>
    <cellStyle name="Berechnung 2 13 2 7 4" xfId="24679"/>
    <cellStyle name="Berechnung 2 13 2 7 5" xfId="31344"/>
    <cellStyle name="Berechnung 2 13 2 7 6" xfId="38014"/>
    <cellStyle name="Berechnung 2 13 2 7 7" xfId="44830"/>
    <cellStyle name="Berechnung 2 13 2 7 8" xfId="51353"/>
    <cellStyle name="Berechnung 2 13 2 8" xfId="5022"/>
    <cellStyle name="Berechnung 2 13 2 8 2" xfId="12132"/>
    <cellStyle name="Berechnung 2 13 2 8 3" xfId="18425"/>
    <cellStyle name="Berechnung 2 13 2 8 4" xfId="25364"/>
    <cellStyle name="Berechnung 2 13 2 8 5" xfId="32029"/>
    <cellStyle name="Berechnung 2 13 2 8 6" xfId="38699"/>
    <cellStyle name="Berechnung 2 13 2 8 7" xfId="45515"/>
    <cellStyle name="Berechnung 2 13 2 8 8" xfId="52038"/>
    <cellStyle name="Berechnung 2 13 2 9" xfId="4900"/>
    <cellStyle name="Berechnung 2 13 2 9 2" xfId="12010"/>
    <cellStyle name="Berechnung 2 13 2 9 3" xfId="18303"/>
    <cellStyle name="Berechnung 2 13 2 9 4" xfId="25242"/>
    <cellStyle name="Berechnung 2 13 2 9 5" xfId="31907"/>
    <cellStyle name="Berechnung 2 13 2 9 6" xfId="38577"/>
    <cellStyle name="Berechnung 2 13 2 9 7" xfId="45393"/>
    <cellStyle name="Berechnung 2 13 2 9 8" xfId="51916"/>
    <cellStyle name="Berechnung 2 13 3" xfId="713"/>
    <cellStyle name="Berechnung 2 13 3 10" xfId="6767"/>
    <cellStyle name="Berechnung 2 13 3 10 2" xfId="13877"/>
    <cellStyle name="Berechnung 2 13 3 10 3" xfId="20170"/>
    <cellStyle name="Berechnung 2 13 3 10 4" xfId="27109"/>
    <cellStyle name="Berechnung 2 13 3 10 5" xfId="33774"/>
    <cellStyle name="Berechnung 2 13 3 10 6" xfId="40444"/>
    <cellStyle name="Berechnung 2 13 3 10 7" xfId="47260"/>
    <cellStyle name="Berechnung 2 13 3 10 8" xfId="53783"/>
    <cellStyle name="Berechnung 2 13 3 11" xfId="7209"/>
    <cellStyle name="Berechnung 2 13 3 11 2" xfId="14319"/>
    <cellStyle name="Berechnung 2 13 3 11 3" xfId="20612"/>
    <cellStyle name="Berechnung 2 13 3 11 4" xfId="27551"/>
    <cellStyle name="Berechnung 2 13 3 11 5" xfId="34216"/>
    <cellStyle name="Berechnung 2 13 3 11 6" xfId="40886"/>
    <cellStyle name="Berechnung 2 13 3 11 7" xfId="47702"/>
    <cellStyle name="Berechnung 2 13 3 11 8" xfId="54225"/>
    <cellStyle name="Berechnung 2 13 3 12" xfId="1452"/>
    <cellStyle name="Berechnung 2 13 3 12 2" xfId="8562"/>
    <cellStyle name="Berechnung 2 13 3 12 3" xfId="14855"/>
    <cellStyle name="Berechnung 2 13 3 12 4" xfId="21794"/>
    <cellStyle name="Berechnung 2 13 3 12 5" xfId="28459"/>
    <cellStyle name="Berechnung 2 13 3 12 6" xfId="35129"/>
    <cellStyle name="Berechnung 2 13 3 12 7" xfId="41945"/>
    <cellStyle name="Berechnung 2 13 3 12 8" xfId="48468"/>
    <cellStyle name="Berechnung 2 13 3 13" xfId="7561"/>
    <cellStyle name="Berechnung 2 13 3 14" xfId="21092"/>
    <cellStyle name="Berechnung 2 13 3 15" xfId="21392"/>
    <cellStyle name="Berechnung 2 13 3 16" xfId="41338"/>
    <cellStyle name="Berechnung 2 13 3 17" xfId="27852"/>
    <cellStyle name="Berechnung 2 13 3 2" xfId="1175"/>
    <cellStyle name="Berechnung 2 13 3 2 10" xfId="1848"/>
    <cellStyle name="Berechnung 2 13 3 2 10 2" xfId="8958"/>
    <cellStyle name="Berechnung 2 13 3 2 10 3" xfId="15251"/>
    <cellStyle name="Berechnung 2 13 3 2 10 4" xfId="22190"/>
    <cellStyle name="Berechnung 2 13 3 2 10 5" xfId="28855"/>
    <cellStyle name="Berechnung 2 13 3 2 10 6" xfId="35525"/>
    <cellStyle name="Berechnung 2 13 3 2 10 7" xfId="42341"/>
    <cellStyle name="Berechnung 2 13 3 2 10 8" xfId="48864"/>
    <cellStyle name="Berechnung 2 13 3 2 11" xfId="7990"/>
    <cellStyle name="Berechnung 2 13 3 2 12" xfId="28182"/>
    <cellStyle name="Berechnung 2 13 3 2 13" xfId="34852"/>
    <cellStyle name="Berechnung 2 13 3 2 14" xfId="48194"/>
    <cellStyle name="Berechnung 2 13 3 2 2" xfId="2719"/>
    <cellStyle name="Berechnung 2 13 3 2 2 2" xfId="9829"/>
    <cellStyle name="Berechnung 2 13 3 2 2 3" xfId="16122"/>
    <cellStyle name="Berechnung 2 13 3 2 2 4" xfId="23061"/>
    <cellStyle name="Berechnung 2 13 3 2 2 5" xfId="29726"/>
    <cellStyle name="Berechnung 2 13 3 2 2 6" xfId="36396"/>
    <cellStyle name="Berechnung 2 13 3 2 2 7" xfId="43212"/>
    <cellStyle name="Berechnung 2 13 3 2 2 8" xfId="49735"/>
    <cellStyle name="Berechnung 2 13 3 2 3" xfId="3409"/>
    <cellStyle name="Berechnung 2 13 3 2 3 2" xfId="10519"/>
    <cellStyle name="Berechnung 2 13 3 2 3 3" xfId="16812"/>
    <cellStyle name="Berechnung 2 13 3 2 3 4" xfId="23751"/>
    <cellStyle name="Berechnung 2 13 3 2 3 5" xfId="30416"/>
    <cellStyle name="Berechnung 2 13 3 2 3 6" xfId="37086"/>
    <cellStyle name="Berechnung 2 13 3 2 3 7" xfId="43902"/>
    <cellStyle name="Berechnung 2 13 3 2 3 8" xfId="50425"/>
    <cellStyle name="Berechnung 2 13 3 2 4" xfId="4096"/>
    <cellStyle name="Berechnung 2 13 3 2 4 2" xfId="11206"/>
    <cellStyle name="Berechnung 2 13 3 2 4 3" xfId="17499"/>
    <cellStyle name="Berechnung 2 13 3 2 4 4" xfId="24438"/>
    <cellStyle name="Berechnung 2 13 3 2 4 5" xfId="31103"/>
    <cellStyle name="Berechnung 2 13 3 2 4 6" xfId="37773"/>
    <cellStyle name="Berechnung 2 13 3 2 4 7" xfId="44589"/>
    <cellStyle name="Berechnung 2 13 3 2 4 8" xfId="51112"/>
    <cellStyle name="Berechnung 2 13 3 2 5" xfId="4783"/>
    <cellStyle name="Berechnung 2 13 3 2 5 2" xfId="11893"/>
    <cellStyle name="Berechnung 2 13 3 2 5 3" xfId="18186"/>
    <cellStyle name="Berechnung 2 13 3 2 5 4" xfId="25125"/>
    <cellStyle name="Berechnung 2 13 3 2 5 5" xfId="31790"/>
    <cellStyle name="Berechnung 2 13 3 2 5 6" xfId="38460"/>
    <cellStyle name="Berechnung 2 13 3 2 5 7" xfId="45276"/>
    <cellStyle name="Berechnung 2 13 3 2 5 8" xfId="51799"/>
    <cellStyle name="Berechnung 2 13 3 2 6" xfId="5468"/>
    <cellStyle name="Berechnung 2 13 3 2 6 2" xfId="12578"/>
    <cellStyle name="Berechnung 2 13 3 2 6 3" xfId="18871"/>
    <cellStyle name="Berechnung 2 13 3 2 6 4" xfId="25810"/>
    <cellStyle name="Berechnung 2 13 3 2 6 5" xfId="32475"/>
    <cellStyle name="Berechnung 2 13 3 2 6 6" xfId="39145"/>
    <cellStyle name="Berechnung 2 13 3 2 6 7" xfId="45961"/>
    <cellStyle name="Berechnung 2 13 3 2 6 8" xfId="52484"/>
    <cellStyle name="Berechnung 2 13 3 2 7" xfId="6051"/>
    <cellStyle name="Berechnung 2 13 3 2 7 2" xfId="13161"/>
    <cellStyle name="Berechnung 2 13 3 2 7 3" xfId="19454"/>
    <cellStyle name="Berechnung 2 13 3 2 7 4" xfId="26393"/>
    <cellStyle name="Berechnung 2 13 3 2 7 5" xfId="33058"/>
    <cellStyle name="Berechnung 2 13 3 2 7 6" xfId="39728"/>
    <cellStyle name="Berechnung 2 13 3 2 7 7" xfId="46544"/>
    <cellStyle name="Berechnung 2 13 3 2 7 8" xfId="53067"/>
    <cellStyle name="Berechnung 2 13 3 2 8" xfId="6509"/>
    <cellStyle name="Berechnung 2 13 3 2 8 2" xfId="13619"/>
    <cellStyle name="Berechnung 2 13 3 2 8 3" xfId="19912"/>
    <cellStyle name="Berechnung 2 13 3 2 8 4" xfId="26851"/>
    <cellStyle name="Berechnung 2 13 3 2 8 5" xfId="33516"/>
    <cellStyle name="Berechnung 2 13 3 2 8 6" xfId="40186"/>
    <cellStyle name="Berechnung 2 13 3 2 8 7" xfId="47002"/>
    <cellStyle name="Berechnung 2 13 3 2 8 8" xfId="53525"/>
    <cellStyle name="Berechnung 2 13 3 2 9" xfId="7163"/>
    <cellStyle name="Berechnung 2 13 3 2 9 2" xfId="14273"/>
    <cellStyle name="Berechnung 2 13 3 2 9 3" xfId="20566"/>
    <cellStyle name="Berechnung 2 13 3 2 9 4" xfId="27505"/>
    <cellStyle name="Berechnung 2 13 3 2 9 5" xfId="34170"/>
    <cellStyle name="Berechnung 2 13 3 2 9 6" xfId="40840"/>
    <cellStyle name="Berechnung 2 13 3 2 9 7" xfId="47656"/>
    <cellStyle name="Berechnung 2 13 3 2 9 8" xfId="54179"/>
    <cellStyle name="Berechnung 2 13 3 3" xfId="1009"/>
    <cellStyle name="Berechnung 2 13 3 3 10" xfId="1682"/>
    <cellStyle name="Berechnung 2 13 3 3 10 2" xfId="8792"/>
    <cellStyle name="Berechnung 2 13 3 3 10 3" xfId="15085"/>
    <cellStyle name="Berechnung 2 13 3 3 10 4" xfId="22024"/>
    <cellStyle name="Berechnung 2 13 3 3 10 5" xfId="28689"/>
    <cellStyle name="Berechnung 2 13 3 3 10 6" xfId="35359"/>
    <cellStyle name="Berechnung 2 13 3 3 10 7" xfId="42175"/>
    <cellStyle name="Berechnung 2 13 3 3 10 8" xfId="48698"/>
    <cellStyle name="Berechnung 2 13 3 3 11" xfId="7617"/>
    <cellStyle name="Berechnung 2 13 3 3 12" xfId="28016"/>
    <cellStyle name="Berechnung 2 13 3 3 13" xfId="34686"/>
    <cellStyle name="Berechnung 2 13 3 3 14" xfId="48028"/>
    <cellStyle name="Berechnung 2 13 3 3 2" xfId="2553"/>
    <cellStyle name="Berechnung 2 13 3 3 2 2" xfId="9663"/>
    <cellStyle name="Berechnung 2 13 3 3 2 3" xfId="15956"/>
    <cellStyle name="Berechnung 2 13 3 3 2 4" xfId="22895"/>
    <cellStyle name="Berechnung 2 13 3 3 2 5" xfId="29560"/>
    <cellStyle name="Berechnung 2 13 3 3 2 6" xfId="36230"/>
    <cellStyle name="Berechnung 2 13 3 3 2 7" xfId="43046"/>
    <cellStyle name="Berechnung 2 13 3 3 2 8" xfId="49569"/>
    <cellStyle name="Berechnung 2 13 3 3 3" xfId="3243"/>
    <cellStyle name="Berechnung 2 13 3 3 3 2" xfId="10353"/>
    <cellStyle name="Berechnung 2 13 3 3 3 3" xfId="16646"/>
    <cellStyle name="Berechnung 2 13 3 3 3 4" xfId="23585"/>
    <cellStyle name="Berechnung 2 13 3 3 3 5" xfId="30250"/>
    <cellStyle name="Berechnung 2 13 3 3 3 6" xfId="36920"/>
    <cellStyle name="Berechnung 2 13 3 3 3 7" xfId="43736"/>
    <cellStyle name="Berechnung 2 13 3 3 3 8" xfId="50259"/>
    <cellStyle name="Berechnung 2 13 3 3 4" xfId="3930"/>
    <cellStyle name="Berechnung 2 13 3 3 4 2" xfId="11040"/>
    <cellStyle name="Berechnung 2 13 3 3 4 3" xfId="17333"/>
    <cellStyle name="Berechnung 2 13 3 3 4 4" xfId="24272"/>
    <cellStyle name="Berechnung 2 13 3 3 4 5" xfId="30937"/>
    <cellStyle name="Berechnung 2 13 3 3 4 6" xfId="37607"/>
    <cellStyle name="Berechnung 2 13 3 3 4 7" xfId="44423"/>
    <cellStyle name="Berechnung 2 13 3 3 4 8" xfId="50946"/>
    <cellStyle name="Berechnung 2 13 3 3 5" xfId="4617"/>
    <cellStyle name="Berechnung 2 13 3 3 5 2" xfId="11727"/>
    <cellStyle name="Berechnung 2 13 3 3 5 3" xfId="18020"/>
    <cellStyle name="Berechnung 2 13 3 3 5 4" xfId="24959"/>
    <cellStyle name="Berechnung 2 13 3 3 5 5" xfId="31624"/>
    <cellStyle name="Berechnung 2 13 3 3 5 6" xfId="38294"/>
    <cellStyle name="Berechnung 2 13 3 3 5 7" xfId="45110"/>
    <cellStyle name="Berechnung 2 13 3 3 5 8" xfId="51633"/>
    <cellStyle name="Berechnung 2 13 3 3 6" xfId="5302"/>
    <cellStyle name="Berechnung 2 13 3 3 6 2" xfId="12412"/>
    <cellStyle name="Berechnung 2 13 3 3 6 3" xfId="18705"/>
    <cellStyle name="Berechnung 2 13 3 3 6 4" xfId="25644"/>
    <cellStyle name="Berechnung 2 13 3 3 6 5" xfId="32309"/>
    <cellStyle name="Berechnung 2 13 3 3 6 6" xfId="38979"/>
    <cellStyle name="Berechnung 2 13 3 3 6 7" xfId="45795"/>
    <cellStyle name="Berechnung 2 13 3 3 6 8" xfId="52318"/>
    <cellStyle name="Berechnung 2 13 3 3 7" xfId="5885"/>
    <cellStyle name="Berechnung 2 13 3 3 7 2" xfId="12995"/>
    <cellStyle name="Berechnung 2 13 3 3 7 3" xfId="19288"/>
    <cellStyle name="Berechnung 2 13 3 3 7 4" xfId="26227"/>
    <cellStyle name="Berechnung 2 13 3 3 7 5" xfId="32892"/>
    <cellStyle name="Berechnung 2 13 3 3 7 6" xfId="39562"/>
    <cellStyle name="Berechnung 2 13 3 3 7 7" xfId="46378"/>
    <cellStyle name="Berechnung 2 13 3 3 7 8" xfId="52901"/>
    <cellStyle name="Berechnung 2 13 3 3 8" xfId="6343"/>
    <cellStyle name="Berechnung 2 13 3 3 8 2" xfId="13453"/>
    <cellStyle name="Berechnung 2 13 3 3 8 3" xfId="19746"/>
    <cellStyle name="Berechnung 2 13 3 3 8 4" xfId="26685"/>
    <cellStyle name="Berechnung 2 13 3 3 8 5" xfId="33350"/>
    <cellStyle name="Berechnung 2 13 3 3 8 6" xfId="40020"/>
    <cellStyle name="Berechnung 2 13 3 3 8 7" xfId="46836"/>
    <cellStyle name="Berechnung 2 13 3 3 8 8" xfId="53359"/>
    <cellStyle name="Berechnung 2 13 3 3 9" xfId="6997"/>
    <cellStyle name="Berechnung 2 13 3 3 9 2" xfId="14107"/>
    <cellStyle name="Berechnung 2 13 3 3 9 3" xfId="20400"/>
    <cellStyle name="Berechnung 2 13 3 3 9 4" xfId="27339"/>
    <cellStyle name="Berechnung 2 13 3 3 9 5" xfId="34004"/>
    <cellStyle name="Berechnung 2 13 3 3 9 6" xfId="40674"/>
    <cellStyle name="Berechnung 2 13 3 3 9 7" xfId="47490"/>
    <cellStyle name="Berechnung 2 13 3 3 9 8" xfId="54013"/>
    <cellStyle name="Berechnung 2 13 3 4" xfId="2323"/>
    <cellStyle name="Berechnung 2 13 3 4 2" xfId="9433"/>
    <cellStyle name="Berechnung 2 13 3 4 3" xfId="15726"/>
    <cellStyle name="Berechnung 2 13 3 4 4" xfId="22665"/>
    <cellStyle name="Berechnung 2 13 3 4 5" xfId="29330"/>
    <cellStyle name="Berechnung 2 13 3 4 6" xfId="36000"/>
    <cellStyle name="Berechnung 2 13 3 4 7" xfId="42816"/>
    <cellStyle name="Berechnung 2 13 3 4 8" xfId="49339"/>
    <cellStyle name="Berechnung 2 13 3 5" xfId="3013"/>
    <cellStyle name="Berechnung 2 13 3 5 2" xfId="10123"/>
    <cellStyle name="Berechnung 2 13 3 5 3" xfId="16416"/>
    <cellStyle name="Berechnung 2 13 3 5 4" xfId="23355"/>
    <cellStyle name="Berechnung 2 13 3 5 5" xfId="30020"/>
    <cellStyle name="Berechnung 2 13 3 5 6" xfId="36690"/>
    <cellStyle name="Berechnung 2 13 3 5 7" xfId="43506"/>
    <cellStyle name="Berechnung 2 13 3 5 8" xfId="50029"/>
    <cellStyle name="Berechnung 2 13 3 6" xfId="3700"/>
    <cellStyle name="Berechnung 2 13 3 6 2" xfId="10810"/>
    <cellStyle name="Berechnung 2 13 3 6 3" xfId="17103"/>
    <cellStyle name="Berechnung 2 13 3 6 4" xfId="24042"/>
    <cellStyle name="Berechnung 2 13 3 6 5" xfId="30707"/>
    <cellStyle name="Berechnung 2 13 3 6 6" xfId="37377"/>
    <cellStyle name="Berechnung 2 13 3 6 7" xfId="44193"/>
    <cellStyle name="Berechnung 2 13 3 6 8" xfId="50716"/>
    <cellStyle name="Berechnung 2 13 3 7" xfId="4387"/>
    <cellStyle name="Berechnung 2 13 3 7 2" xfId="11497"/>
    <cellStyle name="Berechnung 2 13 3 7 3" xfId="17790"/>
    <cellStyle name="Berechnung 2 13 3 7 4" xfId="24729"/>
    <cellStyle name="Berechnung 2 13 3 7 5" xfId="31394"/>
    <cellStyle name="Berechnung 2 13 3 7 6" xfId="38064"/>
    <cellStyle name="Berechnung 2 13 3 7 7" xfId="44880"/>
    <cellStyle name="Berechnung 2 13 3 7 8" xfId="51403"/>
    <cellStyle name="Berechnung 2 13 3 8" xfId="5072"/>
    <cellStyle name="Berechnung 2 13 3 8 2" xfId="12182"/>
    <cellStyle name="Berechnung 2 13 3 8 3" xfId="18475"/>
    <cellStyle name="Berechnung 2 13 3 8 4" xfId="25414"/>
    <cellStyle name="Berechnung 2 13 3 8 5" xfId="32079"/>
    <cellStyle name="Berechnung 2 13 3 8 6" xfId="38749"/>
    <cellStyle name="Berechnung 2 13 3 8 7" xfId="45565"/>
    <cellStyle name="Berechnung 2 13 3 8 8" xfId="52088"/>
    <cellStyle name="Berechnung 2 13 3 9" xfId="6113"/>
    <cellStyle name="Berechnung 2 13 3 9 2" xfId="13223"/>
    <cellStyle name="Berechnung 2 13 3 9 3" xfId="19516"/>
    <cellStyle name="Berechnung 2 13 3 9 4" xfId="26455"/>
    <cellStyle name="Berechnung 2 13 3 9 5" xfId="33120"/>
    <cellStyle name="Berechnung 2 13 3 9 6" xfId="39790"/>
    <cellStyle name="Berechnung 2 13 3 9 7" xfId="46606"/>
    <cellStyle name="Berechnung 2 13 3 9 8" xfId="53129"/>
    <cellStyle name="Berechnung 2 13 4" xfId="2064"/>
    <cellStyle name="Berechnung 2 13 4 2" xfId="9174"/>
    <cellStyle name="Berechnung 2 13 4 3" xfId="15467"/>
    <cellStyle name="Berechnung 2 13 4 4" xfId="22406"/>
    <cellStyle name="Berechnung 2 13 4 5" xfId="29071"/>
    <cellStyle name="Berechnung 2 13 4 6" xfId="35741"/>
    <cellStyle name="Berechnung 2 13 4 7" xfId="42557"/>
    <cellStyle name="Berechnung 2 13 4 8" xfId="49080"/>
    <cellStyle name="Berechnung 2 13 5" xfId="1961"/>
    <cellStyle name="Berechnung 2 13 5 2" xfId="9071"/>
    <cellStyle name="Berechnung 2 13 5 3" xfId="15364"/>
    <cellStyle name="Berechnung 2 13 5 4" xfId="22303"/>
    <cellStyle name="Berechnung 2 13 5 5" xfId="28968"/>
    <cellStyle name="Berechnung 2 13 5 6" xfId="35638"/>
    <cellStyle name="Berechnung 2 13 5 7" xfId="42454"/>
    <cellStyle name="Berechnung 2 13 5 8" xfId="48977"/>
    <cellStyle name="Berechnung 2 13 6" xfId="2035"/>
    <cellStyle name="Berechnung 2 13 6 2" xfId="9145"/>
    <cellStyle name="Berechnung 2 13 6 3" xfId="15438"/>
    <cellStyle name="Berechnung 2 13 6 4" xfId="22377"/>
    <cellStyle name="Berechnung 2 13 6 5" xfId="29042"/>
    <cellStyle name="Berechnung 2 13 6 6" xfId="35712"/>
    <cellStyle name="Berechnung 2 13 6 7" xfId="42528"/>
    <cellStyle name="Berechnung 2 13 6 8" xfId="49051"/>
    <cellStyle name="Berechnung 2 13 7" xfId="2833"/>
    <cellStyle name="Berechnung 2 13 7 2" xfId="9943"/>
    <cellStyle name="Berechnung 2 13 7 3" xfId="16236"/>
    <cellStyle name="Berechnung 2 13 7 4" xfId="23175"/>
    <cellStyle name="Berechnung 2 13 7 5" xfId="29840"/>
    <cellStyle name="Berechnung 2 13 7 6" xfId="36510"/>
    <cellStyle name="Berechnung 2 13 7 7" xfId="43326"/>
    <cellStyle name="Berechnung 2 13 7 8" xfId="49849"/>
    <cellStyle name="Berechnung 2 13 8" xfId="2819"/>
    <cellStyle name="Berechnung 2 13 8 2" xfId="9929"/>
    <cellStyle name="Berechnung 2 13 8 3" xfId="16222"/>
    <cellStyle name="Berechnung 2 13 8 4" xfId="23161"/>
    <cellStyle name="Berechnung 2 13 8 5" xfId="29826"/>
    <cellStyle name="Berechnung 2 13 8 6" xfId="36496"/>
    <cellStyle name="Berechnung 2 13 8 7" xfId="43312"/>
    <cellStyle name="Berechnung 2 13 8 8" xfId="49835"/>
    <cellStyle name="Berechnung 2 13 9" xfId="3514"/>
    <cellStyle name="Berechnung 2 13 9 2" xfId="10624"/>
    <cellStyle name="Berechnung 2 13 9 3" xfId="16917"/>
    <cellStyle name="Berechnung 2 13 9 4" xfId="23856"/>
    <cellStyle name="Berechnung 2 13 9 5" xfId="30521"/>
    <cellStyle name="Berechnung 2 13 9 6" xfId="37191"/>
    <cellStyle name="Berechnung 2 13 9 7" xfId="44007"/>
    <cellStyle name="Berechnung 2 13 9 8" xfId="50530"/>
    <cellStyle name="Berechnung 2 14" xfId="448"/>
    <cellStyle name="Berechnung 2 14 10" xfId="5641"/>
    <cellStyle name="Berechnung 2 14 10 2" xfId="12751"/>
    <cellStyle name="Berechnung 2 14 10 3" xfId="19044"/>
    <cellStyle name="Berechnung 2 14 10 4" xfId="25983"/>
    <cellStyle name="Berechnung 2 14 10 5" xfId="32648"/>
    <cellStyle name="Berechnung 2 14 10 6" xfId="39318"/>
    <cellStyle name="Berechnung 2 14 10 7" xfId="46134"/>
    <cellStyle name="Berechnung 2 14 10 8" xfId="52657"/>
    <cellStyle name="Berechnung 2 14 11" xfId="5594"/>
    <cellStyle name="Berechnung 2 14 11 2" xfId="12704"/>
    <cellStyle name="Berechnung 2 14 11 3" xfId="18997"/>
    <cellStyle name="Berechnung 2 14 11 4" xfId="25936"/>
    <cellStyle name="Berechnung 2 14 11 5" xfId="32601"/>
    <cellStyle name="Berechnung 2 14 11 6" xfId="39271"/>
    <cellStyle name="Berechnung 2 14 11 7" xfId="46087"/>
    <cellStyle name="Berechnung 2 14 11 8" xfId="52610"/>
    <cellStyle name="Berechnung 2 14 12" xfId="1246"/>
    <cellStyle name="Berechnung 2 14 12 2" xfId="8356"/>
    <cellStyle name="Berechnung 2 14 12 3" xfId="14649"/>
    <cellStyle name="Berechnung 2 14 12 4" xfId="21588"/>
    <cellStyle name="Berechnung 2 14 12 5" xfId="28253"/>
    <cellStyle name="Berechnung 2 14 12 6" xfId="34923"/>
    <cellStyle name="Berechnung 2 14 12 7" xfId="41742"/>
    <cellStyle name="Berechnung 2 14 12 8" xfId="48265"/>
    <cellStyle name="Berechnung 2 14 13" xfId="8175"/>
    <cellStyle name="Berechnung 2 14 14" xfId="20931"/>
    <cellStyle name="Berechnung 2 14 15" xfId="21440"/>
    <cellStyle name="Berechnung 2 14 2" xfId="648"/>
    <cellStyle name="Berechnung 2 14 2 10" xfId="6716"/>
    <cellStyle name="Berechnung 2 14 2 10 2" xfId="13826"/>
    <cellStyle name="Berechnung 2 14 2 10 3" xfId="20119"/>
    <cellStyle name="Berechnung 2 14 2 10 4" xfId="27058"/>
    <cellStyle name="Berechnung 2 14 2 10 5" xfId="33723"/>
    <cellStyle name="Berechnung 2 14 2 10 6" xfId="40393"/>
    <cellStyle name="Berechnung 2 14 2 10 7" xfId="47209"/>
    <cellStyle name="Berechnung 2 14 2 10 8" xfId="53732"/>
    <cellStyle name="Berechnung 2 14 2 11" xfId="7422"/>
    <cellStyle name="Berechnung 2 14 2 11 2" xfId="14532"/>
    <cellStyle name="Berechnung 2 14 2 11 3" xfId="20825"/>
    <cellStyle name="Berechnung 2 14 2 11 4" xfId="27764"/>
    <cellStyle name="Berechnung 2 14 2 11 5" xfId="34429"/>
    <cellStyle name="Berechnung 2 14 2 11 6" xfId="41099"/>
    <cellStyle name="Berechnung 2 14 2 11 7" xfId="47915"/>
    <cellStyle name="Berechnung 2 14 2 11 8" xfId="54438"/>
    <cellStyle name="Berechnung 2 14 2 12" xfId="1401"/>
    <cellStyle name="Berechnung 2 14 2 12 2" xfId="8511"/>
    <cellStyle name="Berechnung 2 14 2 12 3" xfId="14804"/>
    <cellStyle name="Berechnung 2 14 2 12 4" xfId="21743"/>
    <cellStyle name="Berechnung 2 14 2 12 5" xfId="28408"/>
    <cellStyle name="Berechnung 2 14 2 12 6" xfId="35078"/>
    <cellStyle name="Berechnung 2 14 2 12 7" xfId="41894"/>
    <cellStyle name="Berechnung 2 14 2 12 8" xfId="48417"/>
    <cellStyle name="Berechnung 2 14 2 13" xfId="7735"/>
    <cellStyle name="Berechnung 2 14 2 14" xfId="21027"/>
    <cellStyle name="Berechnung 2 14 2 15" xfId="27992"/>
    <cellStyle name="Berechnung 2 14 2 16" xfId="41277"/>
    <cellStyle name="Berechnung 2 14 2 17" xfId="21322"/>
    <cellStyle name="Berechnung 2 14 2 2" xfId="1164"/>
    <cellStyle name="Berechnung 2 14 2 2 10" xfId="1837"/>
    <cellStyle name="Berechnung 2 14 2 2 10 2" xfId="8947"/>
    <cellStyle name="Berechnung 2 14 2 2 10 3" xfId="15240"/>
    <cellStyle name="Berechnung 2 14 2 2 10 4" xfId="22179"/>
    <cellStyle name="Berechnung 2 14 2 2 10 5" xfId="28844"/>
    <cellStyle name="Berechnung 2 14 2 2 10 6" xfId="35514"/>
    <cellStyle name="Berechnung 2 14 2 2 10 7" xfId="42330"/>
    <cellStyle name="Berechnung 2 14 2 2 10 8" xfId="48853"/>
    <cellStyle name="Berechnung 2 14 2 2 11" xfId="7509"/>
    <cellStyle name="Berechnung 2 14 2 2 12" xfId="28171"/>
    <cellStyle name="Berechnung 2 14 2 2 13" xfId="34841"/>
    <cellStyle name="Berechnung 2 14 2 2 14" xfId="48183"/>
    <cellStyle name="Berechnung 2 14 2 2 2" xfId="2708"/>
    <cellStyle name="Berechnung 2 14 2 2 2 2" xfId="9818"/>
    <cellStyle name="Berechnung 2 14 2 2 2 3" xfId="16111"/>
    <cellStyle name="Berechnung 2 14 2 2 2 4" xfId="23050"/>
    <cellStyle name="Berechnung 2 14 2 2 2 5" xfId="29715"/>
    <cellStyle name="Berechnung 2 14 2 2 2 6" xfId="36385"/>
    <cellStyle name="Berechnung 2 14 2 2 2 7" xfId="43201"/>
    <cellStyle name="Berechnung 2 14 2 2 2 8" xfId="49724"/>
    <cellStyle name="Berechnung 2 14 2 2 3" xfId="3398"/>
    <cellStyle name="Berechnung 2 14 2 2 3 2" xfId="10508"/>
    <cellStyle name="Berechnung 2 14 2 2 3 3" xfId="16801"/>
    <cellStyle name="Berechnung 2 14 2 2 3 4" xfId="23740"/>
    <cellStyle name="Berechnung 2 14 2 2 3 5" xfId="30405"/>
    <cellStyle name="Berechnung 2 14 2 2 3 6" xfId="37075"/>
    <cellStyle name="Berechnung 2 14 2 2 3 7" xfId="43891"/>
    <cellStyle name="Berechnung 2 14 2 2 3 8" xfId="50414"/>
    <cellStyle name="Berechnung 2 14 2 2 4" xfId="4085"/>
    <cellStyle name="Berechnung 2 14 2 2 4 2" xfId="11195"/>
    <cellStyle name="Berechnung 2 14 2 2 4 3" xfId="17488"/>
    <cellStyle name="Berechnung 2 14 2 2 4 4" xfId="24427"/>
    <cellStyle name="Berechnung 2 14 2 2 4 5" xfId="31092"/>
    <cellStyle name="Berechnung 2 14 2 2 4 6" xfId="37762"/>
    <cellStyle name="Berechnung 2 14 2 2 4 7" xfId="44578"/>
    <cellStyle name="Berechnung 2 14 2 2 4 8" xfId="51101"/>
    <cellStyle name="Berechnung 2 14 2 2 5" xfId="4772"/>
    <cellStyle name="Berechnung 2 14 2 2 5 2" xfId="11882"/>
    <cellStyle name="Berechnung 2 14 2 2 5 3" xfId="18175"/>
    <cellStyle name="Berechnung 2 14 2 2 5 4" xfId="25114"/>
    <cellStyle name="Berechnung 2 14 2 2 5 5" xfId="31779"/>
    <cellStyle name="Berechnung 2 14 2 2 5 6" xfId="38449"/>
    <cellStyle name="Berechnung 2 14 2 2 5 7" xfId="45265"/>
    <cellStyle name="Berechnung 2 14 2 2 5 8" xfId="51788"/>
    <cellStyle name="Berechnung 2 14 2 2 6" xfId="5457"/>
    <cellStyle name="Berechnung 2 14 2 2 6 2" xfId="12567"/>
    <cellStyle name="Berechnung 2 14 2 2 6 3" xfId="18860"/>
    <cellStyle name="Berechnung 2 14 2 2 6 4" xfId="25799"/>
    <cellStyle name="Berechnung 2 14 2 2 6 5" xfId="32464"/>
    <cellStyle name="Berechnung 2 14 2 2 6 6" xfId="39134"/>
    <cellStyle name="Berechnung 2 14 2 2 6 7" xfId="45950"/>
    <cellStyle name="Berechnung 2 14 2 2 6 8" xfId="52473"/>
    <cellStyle name="Berechnung 2 14 2 2 7" xfId="6040"/>
    <cellStyle name="Berechnung 2 14 2 2 7 2" xfId="13150"/>
    <cellStyle name="Berechnung 2 14 2 2 7 3" xfId="19443"/>
    <cellStyle name="Berechnung 2 14 2 2 7 4" xfId="26382"/>
    <cellStyle name="Berechnung 2 14 2 2 7 5" xfId="33047"/>
    <cellStyle name="Berechnung 2 14 2 2 7 6" xfId="39717"/>
    <cellStyle name="Berechnung 2 14 2 2 7 7" xfId="46533"/>
    <cellStyle name="Berechnung 2 14 2 2 7 8" xfId="53056"/>
    <cellStyle name="Berechnung 2 14 2 2 8" xfId="6498"/>
    <cellStyle name="Berechnung 2 14 2 2 8 2" xfId="13608"/>
    <cellStyle name="Berechnung 2 14 2 2 8 3" xfId="19901"/>
    <cellStyle name="Berechnung 2 14 2 2 8 4" xfId="26840"/>
    <cellStyle name="Berechnung 2 14 2 2 8 5" xfId="33505"/>
    <cellStyle name="Berechnung 2 14 2 2 8 6" xfId="40175"/>
    <cellStyle name="Berechnung 2 14 2 2 8 7" xfId="46991"/>
    <cellStyle name="Berechnung 2 14 2 2 8 8" xfId="53514"/>
    <cellStyle name="Berechnung 2 14 2 2 9" xfId="7152"/>
    <cellStyle name="Berechnung 2 14 2 2 9 2" xfId="14262"/>
    <cellStyle name="Berechnung 2 14 2 2 9 3" xfId="20555"/>
    <cellStyle name="Berechnung 2 14 2 2 9 4" xfId="27494"/>
    <cellStyle name="Berechnung 2 14 2 2 9 5" xfId="34159"/>
    <cellStyle name="Berechnung 2 14 2 2 9 6" xfId="40829"/>
    <cellStyle name="Berechnung 2 14 2 2 9 7" xfId="47645"/>
    <cellStyle name="Berechnung 2 14 2 2 9 8" xfId="54168"/>
    <cellStyle name="Berechnung 2 14 2 3" xfId="961"/>
    <cellStyle name="Berechnung 2 14 2 3 10" xfId="1636"/>
    <cellStyle name="Berechnung 2 14 2 3 10 2" xfId="8746"/>
    <cellStyle name="Berechnung 2 14 2 3 10 3" xfId="15039"/>
    <cellStyle name="Berechnung 2 14 2 3 10 4" xfId="21978"/>
    <cellStyle name="Berechnung 2 14 2 3 10 5" xfId="28643"/>
    <cellStyle name="Berechnung 2 14 2 3 10 6" xfId="35313"/>
    <cellStyle name="Berechnung 2 14 2 3 10 7" xfId="42129"/>
    <cellStyle name="Berechnung 2 14 2 3 10 8" xfId="48652"/>
    <cellStyle name="Berechnung 2 14 2 3 11" xfId="7782"/>
    <cellStyle name="Berechnung 2 14 2 3 12" xfId="27968"/>
    <cellStyle name="Berechnung 2 14 2 3 13" xfId="34640"/>
    <cellStyle name="Berechnung 2 14 2 3 14" xfId="47982"/>
    <cellStyle name="Berechnung 2 14 2 3 2" xfId="2507"/>
    <cellStyle name="Berechnung 2 14 2 3 2 2" xfId="9617"/>
    <cellStyle name="Berechnung 2 14 2 3 2 3" xfId="15910"/>
    <cellStyle name="Berechnung 2 14 2 3 2 4" xfId="22849"/>
    <cellStyle name="Berechnung 2 14 2 3 2 5" xfId="29514"/>
    <cellStyle name="Berechnung 2 14 2 3 2 6" xfId="36184"/>
    <cellStyle name="Berechnung 2 14 2 3 2 7" xfId="43000"/>
    <cellStyle name="Berechnung 2 14 2 3 2 8" xfId="49523"/>
    <cellStyle name="Berechnung 2 14 2 3 3" xfId="3197"/>
    <cellStyle name="Berechnung 2 14 2 3 3 2" xfId="10307"/>
    <cellStyle name="Berechnung 2 14 2 3 3 3" xfId="16600"/>
    <cellStyle name="Berechnung 2 14 2 3 3 4" xfId="23539"/>
    <cellStyle name="Berechnung 2 14 2 3 3 5" xfId="30204"/>
    <cellStyle name="Berechnung 2 14 2 3 3 6" xfId="36874"/>
    <cellStyle name="Berechnung 2 14 2 3 3 7" xfId="43690"/>
    <cellStyle name="Berechnung 2 14 2 3 3 8" xfId="50213"/>
    <cellStyle name="Berechnung 2 14 2 3 4" xfId="3884"/>
    <cellStyle name="Berechnung 2 14 2 3 4 2" xfId="10994"/>
    <cellStyle name="Berechnung 2 14 2 3 4 3" xfId="17287"/>
    <cellStyle name="Berechnung 2 14 2 3 4 4" xfId="24226"/>
    <cellStyle name="Berechnung 2 14 2 3 4 5" xfId="30891"/>
    <cellStyle name="Berechnung 2 14 2 3 4 6" xfId="37561"/>
    <cellStyle name="Berechnung 2 14 2 3 4 7" xfId="44377"/>
    <cellStyle name="Berechnung 2 14 2 3 4 8" xfId="50900"/>
    <cellStyle name="Berechnung 2 14 2 3 5" xfId="4571"/>
    <cellStyle name="Berechnung 2 14 2 3 5 2" xfId="11681"/>
    <cellStyle name="Berechnung 2 14 2 3 5 3" xfId="17974"/>
    <cellStyle name="Berechnung 2 14 2 3 5 4" xfId="24913"/>
    <cellStyle name="Berechnung 2 14 2 3 5 5" xfId="31578"/>
    <cellStyle name="Berechnung 2 14 2 3 5 6" xfId="38248"/>
    <cellStyle name="Berechnung 2 14 2 3 5 7" xfId="45064"/>
    <cellStyle name="Berechnung 2 14 2 3 5 8" xfId="51587"/>
    <cellStyle name="Berechnung 2 14 2 3 6" xfId="5256"/>
    <cellStyle name="Berechnung 2 14 2 3 6 2" xfId="12366"/>
    <cellStyle name="Berechnung 2 14 2 3 6 3" xfId="18659"/>
    <cellStyle name="Berechnung 2 14 2 3 6 4" xfId="25598"/>
    <cellStyle name="Berechnung 2 14 2 3 6 5" xfId="32263"/>
    <cellStyle name="Berechnung 2 14 2 3 6 6" xfId="38933"/>
    <cellStyle name="Berechnung 2 14 2 3 6 7" xfId="45749"/>
    <cellStyle name="Berechnung 2 14 2 3 6 8" xfId="52272"/>
    <cellStyle name="Berechnung 2 14 2 3 7" xfId="5839"/>
    <cellStyle name="Berechnung 2 14 2 3 7 2" xfId="12949"/>
    <cellStyle name="Berechnung 2 14 2 3 7 3" xfId="19242"/>
    <cellStyle name="Berechnung 2 14 2 3 7 4" xfId="26181"/>
    <cellStyle name="Berechnung 2 14 2 3 7 5" xfId="32846"/>
    <cellStyle name="Berechnung 2 14 2 3 7 6" xfId="39516"/>
    <cellStyle name="Berechnung 2 14 2 3 7 7" xfId="46332"/>
    <cellStyle name="Berechnung 2 14 2 3 7 8" xfId="52855"/>
    <cellStyle name="Berechnung 2 14 2 3 8" xfId="6297"/>
    <cellStyle name="Berechnung 2 14 2 3 8 2" xfId="13407"/>
    <cellStyle name="Berechnung 2 14 2 3 8 3" xfId="19700"/>
    <cellStyle name="Berechnung 2 14 2 3 8 4" xfId="26639"/>
    <cellStyle name="Berechnung 2 14 2 3 8 5" xfId="33304"/>
    <cellStyle name="Berechnung 2 14 2 3 8 6" xfId="39974"/>
    <cellStyle name="Berechnung 2 14 2 3 8 7" xfId="46790"/>
    <cellStyle name="Berechnung 2 14 2 3 8 8" xfId="53313"/>
    <cellStyle name="Berechnung 2 14 2 3 9" xfId="6951"/>
    <cellStyle name="Berechnung 2 14 2 3 9 2" xfId="14061"/>
    <cellStyle name="Berechnung 2 14 2 3 9 3" xfId="20354"/>
    <cellStyle name="Berechnung 2 14 2 3 9 4" xfId="27293"/>
    <cellStyle name="Berechnung 2 14 2 3 9 5" xfId="33958"/>
    <cellStyle name="Berechnung 2 14 2 3 9 6" xfId="40628"/>
    <cellStyle name="Berechnung 2 14 2 3 9 7" xfId="47444"/>
    <cellStyle name="Berechnung 2 14 2 3 9 8" xfId="53967"/>
    <cellStyle name="Berechnung 2 14 2 4" xfId="2272"/>
    <cellStyle name="Berechnung 2 14 2 4 2" xfId="9382"/>
    <cellStyle name="Berechnung 2 14 2 4 3" xfId="15675"/>
    <cellStyle name="Berechnung 2 14 2 4 4" xfId="22614"/>
    <cellStyle name="Berechnung 2 14 2 4 5" xfId="29279"/>
    <cellStyle name="Berechnung 2 14 2 4 6" xfId="35949"/>
    <cellStyle name="Berechnung 2 14 2 4 7" xfId="42765"/>
    <cellStyle name="Berechnung 2 14 2 4 8" xfId="49288"/>
    <cellStyle name="Berechnung 2 14 2 5" xfId="2962"/>
    <cellStyle name="Berechnung 2 14 2 5 2" xfId="10072"/>
    <cellStyle name="Berechnung 2 14 2 5 3" xfId="16365"/>
    <cellStyle name="Berechnung 2 14 2 5 4" xfId="23304"/>
    <cellStyle name="Berechnung 2 14 2 5 5" xfId="29969"/>
    <cellStyle name="Berechnung 2 14 2 5 6" xfId="36639"/>
    <cellStyle name="Berechnung 2 14 2 5 7" xfId="43455"/>
    <cellStyle name="Berechnung 2 14 2 5 8" xfId="49978"/>
    <cellStyle name="Berechnung 2 14 2 6" xfId="3649"/>
    <cellStyle name="Berechnung 2 14 2 6 2" xfId="10759"/>
    <cellStyle name="Berechnung 2 14 2 6 3" xfId="17052"/>
    <cellStyle name="Berechnung 2 14 2 6 4" xfId="23991"/>
    <cellStyle name="Berechnung 2 14 2 6 5" xfId="30656"/>
    <cellStyle name="Berechnung 2 14 2 6 6" xfId="37326"/>
    <cellStyle name="Berechnung 2 14 2 6 7" xfId="44142"/>
    <cellStyle name="Berechnung 2 14 2 6 8" xfId="50665"/>
    <cellStyle name="Berechnung 2 14 2 7" xfId="4336"/>
    <cellStyle name="Berechnung 2 14 2 7 2" xfId="11446"/>
    <cellStyle name="Berechnung 2 14 2 7 3" xfId="17739"/>
    <cellStyle name="Berechnung 2 14 2 7 4" xfId="24678"/>
    <cellStyle name="Berechnung 2 14 2 7 5" xfId="31343"/>
    <cellStyle name="Berechnung 2 14 2 7 6" xfId="38013"/>
    <cellStyle name="Berechnung 2 14 2 7 7" xfId="44829"/>
    <cellStyle name="Berechnung 2 14 2 7 8" xfId="51352"/>
    <cellStyle name="Berechnung 2 14 2 8" xfId="5021"/>
    <cellStyle name="Berechnung 2 14 2 8 2" xfId="12131"/>
    <cellStyle name="Berechnung 2 14 2 8 3" xfId="18424"/>
    <cellStyle name="Berechnung 2 14 2 8 4" xfId="25363"/>
    <cellStyle name="Berechnung 2 14 2 8 5" xfId="32028"/>
    <cellStyle name="Berechnung 2 14 2 8 6" xfId="38698"/>
    <cellStyle name="Berechnung 2 14 2 8 7" xfId="45514"/>
    <cellStyle name="Berechnung 2 14 2 8 8" xfId="52037"/>
    <cellStyle name="Berechnung 2 14 2 9" xfId="1977"/>
    <cellStyle name="Berechnung 2 14 2 9 2" xfId="9087"/>
    <cellStyle name="Berechnung 2 14 2 9 3" xfId="15380"/>
    <cellStyle name="Berechnung 2 14 2 9 4" xfId="22319"/>
    <cellStyle name="Berechnung 2 14 2 9 5" xfId="28984"/>
    <cellStyle name="Berechnung 2 14 2 9 6" xfId="35654"/>
    <cellStyle name="Berechnung 2 14 2 9 7" xfId="42470"/>
    <cellStyle name="Berechnung 2 14 2 9 8" xfId="48993"/>
    <cellStyle name="Berechnung 2 14 3" xfId="714"/>
    <cellStyle name="Berechnung 2 14 3 10" xfId="6768"/>
    <cellStyle name="Berechnung 2 14 3 10 2" xfId="13878"/>
    <cellStyle name="Berechnung 2 14 3 10 3" xfId="20171"/>
    <cellStyle name="Berechnung 2 14 3 10 4" xfId="27110"/>
    <cellStyle name="Berechnung 2 14 3 10 5" xfId="33775"/>
    <cellStyle name="Berechnung 2 14 3 10 6" xfId="40445"/>
    <cellStyle name="Berechnung 2 14 3 10 7" xfId="47261"/>
    <cellStyle name="Berechnung 2 14 3 10 8" xfId="53784"/>
    <cellStyle name="Berechnung 2 14 3 11" xfId="7380"/>
    <cellStyle name="Berechnung 2 14 3 11 2" xfId="14490"/>
    <cellStyle name="Berechnung 2 14 3 11 3" xfId="20783"/>
    <cellStyle name="Berechnung 2 14 3 11 4" xfId="27722"/>
    <cellStyle name="Berechnung 2 14 3 11 5" xfId="34387"/>
    <cellStyle name="Berechnung 2 14 3 11 6" xfId="41057"/>
    <cellStyle name="Berechnung 2 14 3 11 7" xfId="47873"/>
    <cellStyle name="Berechnung 2 14 3 11 8" xfId="54396"/>
    <cellStyle name="Berechnung 2 14 3 12" xfId="1453"/>
    <cellStyle name="Berechnung 2 14 3 12 2" xfId="8563"/>
    <cellStyle name="Berechnung 2 14 3 12 3" xfId="14856"/>
    <cellStyle name="Berechnung 2 14 3 12 4" xfId="21795"/>
    <cellStyle name="Berechnung 2 14 3 12 5" xfId="28460"/>
    <cellStyle name="Berechnung 2 14 3 12 6" xfId="35130"/>
    <cellStyle name="Berechnung 2 14 3 12 7" xfId="41946"/>
    <cellStyle name="Berechnung 2 14 3 12 8" xfId="48469"/>
    <cellStyle name="Berechnung 2 14 3 13" xfId="7995"/>
    <cellStyle name="Berechnung 2 14 3 14" xfId="21093"/>
    <cellStyle name="Berechnung 2 14 3 15" xfId="21428"/>
    <cellStyle name="Berechnung 2 14 3 16" xfId="41339"/>
    <cellStyle name="Berechnung 2 14 3 17" xfId="41582"/>
    <cellStyle name="Berechnung 2 14 3 2" xfId="1176"/>
    <cellStyle name="Berechnung 2 14 3 2 10" xfId="1849"/>
    <cellStyle name="Berechnung 2 14 3 2 10 2" xfId="8959"/>
    <cellStyle name="Berechnung 2 14 3 2 10 3" xfId="15252"/>
    <cellStyle name="Berechnung 2 14 3 2 10 4" xfId="22191"/>
    <cellStyle name="Berechnung 2 14 3 2 10 5" xfId="28856"/>
    <cellStyle name="Berechnung 2 14 3 2 10 6" xfId="35526"/>
    <cellStyle name="Berechnung 2 14 3 2 10 7" xfId="42342"/>
    <cellStyle name="Berechnung 2 14 3 2 10 8" xfId="48865"/>
    <cellStyle name="Berechnung 2 14 3 2 11" xfId="7627"/>
    <cellStyle name="Berechnung 2 14 3 2 12" xfId="28183"/>
    <cellStyle name="Berechnung 2 14 3 2 13" xfId="34853"/>
    <cellStyle name="Berechnung 2 14 3 2 14" xfId="48195"/>
    <cellStyle name="Berechnung 2 14 3 2 2" xfId="2720"/>
    <cellStyle name="Berechnung 2 14 3 2 2 2" xfId="9830"/>
    <cellStyle name="Berechnung 2 14 3 2 2 3" xfId="16123"/>
    <cellStyle name="Berechnung 2 14 3 2 2 4" xfId="23062"/>
    <cellStyle name="Berechnung 2 14 3 2 2 5" xfId="29727"/>
    <cellStyle name="Berechnung 2 14 3 2 2 6" xfId="36397"/>
    <cellStyle name="Berechnung 2 14 3 2 2 7" xfId="43213"/>
    <cellStyle name="Berechnung 2 14 3 2 2 8" xfId="49736"/>
    <cellStyle name="Berechnung 2 14 3 2 3" xfId="3410"/>
    <cellStyle name="Berechnung 2 14 3 2 3 2" xfId="10520"/>
    <cellStyle name="Berechnung 2 14 3 2 3 3" xfId="16813"/>
    <cellStyle name="Berechnung 2 14 3 2 3 4" xfId="23752"/>
    <cellStyle name="Berechnung 2 14 3 2 3 5" xfId="30417"/>
    <cellStyle name="Berechnung 2 14 3 2 3 6" xfId="37087"/>
    <cellStyle name="Berechnung 2 14 3 2 3 7" xfId="43903"/>
    <cellStyle name="Berechnung 2 14 3 2 3 8" xfId="50426"/>
    <cellStyle name="Berechnung 2 14 3 2 4" xfId="4097"/>
    <cellStyle name="Berechnung 2 14 3 2 4 2" xfId="11207"/>
    <cellStyle name="Berechnung 2 14 3 2 4 3" xfId="17500"/>
    <cellStyle name="Berechnung 2 14 3 2 4 4" xfId="24439"/>
    <cellStyle name="Berechnung 2 14 3 2 4 5" xfId="31104"/>
    <cellStyle name="Berechnung 2 14 3 2 4 6" xfId="37774"/>
    <cellStyle name="Berechnung 2 14 3 2 4 7" xfId="44590"/>
    <cellStyle name="Berechnung 2 14 3 2 4 8" xfId="51113"/>
    <cellStyle name="Berechnung 2 14 3 2 5" xfId="4784"/>
    <cellStyle name="Berechnung 2 14 3 2 5 2" xfId="11894"/>
    <cellStyle name="Berechnung 2 14 3 2 5 3" xfId="18187"/>
    <cellStyle name="Berechnung 2 14 3 2 5 4" xfId="25126"/>
    <cellStyle name="Berechnung 2 14 3 2 5 5" xfId="31791"/>
    <cellStyle name="Berechnung 2 14 3 2 5 6" xfId="38461"/>
    <cellStyle name="Berechnung 2 14 3 2 5 7" xfId="45277"/>
    <cellStyle name="Berechnung 2 14 3 2 5 8" xfId="51800"/>
    <cellStyle name="Berechnung 2 14 3 2 6" xfId="5469"/>
    <cellStyle name="Berechnung 2 14 3 2 6 2" xfId="12579"/>
    <cellStyle name="Berechnung 2 14 3 2 6 3" xfId="18872"/>
    <cellStyle name="Berechnung 2 14 3 2 6 4" xfId="25811"/>
    <cellStyle name="Berechnung 2 14 3 2 6 5" xfId="32476"/>
    <cellStyle name="Berechnung 2 14 3 2 6 6" xfId="39146"/>
    <cellStyle name="Berechnung 2 14 3 2 6 7" xfId="45962"/>
    <cellStyle name="Berechnung 2 14 3 2 6 8" xfId="52485"/>
    <cellStyle name="Berechnung 2 14 3 2 7" xfId="6052"/>
    <cellStyle name="Berechnung 2 14 3 2 7 2" xfId="13162"/>
    <cellStyle name="Berechnung 2 14 3 2 7 3" xfId="19455"/>
    <cellStyle name="Berechnung 2 14 3 2 7 4" xfId="26394"/>
    <cellStyle name="Berechnung 2 14 3 2 7 5" xfId="33059"/>
    <cellStyle name="Berechnung 2 14 3 2 7 6" xfId="39729"/>
    <cellStyle name="Berechnung 2 14 3 2 7 7" xfId="46545"/>
    <cellStyle name="Berechnung 2 14 3 2 7 8" xfId="53068"/>
    <cellStyle name="Berechnung 2 14 3 2 8" xfId="6510"/>
    <cellStyle name="Berechnung 2 14 3 2 8 2" xfId="13620"/>
    <cellStyle name="Berechnung 2 14 3 2 8 3" xfId="19913"/>
    <cellStyle name="Berechnung 2 14 3 2 8 4" xfId="26852"/>
    <cellStyle name="Berechnung 2 14 3 2 8 5" xfId="33517"/>
    <cellStyle name="Berechnung 2 14 3 2 8 6" xfId="40187"/>
    <cellStyle name="Berechnung 2 14 3 2 8 7" xfId="47003"/>
    <cellStyle name="Berechnung 2 14 3 2 8 8" xfId="53526"/>
    <cellStyle name="Berechnung 2 14 3 2 9" xfId="7164"/>
    <cellStyle name="Berechnung 2 14 3 2 9 2" xfId="14274"/>
    <cellStyle name="Berechnung 2 14 3 2 9 3" xfId="20567"/>
    <cellStyle name="Berechnung 2 14 3 2 9 4" xfId="27506"/>
    <cellStyle name="Berechnung 2 14 3 2 9 5" xfId="34171"/>
    <cellStyle name="Berechnung 2 14 3 2 9 6" xfId="40841"/>
    <cellStyle name="Berechnung 2 14 3 2 9 7" xfId="47657"/>
    <cellStyle name="Berechnung 2 14 3 2 9 8" xfId="54180"/>
    <cellStyle name="Berechnung 2 14 3 3" xfId="1010"/>
    <cellStyle name="Berechnung 2 14 3 3 10" xfId="1683"/>
    <cellStyle name="Berechnung 2 14 3 3 10 2" xfId="8793"/>
    <cellStyle name="Berechnung 2 14 3 3 10 3" xfId="15086"/>
    <cellStyle name="Berechnung 2 14 3 3 10 4" xfId="22025"/>
    <cellStyle name="Berechnung 2 14 3 3 10 5" xfId="28690"/>
    <cellStyle name="Berechnung 2 14 3 3 10 6" xfId="35360"/>
    <cellStyle name="Berechnung 2 14 3 3 10 7" xfId="42176"/>
    <cellStyle name="Berechnung 2 14 3 3 10 8" xfId="48699"/>
    <cellStyle name="Berechnung 2 14 3 3 11" xfId="8105"/>
    <cellStyle name="Berechnung 2 14 3 3 12" xfId="28017"/>
    <cellStyle name="Berechnung 2 14 3 3 13" xfId="34687"/>
    <cellStyle name="Berechnung 2 14 3 3 14" xfId="48029"/>
    <cellStyle name="Berechnung 2 14 3 3 2" xfId="2554"/>
    <cellStyle name="Berechnung 2 14 3 3 2 2" xfId="9664"/>
    <cellStyle name="Berechnung 2 14 3 3 2 3" xfId="15957"/>
    <cellStyle name="Berechnung 2 14 3 3 2 4" xfId="22896"/>
    <cellStyle name="Berechnung 2 14 3 3 2 5" xfId="29561"/>
    <cellStyle name="Berechnung 2 14 3 3 2 6" xfId="36231"/>
    <cellStyle name="Berechnung 2 14 3 3 2 7" xfId="43047"/>
    <cellStyle name="Berechnung 2 14 3 3 2 8" xfId="49570"/>
    <cellStyle name="Berechnung 2 14 3 3 3" xfId="3244"/>
    <cellStyle name="Berechnung 2 14 3 3 3 2" xfId="10354"/>
    <cellStyle name="Berechnung 2 14 3 3 3 3" xfId="16647"/>
    <cellStyle name="Berechnung 2 14 3 3 3 4" xfId="23586"/>
    <cellStyle name="Berechnung 2 14 3 3 3 5" xfId="30251"/>
    <cellStyle name="Berechnung 2 14 3 3 3 6" xfId="36921"/>
    <cellStyle name="Berechnung 2 14 3 3 3 7" xfId="43737"/>
    <cellStyle name="Berechnung 2 14 3 3 3 8" xfId="50260"/>
    <cellStyle name="Berechnung 2 14 3 3 4" xfId="3931"/>
    <cellStyle name="Berechnung 2 14 3 3 4 2" xfId="11041"/>
    <cellStyle name="Berechnung 2 14 3 3 4 3" xfId="17334"/>
    <cellStyle name="Berechnung 2 14 3 3 4 4" xfId="24273"/>
    <cellStyle name="Berechnung 2 14 3 3 4 5" xfId="30938"/>
    <cellStyle name="Berechnung 2 14 3 3 4 6" xfId="37608"/>
    <cellStyle name="Berechnung 2 14 3 3 4 7" xfId="44424"/>
    <cellStyle name="Berechnung 2 14 3 3 4 8" xfId="50947"/>
    <cellStyle name="Berechnung 2 14 3 3 5" xfId="4618"/>
    <cellStyle name="Berechnung 2 14 3 3 5 2" xfId="11728"/>
    <cellStyle name="Berechnung 2 14 3 3 5 3" xfId="18021"/>
    <cellStyle name="Berechnung 2 14 3 3 5 4" xfId="24960"/>
    <cellStyle name="Berechnung 2 14 3 3 5 5" xfId="31625"/>
    <cellStyle name="Berechnung 2 14 3 3 5 6" xfId="38295"/>
    <cellStyle name="Berechnung 2 14 3 3 5 7" xfId="45111"/>
    <cellStyle name="Berechnung 2 14 3 3 5 8" xfId="51634"/>
    <cellStyle name="Berechnung 2 14 3 3 6" xfId="5303"/>
    <cellStyle name="Berechnung 2 14 3 3 6 2" xfId="12413"/>
    <cellStyle name="Berechnung 2 14 3 3 6 3" xfId="18706"/>
    <cellStyle name="Berechnung 2 14 3 3 6 4" xfId="25645"/>
    <cellStyle name="Berechnung 2 14 3 3 6 5" xfId="32310"/>
    <cellStyle name="Berechnung 2 14 3 3 6 6" xfId="38980"/>
    <cellStyle name="Berechnung 2 14 3 3 6 7" xfId="45796"/>
    <cellStyle name="Berechnung 2 14 3 3 6 8" xfId="52319"/>
    <cellStyle name="Berechnung 2 14 3 3 7" xfId="5886"/>
    <cellStyle name="Berechnung 2 14 3 3 7 2" xfId="12996"/>
    <cellStyle name="Berechnung 2 14 3 3 7 3" xfId="19289"/>
    <cellStyle name="Berechnung 2 14 3 3 7 4" xfId="26228"/>
    <cellStyle name="Berechnung 2 14 3 3 7 5" xfId="32893"/>
    <cellStyle name="Berechnung 2 14 3 3 7 6" xfId="39563"/>
    <cellStyle name="Berechnung 2 14 3 3 7 7" xfId="46379"/>
    <cellStyle name="Berechnung 2 14 3 3 7 8" xfId="52902"/>
    <cellStyle name="Berechnung 2 14 3 3 8" xfId="6344"/>
    <cellStyle name="Berechnung 2 14 3 3 8 2" xfId="13454"/>
    <cellStyle name="Berechnung 2 14 3 3 8 3" xfId="19747"/>
    <cellStyle name="Berechnung 2 14 3 3 8 4" xfId="26686"/>
    <cellStyle name="Berechnung 2 14 3 3 8 5" xfId="33351"/>
    <cellStyle name="Berechnung 2 14 3 3 8 6" xfId="40021"/>
    <cellStyle name="Berechnung 2 14 3 3 8 7" xfId="46837"/>
    <cellStyle name="Berechnung 2 14 3 3 8 8" xfId="53360"/>
    <cellStyle name="Berechnung 2 14 3 3 9" xfId="6998"/>
    <cellStyle name="Berechnung 2 14 3 3 9 2" xfId="14108"/>
    <cellStyle name="Berechnung 2 14 3 3 9 3" xfId="20401"/>
    <cellStyle name="Berechnung 2 14 3 3 9 4" xfId="27340"/>
    <cellStyle name="Berechnung 2 14 3 3 9 5" xfId="34005"/>
    <cellStyle name="Berechnung 2 14 3 3 9 6" xfId="40675"/>
    <cellStyle name="Berechnung 2 14 3 3 9 7" xfId="47491"/>
    <cellStyle name="Berechnung 2 14 3 3 9 8" xfId="54014"/>
    <cellStyle name="Berechnung 2 14 3 4" xfId="2324"/>
    <cellStyle name="Berechnung 2 14 3 4 2" xfId="9434"/>
    <cellStyle name="Berechnung 2 14 3 4 3" xfId="15727"/>
    <cellStyle name="Berechnung 2 14 3 4 4" xfId="22666"/>
    <cellStyle name="Berechnung 2 14 3 4 5" xfId="29331"/>
    <cellStyle name="Berechnung 2 14 3 4 6" xfId="36001"/>
    <cellStyle name="Berechnung 2 14 3 4 7" xfId="42817"/>
    <cellStyle name="Berechnung 2 14 3 4 8" xfId="49340"/>
    <cellStyle name="Berechnung 2 14 3 5" xfId="3014"/>
    <cellStyle name="Berechnung 2 14 3 5 2" xfId="10124"/>
    <cellStyle name="Berechnung 2 14 3 5 3" xfId="16417"/>
    <cellStyle name="Berechnung 2 14 3 5 4" xfId="23356"/>
    <cellStyle name="Berechnung 2 14 3 5 5" xfId="30021"/>
    <cellStyle name="Berechnung 2 14 3 5 6" xfId="36691"/>
    <cellStyle name="Berechnung 2 14 3 5 7" xfId="43507"/>
    <cellStyle name="Berechnung 2 14 3 5 8" xfId="50030"/>
    <cellStyle name="Berechnung 2 14 3 6" xfId="3701"/>
    <cellStyle name="Berechnung 2 14 3 6 2" xfId="10811"/>
    <cellStyle name="Berechnung 2 14 3 6 3" xfId="17104"/>
    <cellStyle name="Berechnung 2 14 3 6 4" xfId="24043"/>
    <cellStyle name="Berechnung 2 14 3 6 5" xfId="30708"/>
    <cellStyle name="Berechnung 2 14 3 6 6" xfId="37378"/>
    <cellStyle name="Berechnung 2 14 3 6 7" xfId="44194"/>
    <cellStyle name="Berechnung 2 14 3 6 8" xfId="50717"/>
    <cellStyle name="Berechnung 2 14 3 7" xfId="4388"/>
    <cellStyle name="Berechnung 2 14 3 7 2" xfId="11498"/>
    <cellStyle name="Berechnung 2 14 3 7 3" xfId="17791"/>
    <cellStyle name="Berechnung 2 14 3 7 4" xfId="24730"/>
    <cellStyle name="Berechnung 2 14 3 7 5" xfId="31395"/>
    <cellStyle name="Berechnung 2 14 3 7 6" xfId="38065"/>
    <cellStyle name="Berechnung 2 14 3 7 7" xfId="44881"/>
    <cellStyle name="Berechnung 2 14 3 7 8" xfId="51404"/>
    <cellStyle name="Berechnung 2 14 3 8" xfId="5073"/>
    <cellStyle name="Berechnung 2 14 3 8 2" xfId="12183"/>
    <cellStyle name="Berechnung 2 14 3 8 3" xfId="18476"/>
    <cellStyle name="Berechnung 2 14 3 8 4" xfId="25415"/>
    <cellStyle name="Berechnung 2 14 3 8 5" xfId="32080"/>
    <cellStyle name="Berechnung 2 14 3 8 6" xfId="38750"/>
    <cellStyle name="Berechnung 2 14 3 8 7" xfId="45566"/>
    <cellStyle name="Berechnung 2 14 3 8 8" xfId="52089"/>
    <cellStyle name="Berechnung 2 14 3 9" xfId="6114"/>
    <cellStyle name="Berechnung 2 14 3 9 2" xfId="13224"/>
    <cellStyle name="Berechnung 2 14 3 9 3" xfId="19517"/>
    <cellStyle name="Berechnung 2 14 3 9 4" xfId="26456"/>
    <cellStyle name="Berechnung 2 14 3 9 5" xfId="33121"/>
    <cellStyle name="Berechnung 2 14 3 9 6" xfId="39791"/>
    <cellStyle name="Berechnung 2 14 3 9 7" xfId="46607"/>
    <cellStyle name="Berechnung 2 14 3 9 8" xfId="53130"/>
    <cellStyle name="Berechnung 2 14 4" xfId="2074"/>
    <cellStyle name="Berechnung 2 14 4 2" xfId="9184"/>
    <cellStyle name="Berechnung 2 14 4 3" xfId="15477"/>
    <cellStyle name="Berechnung 2 14 4 4" xfId="22416"/>
    <cellStyle name="Berechnung 2 14 4 5" xfId="29081"/>
    <cellStyle name="Berechnung 2 14 4 6" xfId="35751"/>
    <cellStyle name="Berechnung 2 14 4 7" xfId="42567"/>
    <cellStyle name="Berechnung 2 14 4 8" xfId="49090"/>
    <cellStyle name="Berechnung 2 14 5" xfId="840"/>
    <cellStyle name="Berechnung 2 14 5 2" xfId="7957"/>
    <cellStyle name="Berechnung 2 14 5 3" xfId="7763"/>
    <cellStyle name="Berechnung 2 14 5 4" xfId="21218"/>
    <cellStyle name="Berechnung 2 14 5 5" xfId="27850"/>
    <cellStyle name="Berechnung 2 14 5 6" xfId="34525"/>
    <cellStyle name="Berechnung 2 14 5 7" xfId="41457"/>
    <cellStyle name="Berechnung 2 14 5 8" xfId="41308"/>
    <cellStyle name="Berechnung 2 14 6" xfId="2018"/>
    <cellStyle name="Berechnung 2 14 6 2" xfId="9128"/>
    <cellStyle name="Berechnung 2 14 6 3" xfId="15421"/>
    <cellStyle name="Berechnung 2 14 6 4" xfId="22360"/>
    <cellStyle name="Berechnung 2 14 6 5" xfId="29025"/>
    <cellStyle name="Berechnung 2 14 6 6" xfId="35695"/>
    <cellStyle name="Berechnung 2 14 6 7" xfId="42511"/>
    <cellStyle name="Berechnung 2 14 6 8" xfId="49034"/>
    <cellStyle name="Berechnung 2 14 7" xfId="1998"/>
    <cellStyle name="Berechnung 2 14 7 2" xfId="9108"/>
    <cellStyle name="Berechnung 2 14 7 3" xfId="15401"/>
    <cellStyle name="Berechnung 2 14 7 4" xfId="22340"/>
    <cellStyle name="Berechnung 2 14 7 5" xfId="29005"/>
    <cellStyle name="Berechnung 2 14 7 6" xfId="35675"/>
    <cellStyle name="Berechnung 2 14 7 7" xfId="42491"/>
    <cellStyle name="Berechnung 2 14 7 8" xfId="49014"/>
    <cellStyle name="Berechnung 2 14 8" xfId="3543"/>
    <cellStyle name="Berechnung 2 14 8 2" xfId="10653"/>
    <cellStyle name="Berechnung 2 14 8 3" xfId="16946"/>
    <cellStyle name="Berechnung 2 14 8 4" xfId="23885"/>
    <cellStyle name="Berechnung 2 14 8 5" xfId="30550"/>
    <cellStyle name="Berechnung 2 14 8 6" xfId="37220"/>
    <cellStyle name="Berechnung 2 14 8 7" xfId="44036"/>
    <cellStyle name="Berechnung 2 14 8 8" xfId="50559"/>
    <cellStyle name="Berechnung 2 14 9" xfId="1909"/>
    <cellStyle name="Berechnung 2 14 9 2" xfId="9019"/>
    <cellStyle name="Berechnung 2 14 9 3" xfId="15312"/>
    <cellStyle name="Berechnung 2 14 9 4" xfId="22251"/>
    <cellStyle name="Berechnung 2 14 9 5" xfId="28916"/>
    <cellStyle name="Berechnung 2 14 9 6" xfId="35586"/>
    <cellStyle name="Berechnung 2 14 9 7" xfId="42402"/>
    <cellStyle name="Berechnung 2 14 9 8" xfId="48925"/>
    <cellStyle name="Berechnung 2 15" xfId="499"/>
    <cellStyle name="Berechnung 2 15 10" xfId="5689"/>
    <cellStyle name="Berechnung 2 15 10 2" xfId="12799"/>
    <cellStyle name="Berechnung 2 15 10 3" xfId="19092"/>
    <cellStyle name="Berechnung 2 15 10 4" xfId="26031"/>
    <cellStyle name="Berechnung 2 15 10 5" xfId="32696"/>
    <cellStyle name="Berechnung 2 15 10 6" xfId="39366"/>
    <cellStyle name="Berechnung 2 15 10 7" xfId="46182"/>
    <cellStyle name="Berechnung 2 15 10 8" xfId="52705"/>
    <cellStyle name="Berechnung 2 15 11" xfId="6603"/>
    <cellStyle name="Berechnung 2 15 11 2" xfId="13713"/>
    <cellStyle name="Berechnung 2 15 11 3" xfId="20006"/>
    <cellStyle name="Berechnung 2 15 11 4" xfId="26945"/>
    <cellStyle name="Berechnung 2 15 11 5" xfId="33610"/>
    <cellStyle name="Berechnung 2 15 11 6" xfId="40280"/>
    <cellStyle name="Berechnung 2 15 11 7" xfId="47096"/>
    <cellStyle name="Berechnung 2 15 11 8" xfId="53619"/>
    <cellStyle name="Berechnung 2 15 12" xfId="1297"/>
    <cellStyle name="Berechnung 2 15 12 2" xfId="8407"/>
    <cellStyle name="Berechnung 2 15 12 3" xfId="14700"/>
    <cellStyle name="Berechnung 2 15 12 4" xfId="21639"/>
    <cellStyle name="Berechnung 2 15 12 5" xfId="28304"/>
    <cellStyle name="Berechnung 2 15 12 6" xfId="34974"/>
    <cellStyle name="Berechnung 2 15 12 7" xfId="41793"/>
    <cellStyle name="Berechnung 2 15 12 8" xfId="48316"/>
    <cellStyle name="Berechnung 2 15 13" xfId="7892"/>
    <cellStyle name="Berechnung 2 15 14" xfId="7695"/>
    <cellStyle name="Berechnung 2 15 15" xfId="41707"/>
    <cellStyle name="Berechnung 2 15 2" xfId="647"/>
    <cellStyle name="Berechnung 2 15 2 10" xfId="6715"/>
    <cellStyle name="Berechnung 2 15 2 10 2" xfId="13825"/>
    <cellStyle name="Berechnung 2 15 2 10 3" xfId="20118"/>
    <cellStyle name="Berechnung 2 15 2 10 4" xfId="27057"/>
    <cellStyle name="Berechnung 2 15 2 10 5" xfId="33722"/>
    <cellStyle name="Berechnung 2 15 2 10 6" xfId="40392"/>
    <cellStyle name="Berechnung 2 15 2 10 7" xfId="47208"/>
    <cellStyle name="Berechnung 2 15 2 10 8" xfId="53731"/>
    <cellStyle name="Berechnung 2 15 2 11" xfId="7337"/>
    <cellStyle name="Berechnung 2 15 2 11 2" xfId="14447"/>
    <cellStyle name="Berechnung 2 15 2 11 3" xfId="20740"/>
    <cellStyle name="Berechnung 2 15 2 11 4" xfId="27679"/>
    <cellStyle name="Berechnung 2 15 2 11 5" xfId="34344"/>
    <cellStyle name="Berechnung 2 15 2 11 6" xfId="41014"/>
    <cellStyle name="Berechnung 2 15 2 11 7" xfId="47830"/>
    <cellStyle name="Berechnung 2 15 2 11 8" xfId="54353"/>
    <cellStyle name="Berechnung 2 15 2 12" xfId="1400"/>
    <cellStyle name="Berechnung 2 15 2 12 2" xfId="8510"/>
    <cellStyle name="Berechnung 2 15 2 12 3" xfId="14803"/>
    <cellStyle name="Berechnung 2 15 2 12 4" xfId="21742"/>
    <cellStyle name="Berechnung 2 15 2 12 5" xfId="28407"/>
    <cellStyle name="Berechnung 2 15 2 12 6" xfId="35077"/>
    <cellStyle name="Berechnung 2 15 2 12 7" xfId="41893"/>
    <cellStyle name="Berechnung 2 15 2 12 8" xfId="48416"/>
    <cellStyle name="Berechnung 2 15 2 13" xfId="8239"/>
    <cellStyle name="Berechnung 2 15 2 14" xfId="21026"/>
    <cellStyle name="Berechnung 2 15 2 15" xfId="20887"/>
    <cellStyle name="Berechnung 2 15 2 16" xfId="41276"/>
    <cellStyle name="Berechnung 2 15 2 17" xfId="41662"/>
    <cellStyle name="Berechnung 2 15 2 2" xfId="1163"/>
    <cellStyle name="Berechnung 2 15 2 2 10" xfId="1836"/>
    <cellStyle name="Berechnung 2 15 2 2 10 2" xfId="8946"/>
    <cellStyle name="Berechnung 2 15 2 2 10 3" xfId="15239"/>
    <cellStyle name="Berechnung 2 15 2 2 10 4" xfId="22178"/>
    <cellStyle name="Berechnung 2 15 2 2 10 5" xfId="28843"/>
    <cellStyle name="Berechnung 2 15 2 2 10 6" xfId="35513"/>
    <cellStyle name="Berechnung 2 15 2 2 10 7" xfId="42329"/>
    <cellStyle name="Berechnung 2 15 2 2 10 8" xfId="48852"/>
    <cellStyle name="Berechnung 2 15 2 2 11" xfId="299"/>
    <cellStyle name="Berechnung 2 15 2 2 12" xfId="28170"/>
    <cellStyle name="Berechnung 2 15 2 2 13" xfId="34840"/>
    <cellStyle name="Berechnung 2 15 2 2 14" xfId="48182"/>
    <cellStyle name="Berechnung 2 15 2 2 2" xfId="2707"/>
    <cellStyle name="Berechnung 2 15 2 2 2 2" xfId="9817"/>
    <cellStyle name="Berechnung 2 15 2 2 2 3" xfId="16110"/>
    <cellStyle name="Berechnung 2 15 2 2 2 4" xfId="23049"/>
    <cellStyle name="Berechnung 2 15 2 2 2 5" xfId="29714"/>
    <cellStyle name="Berechnung 2 15 2 2 2 6" xfId="36384"/>
    <cellStyle name="Berechnung 2 15 2 2 2 7" xfId="43200"/>
    <cellStyle name="Berechnung 2 15 2 2 2 8" xfId="49723"/>
    <cellStyle name="Berechnung 2 15 2 2 3" xfId="3397"/>
    <cellStyle name="Berechnung 2 15 2 2 3 2" xfId="10507"/>
    <cellStyle name="Berechnung 2 15 2 2 3 3" xfId="16800"/>
    <cellStyle name="Berechnung 2 15 2 2 3 4" xfId="23739"/>
    <cellStyle name="Berechnung 2 15 2 2 3 5" xfId="30404"/>
    <cellStyle name="Berechnung 2 15 2 2 3 6" xfId="37074"/>
    <cellStyle name="Berechnung 2 15 2 2 3 7" xfId="43890"/>
    <cellStyle name="Berechnung 2 15 2 2 3 8" xfId="50413"/>
    <cellStyle name="Berechnung 2 15 2 2 4" xfId="4084"/>
    <cellStyle name="Berechnung 2 15 2 2 4 2" xfId="11194"/>
    <cellStyle name="Berechnung 2 15 2 2 4 3" xfId="17487"/>
    <cellStyle name="Berechnung 2 15 2 2 4 4" xfId="24426"/>
    <cellStyle name="Berechnung 2 15 2 2 4 5" xfId="31091"/>
    <cellStyle name="Berechnung 2 15 2 2 4 6" xfId="37761"/>
    <cellStyle name="Berechnung 2 15 2 2 4 7" xfId="44577"/>
    <cellStyle name="Berechnung 2 15 2 2 4 8" xfId="51100"/>
    <cellStyle name="Berechnung 2 15 2 2 5" xfId="4771"/>
    <cellStyle name="Berechnung 2 15 2 2 5 2" xfId="11881"/>
    <cellStyle name="Berechnung 2 15 2 2 5 3" xfId="18174"/>
    <cellStyle name="Berechnung 2 15 2 2 5 4" xfId="25113"/>
    <cellStyle name="Berechnung 2 15 2 2 5 5" xfId="31778"/>
    <cellStyle name="Berechnung 2 15 2 2 5 6" xfId="38448"/>
    <cellStyle name="Berechnung 2 15 2 2 5 7" xfId="45264"/>
    <cellStyle name="Berechnung 2 15 2 2 5 8" xfId="51787"/>
    <cellStyle name="Berechnung 2 15 2 2 6" xfId="5456"/>
    <cellStyle name="Berechnung 2 15 2 2 6 2" xfId="12566"/>
    <cellStyle name="Berechnung 2 15 2 2 6 3" xfId="18859"/>
    <cellStyle name="Berechnung 2 15 2 2 6 4" xfId="25798"/>
    <cellStyle name="Berechnung 2 15 2 2 6 5" xfId="32463"/>
    <cellStyle name="Berechnung 2 15 2 2 6 6" xfId="39133"/>
    <cellStyle name="Berechnung 2 15 2 2 6 7" xfId="45949"/>
    <cellStyle name="Berechnung 2 15 2 2 6 8" xfId="52472"/>
    <cellStyle name="Berechnung 2 15 2 2 7" xfId="6039"/>
    <cellStyle name="Berechnung 2 15 2 2 7 2" xfId="13149"/>
    <cellStyle name="Berechnung 2 15 2 2 7 3" xfId="19442"/>
    <cellStyle name="Berechnung 2 15 2 2 7 4" xfId="26381"/>
    <cellStyle name="Berechnung 2 15 2 2 7 5" xfId="33046"/>
    <cellStyle name="Berechnung 2 15 2 2 7 6" xfId="39716"/>
    <cellStyle name="Berechnung 2 15 2 2 7 7" xfId="46532"/>
    <cellStyle name="Berechnung 2 15 2 2 7 8" xfId="53055"/>
    <cellStyle name="Berechnung 2 15 2 2 8" xfId="6497"/>
    <cellStyle name="Berechnung 2 15 2 2 8 2" xfId="13607"/>
    <cellStyle name="Berechnung 2 15 2 2 8 3" xfId="19900"/>
    <cellStyle name="Berechnung 2 15 2 2 8 4" xfId="26839"/>
    <cellStyle name="Berechnung 2 15 2 2 8 5" xfId="33504"/>
    <cellStyle name="Berechnung 2 15 2 2 8 6" xfId="40174"/>
    <cellStyle name="Berechnung 2 15 2 2 8 7" xfId="46990"/>
    <cellStyle name="Berechnung 2 15 2 2 8 8" xfId="53513"/>
    <cellStyle name="Berechnung 2 15 2 2 9" xfId="7151"/>
    <cellStyle name="Berechnung 2 15 2 2 9 2" xfId="14261"/>
    <cellStyle name="Berechnung 2 15 2 2 9 3" xfId="20554"/>
    <cellStyle name="Berechnung 2 15 2 2 9 4" xfId="27493"/>
    <cellStyle name="Berechnung 2 15 2 2 9 5" xfId="34158"/>
    <cellStyle name="Berechnung 2 15 2 2 9 6" xfId="40828"/>
    <cellStyle name="Berechnung 2 15 2 2 9 7" xfId="47644"/>
    <cellStyle name="Berechnung 2 15 2 2 9 8" xfId="54167"/>
    <cellStyle name="Berechnung 2 15 2 3" xfId="960"/>
    <cellStyle name="Berechnung 2 15 2 3 10" xfId="1635"/>
    <cellStyle name="Berechnung 2 15 2 3 10 2" xfId="8745"/>
    <cellStyle name="Berechnung 2 15 2 3 10 3" xfId="15038"/>
    <cellStyle name="Berechnung 2 15 2 3 10 4" xfId="21977"/>
    <cellStyle name="Berechnung 2 15 2 3 10 5" xfId="28642"/>
    <cellStyle name="Berechnung 2 15 2 3 10 6" xfId="35312"/>
    <cellStyle name="Berechnung 2 15 2 3 10 7" xfId="42128"/>
    <cellStyle name="Berechnung 2 15 2 3 10 8" xfId="48651"/>
    <cellStyle name="Berechnung 2 15 2 3 11" xfId="8089"/>
    <cellStyle name="Berechnung 2 15 2 3 12" xfId="27967"/>
    <cellStyle name="Berechnung 2 15 2 3 13" xfId="34639"/>
    <cellStyle name="Berechnung 2 15 2 3 14" xfId="47981"/>
    <cellStyle name="Berechnung 2 15 2 3 2" xfId="2506"/>
    <cellStyle name="Berechnung 2 15 2 3 2 2" xfId="9616"/>
    <cellStyle name="Berechnung 2 15 2 3 2 3" xfId="15909"/>
    <cellStyle name="Berechnung 2 15 2 3 2 4" xfId="22848"/>
    <cellStyle name="Berechnung 2 15 2 3 2 5" xfId="29513"/>
    <cellStyle name="Berechnung 2 15 2 3 2 6" xfId="36183"/>
    <cellStyle name="Berechnung 2 15 2 3 2 7" xfId="42999"/>
    <cellStyle name="Berechnung 2 15 2 3 2 8" xfId="49522"/>
    <cellStyle name="Berechnung 2 15 2 3 3" xfId="3196"/>
    <cellStyle name="Berechnung 2 15 2 3 3 2" xfId="10306"/>
    <cellStyle name="Berechnung 2 15 2 3 3 3" xfId="16599"/>
    <cellStyle name="Berechnung 2 15 2 3 3 4" xfId="23538"/>
    <cellStyle name="Berechnung 2 15 2 3 3 5" xfId="30203"/>
    <cellStyle name="Berechnung 2 15 2 3 3 6" xfId="36873"/>
    <cellStyle name="Berechnung 2 15 2 3 3 7" xfId="43689"/>
    <cellStyle name="Berechnung 2 15 2 3 3 8" xfId="50212"/>
    <cellStyle name="Berechnung 2 15 2 3 4" xfId="3883"/>
    <cellStyle name="Berechnung 2 15 2 3 4 2" xfId="10993"/>
    <cellStyle name="Berechnung 2 15 2 3 4 3" xfId="17286"/>
    <cellStyle name="Berechnung 2 15 2 3 4 4" xfId="24225"/>
    <cellStyle name="Berechnung 2 15 2 3 4 5" xfId="30890"/>
    <cellStyle name="Berechnung 2 15 2 3 4 6" xfId="37560"/>
    <cellStyle name="Berechnung 2 15 2 3 4 7" xfId="44376"/>
    <cellStyle name="Berechnung 2 15 2 3 4 8" xfId="50899"/>
    <cellStyle name="Berechnung 2 15 2 3 5" xfId="4570"/>
    <cellStyle name="Berechnung 2 15 2 3 5 2" xfId="11680"/>
    <cellStyle name="Berechnung 2 15 2 3 5 3" xfId="17973"/>
    <cellStyle name="Berechnung 2 15 2 3 5 4" xfId="24912"/>
    <cellStyle name="Berechnung 2 15 2 3 5 5" xfId="31577"/>
    <cellStyle name="Berechnung 2 15 2 3 5 6" xfId="38247"/>
    <cellStyle name="Berechnung 2 15 2 3 5 7" xfId="45063"/>
    <cellStyle name="Berechnung 2 15 2 3 5 8" xfId="51586"/>
    <cellStyle name="Berechnung 2 15 2 3 6" xfId="5255"/>
    <cellStyle name="Berechnung 2 15 2 3 6 2" xfId="12365"/>
    <cellStyle name="Berechnung 2 15 2 3 6 3" xfId="18658"/>
    <cellStyle name="Berechnung 2 15 2 3 6 4" xfId="25597"/>
    <cellStyle name="Berechnung 2 15 2 3 6 5" xfId="32262"/>
    <cellStyle name="Berechnung 2 15 2 3 6 6" xfId="38932"/>
    <cellStyle name="Berechnung 2 15 2 3 6 7" xfId="45748"/>
    <cellStyle name="Berechnung 2 15 2 3 6 8" xfId="52271"/>
    <cellStyle name="Berechnung 2 15 2 3 7" xfId="5838"/>
    <cellStyle name="Berechnung 2 15 2 3 7 2" xfId="12948"/>
    <cellStyle name="Berechnung 2 15 2 3 7 3" xfId="19241"/>
    <cellStyle name="Berechnung 2 15 2 3 7 4" xfId="26180"/>
    <cellStyle name="Berechnung 2 15 2 3 7 5" xfId="32845"/>
    <cellStyle name="Berechnung 2 15 2 3 7 6" xfId="39515"/>
    <cellStyle name="Berechnung 2 15 2 3 7 7" xfId="46331"/>
    <cellStyle name="Berechnung 2 15 2 3 7 8" xfId="52854"/>
    <cellStyle name="Berechnung 2 15 2 3 8" xfId="6296"/>
    <cellStyle name="Berechnung 2 15 2 3 8 2" xfId="13406"/>
    <cellStyle name="Berechnung 2 15 2 3 8 3" xfId="19699"/>
    <cellStyle name="Berechnung 2 15 2 3 8 4" xfId="26638"/>
    <cellStyle name="Berechnung 2 15 2 3 8 5" xfId="33303"/>
    <cellStyle name="Berechnung 2 15 2 3 8 6" xfId="39973"/>
    <cellStyle name="Berechnung 2 15 2 3 8 7" xfId="46789"/>
    <cellStyle name="Berechnung 2 15 2 3 8 8" xfId="53312"/>
    <cellStyle name="Berechnung 2 15 2 3 9" xfId="6950"/>
    <cellStyle name="Berechnung 2 15 2 3 9 2" xfId="14060"/>
    <cellStyle name="Berechnung 2 15 2 3 9 3" xfId="20353"/>
    <cellStyle name="Berechnung 2 15 2 3 9 4" xfId="27292"/>
    <cellStyle name="Berechnung 2 15 2 3 9 5" xfId="33957"/>
    <cellStyle name="Berechnung 2 15 2 3 9 6" xfId="40627"/>
    <cellStyle name="Berechnung 2 15 2 3 9 7" xfId="47443"/>
    <cellStyle name="Berechnung 2 15 2 3 9 8" xfId="53966"/>
    <cellStyle name="Berechnung 2 15 2 4" xfId="2271"/>
    <cellStyle name="Berechnung 2 15 2 4 2" xfId="9381"/>
    <cellStyle name="Berechnung 2 15 2 4 3" xfId="15674"/>
    <cellStyle name="Berechnung 2 15 2 4 4" xfId="22613"/>
    <cellStyle name="Berechnung 2 15 2 4 5" xfId="29278"/>
    <cellStyle name="Berechnung 2 15 2 4 6" xfId="35948"/>
    <cellStyle name="Berechnung 2 15 2 4 7" xfId="42764"/>
    <cellStyle name="Berechnung 2 15 2 4 8" xfId="49287"/>
    <cellStyle name="Berechnung 2 15 2 5" xfId="2961"/>
    <cellStyle name="Berechnung 2 15 2 5 2" xfId="10071"/>
    <cellStyle name="Berechnung 2 15 2 5 3" xfId="16364"/>
    <cellStyle name="Berechnung 2 15 2 5 4" xfId="23303"/>
    <cellStyle name="Berechnung 2 15 2 5 5" xfId="29968"/>
    <cellStyle name="Berechnung 2 15 2 5 6" xfId="36638"/>
    <cellStyle name="Berechnung 2 15 2 5 7" xfId="43454"/>
    <cellStyle name="Berechnung 2 15 2 5 8" xfId="49977"/>
    <cellStyle name="Berechnung 2 15 2 6" xfId="3648"/>
    <cellStyle name="Berechnung 2 15 2 6 2" xfId="10758"/>
    <cellStyle name="Berechnung 2 15 2 6 3" xfId="17051"/>
    <cellStyle name="Berechnung 2 15 2 6 4" xfId="23990"/>
    <cellStyle name="Berechnung 2 15 2 6 5" xfId="30655"/>
    <cellStyle name="Berechnung 2 15 2 6 6" xfId="37325"/>
    <cellStyle name="Berechnung 2 15 2 6 7" xfId="44141"/>
    <cellStyle name="Berechnung 2 15 2 6 8" xfId="50664"/>
    <cellStyle name="Berechnung 2 15 2 7" xfId="4335"/>
    <cellStyle name="Berechnung 2 15 2 7 2" xfId="11445"/>
    <cellStyle name="Berechnung 2 15 2 7 3" xfId="17738"/>
    <cellStyle name="Berechnung 2 15 2 7 4" xfId="24677"/>
    <cellStyle name="Berechnung 2 15 2 7 5" xfId="31342"/>
    <cellStyle name="Berechnung 2 15 2 7 6" xfId="38012"/>
    <cellStyle name="Berechnung 2 15 2 7 7" xfId="44828"/>
    <cellStyle name="Berechnung 2 15 2 7 8" xfId="51351"/>
    <cellStyle name="Berechnung 2 15 2 8" xfId="5020"/>
    <cellStyle name="Berechnung 2 15 2 8 2" xfId="12130"/>
    <cellStyle name="Berechnung 2 15 2 8 3" xfId="18423"/>
    <cellStyle name="Berechnung 2 15 2 8 4" xfId="25362"/>
    <cellStyle name="Berechnung 2 15 2 8 5" xfId="32027"/>
    <cellStyle name="Berechnung 2 15 2 8 6" xfId="38697"/>
    <cellStyle name="Berechnung 2 15 2 8 7" xfId="45513"/>
    <cellStyle name="Berechnung 2 15 2 8 8" xfId="52036"/>
    <cellStyle name="Berechnung 2 15 2 9" xfId="2859"/>
    <cellStyle name="Berechnung 2 15 2 9 2" xfId="9969"/>
    <cellStyle name="Berechnung 2 15 2 9 3" xfId="16262"/>
    <cellStyle name="Berechnung 2 15 2 9 4" xfId="23201"/>
    <cellStyle name="Berechnung 2 15 2 9 5" xfId="29866"/>
    <cellStyle name="Berechnung 2 15 2 9 6" xfId="36536"/>
    <cellStyle name="Berechnung 2 15 2 9 7" xfId="43352"/>
    <cellStyle name="Berechnung 2 15 2 9 8" xfId="49875"/>
    <cellStyle name="Berechnung 2 15 3" xfId="715"/>
    <cellStyle name="Berechnung 2 15 3 10" xfId="6769"/>
    <cellStyle name="Berechnung 2 15 3 10 2" xfId="13879"/>
    <cellStyle name="Berechnung 2 15 3 10 3" xfId="20172"/>
    <cellStyle name="Berechnung 2 15 3 10 4" xfId="27111"/>
    <cellStyle name="Berechnung 2 15 3 10 5" xfId="33776"/>
    <cellStyle name="Berechnung 2 15 3 10 6" xfId="40446"/>
    <cellStyle name="Berechnung 2 15 3 10 7" xfId="47262"/>
    <cellStyle name="Berechnung 2 15 3 10 8" xfId="53785"/>
    <cellStyle name="Berechnung 2 15 3 11" xfId="7457"/>
    <cellStyle name="Berechnung 2 15 3 11 2" xfId="14567"/>
    <cellStyle name="Berechnung 2 15 3 11 3" xfId="20860"/>
    <cellStyle name="Berechnung 2 15 3 11 4" xfId="27799"/>
    <cellStyle name="Berechnung 2 15 3 11 5" xfId="34464"/>
    <cellStyle name="Berechnung 2 15 3 11 6" xfId="41134"/>
    <cellStyle name="Berechnung 2 15 3 11 7" xfId="47950"/>
    <cellStyle name="Berechnung 2 15 3 11 8" xfId="54473"/>
    <cellStyle name="Berechnung 2 15 3 12" xfId="1454"/>
    <cellStyle name="Berechnung 2 15 3 12 2" xfId="8564"/>
    <cellStyle name="Berechnung 2 15 3 12 3" xfId="14857"/>
    <cellStyle name="Berechnung 2 15 3 12 4" xfId="21796"/>
    <cellStyle name="Berechnung 2 15 3 12 5" xfId="28461"/>
    <cellStyle name="Berechnung 2 15 3 12 6" xfId="35131"/>
    <cellStyle name="Berechnung 2 15 3 12 7" xfId="41947"/>
    <cellStyle name="Berechnung 2 15 3 12 8" xfId="48470"/>
    <cellStyle name="Berechnung 2 15 3 13" xfId="8224"/>
    <cellStyle name="Berechnung 2 15 3 14" xfId="21094"/>
    <cellStyle name="Berechnung 2 15 3 15" xfId="7694"/>
    <cellStyle name="Berechnung 2 15 3 16" xfId="41340"/>
    <cellStyle name="Berechnung 2 15 3 17" xfId="41681"/>
    <cellStyle name="Berechnung 2 15 3 2" xfId="1177"/>
    <cellStyle name="Berechnung 2 15 3 2 10" xfId="1850"/>
    <cellStyle name="Berechnung 2 15 3 2 10 2" xfId="8960"/>
    <cellStyle name="Berechnung 2 15 3 2 10 3" xfId="15253"/>
    <cellStyle name="Berechnung 2 15 3 2 10 4" xfId="22192"/>
    <cellStyle name="Berechnung 2 15 3 2 10 5" xfId="28857"/>
    <cellStyle name="Berechnung 2 15 3 2 10 6" xfId="35527"/>
    <cellStyle name="Berechnung 2 15 3 2 10 7" xfId="42343"/>
    <cellStyle name="Berechnung 2 15 3 2 10 8" xfId="48866"/>
    <cellStyle name="Berechnung 2 15 3 2 11" xfId="7476"/>
    <cellStyle name="Berechnung 2 15 3 2 12" xfId="28184"/>
    <cellStyle name="Berechnung 2 15 3 2 13" xfId="34854"/>
    <cellStyle name="Berechnung 2 15 3 2 14" xfId="48196"/>
    <cellStyle name="Berechnung 2 15 3 2 2" xfId="2721"/>
    <cellStyle name="Berechnung 2 15 3 2 2 2" xfId="9831"/>
    <cellStyle name="Berechnung 2 15 3 2 2 3" xfId="16124"/>
    <cellStyle name="Berechnung 2 15 3 2 2 4" xfId="23063"/>
    <cellStyle name="Berechnung 2 15 3 2 2 5" xfId="29728"/>
    <cellStyle name="Berechnung 2 15 3 2 2 6" xfId="36398"/>
    <cellStyle name="Berechnung 2 15 3 2 2 7" xfId="43214"/>
    <cellStyle name="Berechnung 2 15 3 2 2 8" xfId="49737"/>
    <cellStyle name="Berechnung 2 15 3 2 3" xfId="3411"/>
    <cellStyle name="Berechnung 2 15 3 2 3 2" xfId="10521"/>
    <cellStyle name="Berechnung 2 15 3 2 3 3" xfId="16814"/>
    <cellStyle name="Berechnung 2 15 3 2 3 4" xfId="23753"/>
    <cellStyle name="Berechnung 2 15 3 2 3 5" xfId="30418"/>
    <cellStyle name="Berechnung 2 15 3 2 3 6" xfId="37088"/>
    <cellStyle name="Berechnung 2 15 3 2 3 7" xfId="43904"/>
    <cellStyle name="Berechnung 2 15 3 2 3 8" xfId="50427"/>
    <cellStyle name="Berechnung 2 15 3 2 4" xfId="4098"/>
    <cellStyle name="Berechnung 2 15 3 2 4 2" xfId="11208"/>
    <cellStyle name="Berechnung 2 15 3 2 4 3" xfId="17501"/>
    <cellStyle name="Berechnung 2 15 3 2 4 4" xfId="24440"/>
    <cellStyle name="Berechnung 2 15 3 2 4 5" xfId="31105"/>
    <cellStyle name="Berechnung 2 15 3 2 4 6" xfId="37775"/>
    <cellStyle name="Berechnung 2 15 3 2 4 7" xfId="44591"/>
    <cellStyle name="Berechnung 2 15 3 2 4 8" xfId="51114"/>
    <cellStyle name="Berechnung 2 15 3 2 5" xfId="4785"/>
    <cellStyle name="Berechnung 2 15 3 2 5 2" xfId="11895"/>
    <cellStyle name="Berechnung 2 15 3 2 5 3" xfId="18188"/>
    <cellStyle name="Berechnung 2 15 3 2 5 4" xfId="25127"/>
    <cellStyle name="Berechnung 2 15 3 2 5 5" xfId="31792"/>
    <cellStyle name="Berechnung 2 15 3 2 5 6" xfId="38462"/>
    <cellStyle name="Berechnung 2 15 3 2 5 7" xfId="45278"/>
    <cellStyle name="Berechnung 2 15 3 2 5 8" xfId="51801"/>
    <cellStyle name="Berechnung 2 15 3 2 6" xfId="5470"/>
    <cellStyle name="Berechnung 2 15 3 2 6 2" xfId="12580"/>
    <cellStyle name="Berechnung 2 15 3 2 6 3" xfId="18873"/>
    <cellStyle name="Berechnung 2 15 3 2 6 4" xfId="25812"/>
    <cellStyle name="Berechnung 2 15 3 2 6 5" xfId="32477"/>
    <cellStyle name="Berechnung 2 15 3 2 6 6" xfId="39147"/>
    <cellStyle name="Berechnung 2 15 3 2 6 7" xfId="45963"/>
    <cellStyle name="Berechnung 2 15 3 2 6 8" xfId="52486"/>
    <cellStyle name="Berechnung 2 15 3 2 7" xfId="6053"/>
    <cellStyle name="Berechnung 2 15 3 2 7 2" xfId="13163"/>
    <cellStyle name="Berechnung 2 15 3 2 7 3" xfId="19456"/>
    <cellStyle name="Berechnung 2 15 3 2 7 4" xfId="26395"/>
    <cellStyle name="Berechnung 2 15 3 2 7 5" xfId="33060"/>
    <cellStyle name="Berechnung 2 15 3 2 7 6" xfId="39730"/>
    <cellStyle name="Berechnung 2 15 3 2 7 7" xfId="46546"/>
    <cellStyle name="Berechnung 2 15 3 2 7 8" xfId="53069"/>
    <cellStyle name="Berechnung 2 15 3 2 8" xfId="6511"/>
    <cellStyle name="Berechnung 2 15 3 2 8 2" xfId="13621"/>
    <cellStyle name="Berechnung 2 15 3 2 8 3" xfId="19914"/>
    <cellStyle name="Berechnung 2 15 3 2 8 4" xfId="26853"/>
    <cellStyle name="Berechnung 2 15 3 2 8 5" xfId="33518"/>
    <cellStyle name="Berechnung 2 15 3 2 8 6" xfId="40188"/>
    <cellStyle name="Berechnung 2 15 3 2 8 7" xfId="47004"/>
    <cellStyle name="Berechnung 2 15 3 2 8 8" xfId="53527"/>
    <cellStyle name="Berechnung 2 15 3 2 9" xfId="7165"/>
    <cellStyle name="Berechnung 2 15 3 2 9 2" xfId="14275"/>
    <cellStyle name="Berechnung 2 15 3 2 9 3" xfId="20568"/>
    <cellStyle name="Berechnung 2 15 3 2 9 4" xfId="27507"/>
    <cellStyle name="Berechnung 2 15 3 2 9 5" xfId="34172"/>
    <cellStyle name="Berechnung 2 15 3 2 9 6" xfId="40842"/>
    <cellStyle name="Berechnung 2 15 3 2 9 7" xfId="47658"/>
    <cellStyle name="Berechnung 2 15 3 2 9 8" xfId="54181"/>
    <cellStyle name="Berechnung 2 15 3 3" xfId="1011"/>
    <cellStyle name="Berechnung 2 15 3 3 10" xfId="1684"/>
    <cellStyle name="Berechnung 2 15 3 3 10 2" xfId="8794"/>
    <cellStyle name="Berechnung 2 15 3 3 10 3" xfId="15087"/>
    <cellStyle name="Berechnung 2 15 3 3 10 4" xfId="22026"/>
    <cellStyle name="Berechnung 2 15 3 3 10 5" xfId="28691"/>
    <cellStyle name="Berechnung 2 15 3 3 10 6" xfId="35361"/>
    <cellStyle name="Berechnung 2 15 3 3 10 7" xfId="42177"/>
    <cellStyle name="Berechnung 2 15 3 3 10 8" xfId="48700"/>
    <cellStyle name="Berechnung 2 15 3 3 11" xfId="7814"/>
    <cellStyle name="Berechnung 2 15 3 3 12" xfId="28018"/>
    <cellStyle name="Berechnung 2 15 3 3 13" xfId="34688"/>
    <cellStyle name="Berechnung 2 15 3 3 14" xfId="48030"/>
    <cellStyle name="Berechnung 2 15 3 3 2" xfId="2555"/>
    <cellStyle name="Berechnung 2 15 3 3 2 2" xfId="9665"/>
    <cellStyle name="Berechnung 2 15 3 3 2 3" xfId="15958"/>
    <cellStyle name="Berechnung 2 15 3 3 2 4" xfId="22897"/>
    <cellStyle name="Berechnung 2 15 3 3 2 5" xfId="29562"/>
    <cellStyle name="Berechnung 2 15 3 3 2 6" xfId="36232"/>
    <cellStyle name="Berechnung 2 15 3 3 2 7" xfId="43048"/>
    <cellStyle name="Berechnung 2 15 3 3 2 8" xfId="49571"/>
    <cellStyle name="Berechnung 2 15 3 3 3" xfId="3245"/>
    <cellStyle name="Berechnung 2 15 3 3 3 2" xfId="10355"/>
    <cellStyle name="Berechnung 2 15 3 3 3 3" xfId="16648"/>
    <cellStyle name="Berechnung 2 15 3 3 3 4" xfId="23587"/>
    <cellStyle name="Berechnung 2 15 3 3 3 5" xfId="30252"/>
    <cellStyle name="Berechnung 2 15 3 3 3 6" xfId="36922"/>
    <cellStyle name="Berechnung 2 15 3 3 3 7" xfId="43738"/>
    <cellStyle name="Berechnung 2 15 3 3 3 8" xfId="50261"/>
    <cellStyle name="Berechnung 2 15 3 3 4" xfId="3932"/>
    <cellStyle name="Berechnung 2 15 3 3 4 2" xfId="11042"/>
    <cellStyle name="Berechnung 2 15 3 3 4 3" xfId="17335"/>
    <cellStyle name="Berechnung 2 15 3 3 4 4" xfId="24274"/>
    <cellStyle name="Berechnung 2 15 3 3 4 5" xfId="30939"/>
    <cellStyle name="Berechnung 2 15 3 3 4 6" xfId="37609"/>
    <cellStyle name="Berechnung 2 15 3 3 4 7" xfId="44425"/>
    <cellStyle name="Berechnung 2 15 3 3 4 8" xfId="50948"/>
    <cellStyle name="Berechnung 2 15 3 3 5" xfId="4619"/>
    <cellStyle name="Berechnung 2 15 3 3 5 2" xfId="11729"/>
    <cellStyle name="Berechnung 2 15 3 3 5 3" xfId="18022"/>
    <cellStyle name="Berechnung 2 15 3 3 5 4" xfId="24961"/>
    <cellStyle name="Berechnung 2 15 3 3 5 5" xfId="31626"/>
    <cellStyle name="Berechnung 2 15 3 3 5 6" xfId="38296"/>
    <cellStyle name="Berechnung 2 15 3 3 5 7" xfId="45112"/>
    <cellStyle name="Berechnung 2 15 3 3 5 8" xfId="51635"/>
    <cellStyle name="Berechnung 2 15 3 3 6" xfId="5304"/>
    <cellStyle name="Berechnung 2 15 3 3 6 2" xfId="12414"/>
    <cellStyle name="Berechnung 2 15 3 3 6 3" xfId="18707"/>
    <cellStyle name="Berechnung 2 15 3 3 6 4" xfId="25646"/>
    <cellStyle name="Berechnung 2 15 3 3 6 5" xfId="32311"/>
    <cellStyle name="Berechnung 2 15 3 3 6 6" xfId="38981"/>
    <cellStyle name="Berechnung 2 15 3 3 6 7" xfId="45797"/>
    <cellStyle name="Berechnung 2 15 3 3 6 8" xfId="52320"/>
    <cellStyle name="Berechnung 2 15 3 3 7" xfId="5887"/>
    <cellStyle name="Berechnung 2 15 3 3 7 2" xfId="12997"/>
    <cellStyle name="Berechnung 2 15 3 3 7 3" xfId="19290"/>
    <cellStyle name="Berechnung 2 15 3 3 7 4" xfId="26229"/>
    <cellStyle name="Berechnung 2 15 3 3 7 5" xfId="32894"/>
    <cellStyle name="Berechnung 2 15 3 3 7 6" xfId="39564"/>
    <cellStyle name="Berechnung 2 15 3 3 7 7" xfId="46380"/>
    <cellStyle name="Berechnung 2 15 3 3 7 8" xfId="52903"/>
    <cellStyle name="Berechnung 2 15 3 3 8" xfId="6345"/>
    <cellStyle name="Berechnung 2 15 3 3 8 2" xfId="13455"/>
    <cellStyle name="Berechnung 2 15 3 3 8 3" xfId="19748"/>
    <cellStyle name="Berechnung 2 15 3 3 8 4" xfId="26687"/>
    <cellStyle name="Berechnung 2 15 3 3 8 5" xfId="33352"/>
    <cellStyle name="Berechnung 2 15 3 3 8 6" xfId="40022"/>
    <cellStyle name="Berechnung 2 15 3 3 8 7" xfId="46838"/>
    <cellStyle name="Berechnung 2 15 3 3 8 8" xfId="53361"/>
    <cellStyle name="Berechnung 2 15 3 3 9" xfId="6999"/>
    <cellStyle name="Berechnung 2 15 3 3 9 2" xfId="14109"/>
    <cellStyle name="Berechnung 2 15 3 3 9 3" xfId="20402"/>
    <cellStyle name="Berechnung 2 15 3 3 9 4" xfId="27341"/>
    <cellStyle name="Berechnung 2 15 3 3 9 5" xfId="34006"/>
    <cellStyle name="Berechnung 2 15 3 3 9 6" xfId="40676"/>
    <cellStyle name="Berechnung 2 15 3 3 9 7" xfId="47492"/>
    <cellStyle name="Berechnung 2 15 3 3 9 8" xfId="54015"/>
    <cellStyle name="Berechnung 2 15 3 4" xfId="2325"/>
    <cellStyle name="Berechnung 2 15 3 4 2" xfId="9435"/>
    <cellStyle name="Berechnung 2 15 3 4 3" xfId="15728"/>
    <cellStyle name="Berechnung 2 15 3 4 4" xfId="22667"/>
    <cellStyle name="Berechnung 2 15 3 4 5" xfId="29332"/>
    <cellStyle name="Berechnung 2 15 3 4 6" xfId="36002"/>
    <cellStyle name="Berechnung 2 15 3 4 7" xfId="42818"/>
    <cellStyle name="Berechnung 2 15 3 4 8" xfId="49341"/>
    <cellStyle name="Berechnung 2 15 3 5" xfId="3015"/>
    <cellStyle name="Berechnung 2 15 3 5 2" xfId="10125"/>
    <cellStyle name="Berechnung 2 15 3 5 3" xfId="16418"/>
    <cellStyle name="Berechnung 2 15 3 5 4" xfId="23357"/>
    <cellStyle name="Berechnung 2 15 3 5 5" xfId="30022"/>
    <cellStyle name="Berechnung 2 15 3 5 6" xfId="36692"/>
    <cellStyle name="Berechnung 2 15 3 5 7" xfId="43508"/>
    <cellStyle name="Berechnung 2 15 3 5 8" xfId="50031"/>
    <cellStyle name="Berechnung 2 15 3 6" xfId="3702"/>
    <cellStyle name="Berechnung 2 15 3 6 2" xfId="10812"/>
    <cellStyle name="Berechnung 2 15 3 6 3" xfId="17105"/>
    <cellStyle name="Berechnung 2 15 3 6 4" xfId="24044"/>
    <cellStyle name="Berechnung 2 15 3 6 5" xfId="30709"/>
    <cellStyle name="Berechnung 2 15 3 6 6" xfId="37379"/>
    <cellStyle name="Berechnung 2 15 3 6 7" xfId="44195"/>
    <cellStyle name="Berechnung 2 15 3 6 8" xfId="50718"/>
    <cellStyle name="Berechnung 2 15 3 7" xfId="4389"/>
    <cellStyle name="Berechnung 2 15 3 7 2" xfId="11499"/>
    <cellStyle name="Berechnung 2 15 3 7 3" xfId="17792"/>
    <cellStyle name="Berechnung 2 15 3 7 4" xfId="24731"/>
    <cellStyle name="Berechnung 2 15 3 7 5" xfId="31396"/>
    <cellStyle name="Berechnung 2 15 3 7 6" xfId="38066"/>
    <cellStyle name="Berechnung 2 15 3 7 7" xfId="44882"/>
    <cellStyle name="Berechnung 2 15 3 7 8" xfId="51405"/>
    <cellStyle name="Berechnung 2 15 3 8" xfId="5074"/>
    <cellStyle name="Berechnung 2 15 3 8 2" xfId="12184"/>
    <cellStyle name="Berechnung 2 15 3 8 3" xfId="18477"/>
    <cellStyle name="Berechnung 2 15 3 8 4" xfId="25416"/>
    <cellStyle name="Berechnung 2 15 3 8 5" xfId="32081"/>
    <cellStyle name="Berechnung 2 15 3 8 6" xfId="38751"/>
    <cellStyle name="Berechnung 2 15 3 8 7" xfId="45567"/>
    <cellStyle name="Berechnung 2 15 3 8 8" xfId="52090"/>
    <cellStyle name="Berechnung 2 15 3 9" xfId="6115"/>
    <cellStyle name="Berechnung 2 15 3 9 2" xfId="13225"/>
    <cellStyle name="Berechnung 2 15 3 9 3" xfId="19518"/>
    <cellStyle name="Berechnung 2 15 3 9 4" xfId="26457"/>
    <cellStyle name="Berechnung 2 15 3 9 5" xfId="33122"/>
    <cellStyle name="Berechnung 2 15 3 9 6" xfId="39792"/>
    <cellStyle name="Berechnung 2 15 3 9 7" xfId="46608"/>
    <cellStyle name="Berechnung 2 15 3 9 8" xfId="53131"/>
    <cellStyle name="Berechnung 2 15 4" xfId="2125"/>
    <cellStyle name="Berechnung 2 15 4 2" xfId="9235"/>
    <cellStyle name="Berechnung 2 15 4 3" xfId="15528"/>
    <cellStyle name="Berechnung 2 15 4 4" xfId="22467"/>
    <cellStyle name="Berechnung 2 15 4 5" xfId="29132"/>
    <cellStyle name="Berechnung 2 15 4 6" xfId="35802"/>
    <cellStyle name="Berechnung 2 15 4 7" xfId="42618"/>
    <cellStyle name="Berechnung 2 15 4 8" xfId="49141"/>
    <cellStyle name="Berechnung 2 15 5" xfId="2813"/>
    <cellStyle name="Berechnung 2 15 5 2" xfId="9923"/>
    <cellStyle name="Berechnung 2 15 5 3" xfId="16216"/>
    <cellStyle name="Berechnung 2 15 5 4" xfId="23155"/>
    <cellStyle name="Berechnung 2 15 5 5" xfId="29820"/>
    <cellStyle name="Berechnung 2 15 5 6" xfId="36490"/>
    <cellStyle name="Berechnung 2 15 5 7" xfId="43306"/>
    <cellStyle name="Berechnung 2 15 5 8" xfId="49829"/>
    <cellStyle name="Berechnung 2 15 6" xfId="3501"/>
    <cellStyle name="Berechnung 2 15 6 2" xfId="10611"/>
    <cellStyle name="Berechnung 2 15 6 3" xfId="16904"/>
    <cellStyle name="Berechnung 2 15 6 4" xfId="23843"/>
    <cellStyle name="Berechnung 2 15 6 5" xfId="30508"/>
    <cellStyle name="Berechnung 2 15 6 6" xfId="37178"/>
    <cellStyle name="Berechnung 2 15 6 7" xfId="43994"/>
    <cellStyle name="Berechnung 2 15 6 8" xfId="50517"/>
    <cellStyle name="Berechnung 2 15 7" xfId="4188"/>
    <cellStyle name="Berechnung 2 15 7 2" xfId="11298"/>
    <cellStyle name="Berechnung 2 15 7 3" xfId="17591"/>
    <cellStyle name="Berechnung 2 15 7 4" xfId="24530"/>
    <cellStyle name="Berechnung 2 15 7 5" xfId="31195"/>
    <cellStyle name="Berechnung 2 15 7 6" xfId="37865"/>
    <cellStyle name="Berechnung 2 15 7 7" xfId="44681"/>
    <cellStyle name="Berechnung 2 15 7 8" xfId="51204"/>
    <cellStyle name="Berechnung 2 15 8" xfId="4877"/>
    <cellStyle name="Berechnung 2 15 8 2" xfId="11987"/>
    <cellStyle name="Berechnung 2 15 8 3" xfId="18280"/>
    <cellStyle name="Berechnung 2 15 8 4" xfId="25219"/>
    <cellStyle name="Berechnung 2 15 8 5" xfId="31884"/>
    <cellStyle name="Berechnung 2 15 8 6" xfId="38554"/>
    <cellStyle name="Berechnung 2 15 8 7" xfId="45370"/>
    <cellStyle name="Berechnung 2 15 8 8" xfId="51893"/>
    <cellStyle name="Berechnung 2 15 9" xfId="5560"/>
    <cellStyle name="Berechnung 2 15 9 2" xfId="12670"/>
    <cellStyle name="Berechnung 2 15 9 3" xfId="18963"/>
    <cellStyle name="Berechnung 2 15 9 4" xfId="25902"/>
    <cellStyle name="Berechnung 2 15 9 5" xfId="32567"/>
    <cellStyle name="Berechnung 2 15 9 6" xfId="39237"/>
    <cellStyle name="Berechnung 2 15 9 7" xfId="46053"/>
    <cellStyle name="Berechnung 2 15 9 8" xfId="52576"/>
    <cellStyle name="Berechnung 2 16" xfId="367"/>
    <cellStyle name="Berechnung 2 16 10" xfId="5736"/>
    <cellStyle name="Berechnung 2 16 10 2" xfId="12846"/>
    <cellStyle name="Berechnung 2 16 10 3" xfId="19139"/>
    <cellStyle name="Berechnung 2 16 10 4" xfId="26078"/>
    <cellStyle name="Berechnung 2 16 10 5" xfId="32743"/>
    <cellStyle name="Berechnung 2 16 10 6" xfId="39413"/>
    <cellStyle name="Berechnung 2 16 10 7" xfId="46229"/>
    <cellStyle name="Berechnung 2 16 10 8" xfId="52752"/>
    <cellStyle name="Berechnung 2 16 11" xfId="5683"/>
    <cellStyle name="Berechnung 2 16 11 2" xfId="12793"/>
    <cellStyle name="Berechnung 2 16 11 3" xfId="19086"/>
    <cellStyle name="Berechnung 2 16 11 4" xfId="26025"/>
    <cellStyle name="Berechnung 2 16 11 5" xfId="32690"/>
    <cellStyle name="Berechnung 2 16 11 6" xfId="39360"/>
    <cellStyle name="Berechnung 2 16 11 7" xfId="46176"/>
    <cellStyle name="Berechnung 2 16 11 8" xfId="52699"/>
    <cellStyle name="Berechnung 2 16 12" xfId="689"/>
    <cellStyle name="Berechnung 2 16 12 2" xfId="7811"/>
    <cellStyle name="Berechnung 2 16 12 3" xfId="8049"/>
    <cellStyle name="Berechnung 2 16 12 4" xfId="21068"/>
    <cellStyle name="Berechnung 2 16 12 5" xfId="7951"/>
    <cellStyle name="Berechnung 2 16 12 6" xfId="21261"/>
    <cellStyle name="Berechnung 2 16 12 7" xfId="41315"/>
    <cellStyle name="Berechnung 2 16 12 8" xfId="41587"/>
    <cellStyle name="Berechnung 2 16 13" xfId="8206"/>
    <cellStyle name="Berechnung 2 16 14" xfId="21533"/>
    <cellStyle name="Berechnung 2 16 15" xfId="41626"/>
    <cellStyle name="Berechnung 2 16 2" xfId="646"/>
    <cellStyle name="Berechnung 2 16 2 10" xfId="6714"/>
    <cellStyle name="Berechnung 2 16 2 10 2" xfId="13824"/>
    <cellStyle name="Berechnung 2 16 2 10 3" xfId="20117"/>
    <cellStyle name="Berechnung 2 16 2 10 4" xfId="27056"/>
    <cellStyle name="Berechnung 2 16 2 10 5" xfId="33721"/>
    <cellStyle name="Berechnung 2 16 2 10 6" xfId="40391"/>
    <cellStyle name="Berechnung 2 16 2 10 7" xfId="47207"/>
    <cellStyle name="Berechnung 2 16 2 10 8" xfId="53730"/>
    <cellStyle name="Berechnung 2 16 2 11" xfId="7310"/>
    <cellStyle name="Berechnung 2 16 2 11 2" xfId="14420"/>
    <cellStyle name="Berechnung 2 16 2 11 3" xfId="20713"/>
    <cellStyle name="Berechnung 2 16 2 11 4" xfId="27652"/>
    <cellStyle name="Berechnung 2 16 2 11 5" xfId="34317"/>
    <cellStyle name="Berechnung 2 16 2 11 6" xfId="40987"/>
    <cellStyle name="Berechnung 2 16 2 11 7" xfId="47803"/>
    <cellStyle name="Berechnung 2 16 2 11 8" xfId="54326"/>
    <cellStyle name="Berechnung 2 16 2 12" xfId="1399"/>
    <cellStyle name="Berechnung 2 16 2 12 2" xfId="8509"/>
    <cellStyle name="Berechnung 2 16 2 12 3" xfId="14802"/>
    <cellStyle name="Berechnung 2 16 2 12 4" xfId="21741"/>
    <cellStyle name="Berechnung 2 16 2 12 5" xfId="28406"/>
    <cellStyle name="Berechnung 2 16 2 12 6" xfId="35076"/>
    <cellStyle name="Berechnung 2 16 2 12 7" xfId="41892"/>
    <cellStyle name="Berechnung 2 16 2 12 8" xfId="48415"/>
    <cellStyle name="Berechnung 2 16 2 13" xfId="8042"/>
    <cellStyle name="Berechnung 2 16 2 14" xfId="21025"/>
    <cellStyle name="Berechnung 2 16 2 15" xfId="21312"/>
    <cellStyle name="Berechnung 2 16 2 16" xfId="41275"/>
    <cellStyle name="Berechnung 2 16 2 17" xfId="41525"/>
    <cellStyle name="Berechnung 2 16 2 2" xfId="1162"/>
    <cellStyle name="Berechnung 2 16 2 2 10" xfId="1835"/>
    <cellStyle name="Berechnung 2 16 2 2 10 2" xfId="8945"/>
    <cellStyle name="Berechnung 2 16 2 2 10 3" xfId="15238"/>
    <cellStyle name="Berechnung 2 16 2 2 10 4" xfId="22177"/>
    <cellStyle name="Berechnung 2 16 2 2 10 5" xfId="28842"/>
    <cellStyle name="Berechnung 2 16 2 2 10 6" xfId="35512"/>
    <cellStyle name="Berechnung 2 16 2 2 10 7" xfId="42328"/>
    <cellStyle name="Berechnung 2 16 2 2 10 8" xfId="48851"/>
    <cellStyle name="Berechnung 2 16 2 2 11" xfId="7522"/>
    <cellStyle name="Berechnung 2 16 2 2 12" xfId="28169"/>
    <cellStyle name="Berechnung 2 16 2 2 13" xfId="34839"/>
    <cellStyle name="Berechnung 2 16 2 2 14" xfId="48181"/>
    <cellStyle name="Berechnung 2 16 2 2 2" xfId="2706"/>
    <cellStyle name="Berechnung 2 16 2 2 2 2" xfId="9816"/>
    <cellStyle name="Berechnung 2 16 2 2 2 3" xfId="16109"/>
    <cellStyle name="Berechnung 2 16 2 2 2 4" xfId="23048"/>
    <cellStyle name="Berechnung 2 16 2 2 2 5" xfId="29713"/>
    <cellStyle name="Berechnung 2 16 2 2 2 6" xfId="36383"/>
    <cellStyle name="Berechnung 2 16 2 2 2 7" xfId="43199"/>
    <cellStyle name="Berechnung 2 16 2 2 2 8" xfId="49722"/>
    <cellStyle name="Berechnung 2 16 2 2 3" xfId="3396"/>
    <cellStyle name="Berechnung 2 16 2 2 3 2" xfId="10506"/>
    <cellStyle name="Berechnung 2 16 2 2 3 3" xfId="16799"/>
    <cellStyle name="Berechnung 2 16 2 2 3 4" xfId="23738"/>
    <cellStyle name="Berechnung 2 16 2 2 3 5" xfId="30403"/>
    <cellStyle name="Berechnung 2 16 2 2 3 6" xfId="37073"/>
    <cellStyle name="Berechnung 2 16 2 2 3 7" xfId="43889"/>
    <cellStyle name="Berechnung 2 16 2 2 3 8" xfId="50412"/>
    <cellStyle name="Berechnung 2 16 2 2 4" xfId="4083"/>
    <cellStyle name="Berechnung 2 16 2 2 4 2" xfId="11193"/>
    <cellStyle name="Berechnung 2 16 2 2 4 3" xfId="17486"/>
    <cellStyle name="Berechnung 2 16 2 2 4 4" xfId="24425"/>
    <cellStyle name="Berechnung 2 16 2 2 4 5" xfId="31090"/>
    <cellStyle name="Berechnung 2 16 2 2 4 6" xfId="37760"/>
    <cellStyle name="Berechnung 2 16 2 2 4 7" xfId="44576"/>
    <cellStyle name="Berechnung 2 16 2 2 4 8" xfId="51099"/>
    <cellStyle name="Berechnung 2 16 2 2 5" xfId="4770"/>
    <cellStyle name="Berechnung 2 16 2 2 5 2" xfId="11880"/>
    <cellStyle name="Berechnung 2 16 2 2 5 3" xfId="18173"/>
    <cellStyle name="Berechnung 2 16 2 2 5 4" xfId="25112"/>
    <cellStyle name="Berechnung 2 16 2 2 5 5" xfId="31777"/>
    <cellStyle name="Berechnung 2 16 2 2 5 6" xfId="38447"/>
    <cellStyle name="Berechnung 2 16 2 2 5 7" xfId="45263"/>
    <cellStyle name="Berechnung 2 16 2 2 5 8" xfId="51786"/>
    <cellStyle name="Berechnung 2 16 2 2 6" xfId="5455"/>
    <cellStyle name="Berechnung 2 16 2 2 6 2" xfId="12565"/>
    <cellStyle name="Berechnung 2 16 2 2 6 3" xfId="18858"/>
    <cellStyle name="Berechnung 2 16 2 2 6 4" xfId="25797"/>
    <cellStyle name="Berechnung 2 16 2 2 6 5" xfId="32462"/>
    <cellStyle name="Berechnung 2 16 2 2 6 6" xfId="39132"/>
    <cellStyle name="Berechnung 2 16 2 2 6 7" xfId="45948"/>
    <cellStyle name="Berechnung 2 16 2 2 6 8" xfId="52471"/>
    <cellStyle name="Berechnung 2 16 2 2 7" xfId="6038"/>
    <cellStyle name="Berechnung 2 16 2 2 7 2" xfId="13148"/>
    <cellStyle name="Berechnung 2 16 2 2 7 3" xfId="19441"/>
    <cellStyle name="Berechnung 2 16 2 2 7 4" xfId="26380"/>
    <cellStyle name="Berechnung 2 16 2 2 7 5" xfId="33045"/>
    <cellStyle name="Berechnung 2 16 2 2 7 6" xfId="39715"/>
    <cellStyle name="Berechnung 2 16 2 2 7 7" xfId="46531"/>
    <cellStyle name="Berechnung 2 16 2 2 7 8" xfId="53054"/>
    <cellStyle name="Berechnung 2 16 2 2 8" xfId="6496"/>
    <cellStyle name="Berechnung 2 16 2 2 8 2" xfId="13606"/>
    <cellStyle name="Berechnung 2 16 2 2 8 3" xfId="19899"/>
    <cellStyle name="Berechnung 2 16 2 2 8 4" xfId="26838"/>
    <cellStyle name="Berechnung 2 16 2 2 8 5" xfId="33503"/>
    <cellStyle name="Berechnung 2 16 2 2 8 6" xfId="40173"/>
    <cellStyle name="Berechnung 2 16 2 2 8 7" xfId="46989"/>
    <cellStyle name="Berechnung 2 16 2 2 8 8" xfId="53512"/>
    <cellStyle name="Berechnung 2 16 2 2 9" xfId="7150"/>
    <cellStyle name="Berechnung 2 16 2 2 9 2" xfId="14260"/>
    <cellStyle name="Berechnung 2 16 2 2 9 3" xfId="20553"/>
    <cellStyle name="Berechnung 2 16 2 2 9 4" xfId="27492"/>
    <cellStyle name="Berechnung 2 16 2 2 9 5" xfId="34157"/>
    <cellStyle name="Berechnung 2 16 2 2 9 6" xfId="40827"/>
    <cellStyle name="Berechnung 2 16 2 2 9 7" xfId="47643"/>
    <cellStyle name="Berechnung 2 16 2 2 9 8" xfId="54166"/>
    <cellStyle name="Berechnung 2 16 2 3" xfId="959"/>
    <cellStyle name="Berechnung 2 16 2 3 10" xfId="1634"/>
    <cellStyle name="Berechnung 2 16 2 3 10 2" xfId="8744"/>
    <cellStyle name="Berechnung 2 16 2 3 10 3" xfId="15037"/>
    <cellStyle name="Berechnung 2 16 2 3 10 4" xfId="21976"/>
    <cellStyle name="Berechnung 2 16 2 3 10 5" xfId="28641"/>
    <cellStyle name="Berechnung 2 16 2 3 10 6" xfId="35311"/>
    <cellStyle name="Berechnung 2 16 2 3 10 7" xfId="42127"/>
    <cellStyle name="Berechnung 2 16 2 3 10 8" xfId="48650"/>
    <cellStyle name="Berechnung 2 16 2 3 11" xfId="7823"/>
    <cellStyle name="Berechnung 2 16 2 3 12" xfId="27966"/>
    <cellStyle name="Berechnung 2 16 2 3 13" xfId="34638"/>
    <cellStyle name="Berechnung 2 16 2 3 14" xfId="47980"/>
    <cellStyle name="Berechnung 2 16 2 3 2" xfId="2505"/>
    <cellStyle name="Berechnung 2 16 2 3 2 2" xfId="9615"/>
    <cellStyle name="Berechnung 2 16 2 3 2 3" xfId="15908"/>
    <cellStyle name="Berechnung 2 16 2 3 2 4" xfId="22847"/>
    <cellStyle name="Berechnung 2 16 2 3 2 5" xfId="29512"/>
    <cellStyle name="Berechnung 2 16 2 3 2 6" xfId="36182"/>
    <cellStyle name="Berechnung 2 16 2 3 2 7" xfId="42998"/>
    <cellStyle name="Berechnung 2 16 2 3 2 8" xfId="49521"/>
    <cellStyle name="Berechnung 2 16 2 3 3" xfId="3195"/>
    <cellStyle name="Berechnung 2 16 2 3 3 2" xfId="10305"/>
    <cellStyle name="Berechnung 2 16 2 3 3 3" xfId="16598"/>
    <cellStyle name="Berechnung 2 16 2 3 3 4" xfId="23537"/>
    <cellStyle name="Berechnung 2 16 2 3 3 5" xfId="30202"/>
    <cellStyle name="Berechnung 2 16 2 3 3 6" xfId="36872"/>
    <cellStyle name="Berechnung 2 16 2 3 3 7" xfId="43688"/>
    <cellStyle name="Berechnung 2 16 2 3 3 8" xfId="50211"/>
    <cellStyle name="Berechnung 2 16 2 3 4" xfId="3882"/>
    <cellStyle name="Berechnung 2 16 2 3 4 2" xfId="10992"/>
    <cellStyle name="Berechnung 2 16 2 3 4 3" xfId="17285"/>
    <cellStyle name="Berechnung 2 16 2 3 4 4" xfId="24224"/>
    <cellStyle name="Berechnung 2 16 2 3 4 5" xfId="30889"/>
    <cellStyle name="Berechnung 2 16 2 3 4 6" xfId="37559"/>
    <cellStyle name="Berechnung 2 16 2 3 4 7" xfId="44375"/>
    <cellStyle name="Berechnung 2 16 2 3 4 8" xfId="50898"/>
    <cellStyle name="Berechnung 2 16 2 3 5" xfId="4569"/>
    <cellStyle name="Berechnung 2 16 2 3 5 2" xfId="11679"/>
    <cellStyle name="Berechnung 2 16 2 3 5 3" xfId="17972"/>
    <cellStyle name="Berechnung 2 16 2 3 5 4" xfId="24911"/>
    <cellStyle name="Berechnung 2 16 2 3 5 5" xfId="31576"/>
    <cellStyle name="Berechnung 2 16 2 3 5 6" xfId="38246"/>
    <cellStyle name="Berechnung 2 16 2 3 5 7" xfId="45062"/>
    <cellStyle name="Berechnung 2 16 2 3 5 8" xfId="51585"/>
    <cellStyle name="Berechnung 2 16 2 3 6" xfId="5254"/>
    <cellStyle name="Berechnung 2 16 2 3 6 2" xfId="12364"/>
    <cellStyle name="Berechnung 2 16 2 3 6 3" xfId="18657"/>
    <cellStyle name="Berechnung 2 16 2 3 6 4" xfId="25596"/>
    <cellStyle name="Berechnung 2 16 2 3 6 5" xfId="32261"/>
    <cellStyle name="Berechnung 2 16 2 3 6 6" xfId="38931"/>
    <cellStyle name="Berechnung 2 16 2 3 6 7" xfId="45747"/>
    <cellStyle name="Berechnung 2 16 2 3 6 8" xfId="52270"/>
    <cellStyle name="Berechnung 2 16 2 3 7" xfId="5837"/>
    <cellStyle name="Berechnung 2 16 2 3 7 2" xfId="12947"/>
    <cellStyle name="Berechnung 2 16 2 3 7 3" xfId="19240"/>
    <cellStyle name="Berechnung 2 16 2 3 7 4" xfId="26179"/>
    <cellStyle name="Berechnung 2 16 2 3 7 5" xfId="32844"/>
    <cellStyle name="Berechnung 2 16 2 3 7 6" xfId="39514"/>
    <cellStyle name="Berechnung 2 16 2 3 7 7" xfId="46330"/>
    <cellStyle name="Berechnung 2 16 2 3 7 8" xfId="52853"/>
    <cellStyle name="Berechnung 2 16 2 3 8" xfId="6295"/>
    <cellStyle name="Berechnung 2 16 2 3 8 2" xfId="13405"/>
    <cellStyle name="Berechnung 2 16 2 3 8 3" xfId="19698"/>
    <cellStyle name="Berechnung 2 16 2 3 8 4" xfId="26637"/>
    <cellStyle name="Berechnung 2 16 2 3 8 5" xfId="33302"/>
    <cellStyle name="Berechnung 2 16 2 3 8 6" xfId="39972"/>
    <cellStyle name="Berechnung 2 16 2 3 8 7" xfId="46788"/>
    <cellStyle name="Berechnung 2 16 2 3 8 8" xfId="53311"/>
    <cellStyle name="Berechnung 2 16 2 3 9" xfId="6949"/>
    <cellStyle name="Berechnung 2 16 2 3 9 2" xfId="14059"/>
    <cellStyle name="Berechnung 2 16 2 3 9 3" xfId="20352"/>
    <cellStyle name="Berechnung 2 16 2 3 9 4" xfId="27291"/>
    <cellStyle name="Berechnung 2 16 2 3 9 5" xfId="33956"/>
    <cellStyle name="Berechnung 2 16 2 3 9 6" xfId="40626"/>
    <cellStyle name="Berechnung 2 16 2 3 9 7" xfId="47442"/>
    <cellStyle name="Berechnung 2 16 2 3 9 8" xfId="53965"/>
    <cellStyle name="Berechnung 2 16 2 4" xfId="2270"/>
    <cellStyle name="Berechnung 2 16 2 4 2" xfId="9380"/>
    <cellStyle name="Berechnung 2 16 2 4 3" xfId="15673"/>
    <cellStyle name="Berechnung 2 16 2 4 4" xfId="22612"/>
    <cellStyle name="Berechnung 2 16 2 4 5" xfId="29277"/>
    <cellStyle name="Berechnung 2 16 2 4 6" xfId="35947"/>
    <cellStyle name="Berechnung 2 16 2 4 7" xfId="42763"/>
    <cellStyle name="Berechnung 2 16 2 4 8" xfId="49286"/>
    <cellStyle name="Berechnung 2 16 2 5" xfId="2960"/>
    <cellStyle name="Berechnung 2 16 2 5 2" xfId="10070"/>
    <cellStyle name="Berechnung 2 16 2 5 3" xfId="16363"/>
    <cellStyle name="Berechnung 2 16 2 5 4" xfId="23302"/>
    <cellStyle name="Berechnung 2 16 2 5 5" xfId="29967"/>
    <cellStyle name="Berechnung 2 16 2 5 6" xfId="36637"/>
    <cellStyle name="Berechnung 2 16 2 5 7" xfId="43453"/>
    <cellStyle name="Berechnung 2 16 2 5 8" xfId="49976"/>
    <cellStyle name="Berechnung 2 16 2 6" xfId="3647"/>
    <cellStyle name="Berechnung 2 16 2 6 2" xfId="10757"/>
    <cellStyle name="Berechnung 2 16 2 6 3" xfId="17050"/>
    <cellStyle name="Berechnung 2 16 2 6 4" xfId="23989"/>
    <cellStyle name="Berechnung 2 16 2 6 5" xfId="30654"/>
    <cellStyle name="Berechnung 2 16 2 6 6" xfId="37324"/>
    <cellStyle name="Berechnung 2 16 2 6 7" xfId="44140"/>
    <cellStyle name="Berechnung 2 16 2 6 8" xfId="50663"/>
    <cellStyle name="Berechnung 2 16 2 7" xfId="4334"/>
    <cellStyle name="Berechnung 2 16 2 7 2" xfId="11444"/>
    <cellStyle name="Berechnung 2 16 2 7 3" xfId="17737"/>
    <cellStyle name="Berechnung 2 16 2 7 4" xfId="24676"/>
    <cellStyle name="Berechnung 2 16 2 7 5" xfId="31341"/>
    <cellStyle name="Berechnung 2 16 2 7 6" xfId="38011"/>
    <cellStyle name="Berechnung 2 16 2 7 7" xfId="44827"/>
    <cellStyle name="Berechnung 2 16 2 7 8" xfId="51350"/>
    <cellStyle name="Berechnung 2 16 2 8" xfId="5019"/>
    <cellStyle name="Berechnung 2 16 2 8 2" xfId="12129"/>
    <cellStyle name="Berechnung 2 16 2 8 3" xfId="18422"/>
    <cellStyle name="Berechnung 2 16 2 8 4" xfId="25361"/>
    <cellStyle name="Berechnung 2 16 2 8 5" xfId="32026"/>
    <cellStyle name="Berechnung 2 16 2 8 6" xfId="38696"/>
    <cellStyle name="Berechnung 2 16 2 8 7" xfId="45512"/>
    <cellStyle name="Berechnung 2 16 2 8 8" xfId="52035"/>
    <cellStyle name="Berechnung 2 16 2 9" xfId="5569"/>
    <cellStyle name="Berechnung 2 16 2 9 2" xfId="12679"/>
    <cellStyle name="Berechnung 2 16 2 9 3" xfId="18972"/>
    <cellStyle name="Berechnung 2 16 2 9 4" xfId="25911"/>
    <cellStyle name="Berechnung 2 16 2 9 5" xfId="32576"/>
    <cellStyle name="Berechnung 2 16 2 9 6" xfId="39246"/>
    <cellStyle name="Berechnung 2 16 2 9 7" xfId="46062"/>
    <cellStyle name="Berechnung 2 16 2 9 8" xfId="52585"/>
    <cellStyle name="Berechnung 2 16 3" xfId="716"/>
    <cellStyle name="Berechnung 2 16 3 10" xfId="6770"/>
    <cellStyle name="Berechnung 2 16 3 10 2" xfId="13880"/>
    <cellStyle name="Berechnung 2 16 3 10 3" xfId="20173"/>
    <cellStyle name="Berechnung 2 16 3 10 4" xfId="27112"/>
    <cellStyle name="Berechnung 2 16 3 10 5" xfId="33777"/>
    <cellStyle name="Berechnung 2 16 3 10 6" xfId="40447"/>
    <cellStyle name="Berechnung 2 16 3 10 7" xfId="47263"/>
    <cellStyle name="Berechnung 2 16 3 10 8" xfId="53786"/>
    <cellStyle name="Berechnung 2 16 3 11" xfId="7302"/>
    <cellStyle name="Berechnung 2 16 3 11 2" xfId="14412"/>
    <cellStyle name="Berechnung 2 16 3 11 3" xfId="20705"/>
    <cellStyle name="Berechnung 2 16 3 11 4" xfId="27644"/>
    <cellStyle name="Berechnung 2 16 3 11 5" xfId="34309"/>
    <cellStyle name="Berechnung 2 16 3 11 6" xfId="40979"/>
    <cellStyle name="Berechnung 2 16 3 11 7" xfId="47795"/>
    <cellStyle name="Berechnung 2 16 3 11 8" xfId="54318"/>
    <cellStyle name="Berechnung 2 16 3 12" xfId="1455"/>
    <cellStyle name="Berechnung 2 16 3 12 2" xfId="8565"/>
    <cellStyle name="Berechnung 2 16 3 12 3" xfId="14858"/>
    <cellStyle name="Berechnung 2 16 3 12 4" xfId="21797"/>
    <cellStyle name="Berechnung 2 16 3 12 5" xfId="28462"/>
    <cellStyle name="Berechnung 2 16 3 12 6" xfId="35132"/>
    <cellStyle name="Berechnung 2 16 3 12 7" xfId="41948"/>
    <cellStyle name="Berechnung 2 16 3 12 8" xfId="48471"/>
    <cellStyle name="Berechnung 2 16 3 13" xfId="7687"/>
    <cellStyle name="Berechnung 2 16 3 14" xfId="21095"/>
    <cellStyle name="Berechnung 2 16 3 15" xfId="21284"/>
    <cellStyle name="Berechnung 2 16 3 16" xfId="41341"/>
    <cellStyle name="Berechnung 2 16 3 17" xfId="41538"/>
    <cellStyle name="Berechnung 2 16 3 2" xfId="1178"/>
    <cellStyle name="Berechnung 2 16 3 2 10" xfId="1851"/>
    <cellStyle name="Berechnung 2 16 3 2 10 2" xfId="8961"/>
    <cellStyle name="Berechnung 2 16 3 2 10 3" xfId="15254"/>
    <cellStyle name="Berechnung 2 16 3 2 10 4" xfId="22193"/>
    <cellStyle name="Berechnung 2 16 3 2 10 5" xfId="28858"/>
    <cellStyle name="Berechnung 2 16 3 2 10 6" xfId="35528"/>
    <cellStyle name="Berechnung 2 16 3 2 10 7" xfId="42344"/>
    <cellStyle name="Berechnung 2 16 3 2 10 8" xfId="48867"/>
    <cellStyle name="Berechnung 2 16 3 2 11" xfId="7520"/>
    <cellStyle name="Berechnung 2 16 3 2 12" xfId="28185"/>
    <cellStyle name="Berechnung 2 16 3 2 13" xfId="34855"/>
    <cellStyle name="Berechnung 2 16 3 2 14" xfId="48197"/>
    <cellStyle name="Berechnung 2 16 3 2 2" xfId="2722"/>
    <cellStyle name="Berechnung 2 16 3 2 2 2" xfId="9832"/>
    <cellStyle name="Berechnung 2 16 3 2 2 3" xfId="16125"/>
    <cellStyle name="Berechnung 2 16 3 2 2 4" xfId="23064"/>
    <cellStyle name="Berechnung 2 16 3 2 2 5" xfId="29729"/>
    <cellStyle name="Berechnung 2 16 3 2 2 6" xfId="36399"/>
    <cellStyle name="Berechnung 2 16 3 2 2 7" xfId="43215"/>
    <cellStyle name="Berechnung 2 16 3 2 2 8" xfId="49738"/>
    <cellStyle name="Berechnung 2 16 3 2 3" xfId="3412"/>
    <cellStyle name="Berechnung 2 16 3 2 3 2" xfId="10522"/>
    <cellStyle name="Berechnung 2 16 3 2 3 3" xfId="16815"/>
    <cellStyle name="Berechnung 2 16 3 2 3 4" xfId="23754"/>
    <cellStyle name="Berechnung 2 16 3 2 3 5" xfId="30419"/>
    <cellStyle name="Berechnung 2 16 3 2 3 6" xfId="37089"/>
    <cellStyle name="Berechnung 2 16 3 2 3 7" xfId="43905"/>
    <cellStyle name="Berechnung 2 16 3 2 3 8" xfId="50428"/>
    <cellStyle name="Berechnung 2 16 3 2 4" xfId="4099"/>
    <cellStyle name="Berechnung 2 16 3 2 4 2" xfId="11209"/>
    <cellStyle name="Berechnung 2 16 3 2 4 3" xfId="17502"/>
    <cellStyle name="Berechnung 2 16 3 2 4 4" xfId="24441"/>
    <cellStyle name="Berechnung 2 16 3 2 4 5" xfId="31106"/>
    <cellStyle name="Berechnung 2 16 3 2 4 6" xfId="37776"/>
    <cellStyle name="Berechnung 2 16 3 2 4 7" xfId="44592"/>
    <cellStyle name="Berechnung 2 16 3 2 4 8" xfId="51115"/>
    <cellStyle name="Berechnung 2 16 3 2 5" xfId="4786"/>
    <cellStyle name="Berechnung 2 16 3 2 5 2" xfId="11896"/>
    <cellStyle name="Berechnung 2 16 3 2 5 3" xfId="18189"/>
    <cellStyle name="Berechnung 2 16 3 2 5 4" xfId="25128"/>
    <cellStyle name="Berechnung 2 16 3 2 5 5" xfId="31793"/>
    <cellStyle name="Berechnung 2 16 3 2 5 6" xfId="38463"/>
    <cellStyle name="Berechnung 2 16 3 2 5 7" xfId="45279"/>
    <cellStyle name="Berechnung 2 16 3 2 5 8" xfId="51802"/>
    <cellStyle name="Berechnung 2 16 3 2 6" xfId="5471"/>
    <cellStyle name="Berechnung 2 16 3 2 6 2" xfId="12581"/>
    <cellStyle name="Berechnung 2 16 3 2 6 3" xfId="18874"/>
    <cellStyle name="Berechnung 2 16 3 2 6 4" xfId="25813"/>
    <cellStyle name="Berechnung 2 16 3 2 6 5" xfId="32478"/>
    <cellStyle name="Berechnung 2 16 3 2 6 6" xfId="39148"/>
    <cellStyle name="Berechnung 2 16 3 2 6 7" xfId="45964"/>
    <cellStyle name="Berechnung 2 16 3 2 6 8" xfId="52487"/>
    <cellStyle name="Berechnung 2 16 3 2 7" xfId="6054"/>
    <cellStyle name="Berechnung 2 16 3 2 7 2" xfId="13164"/>
    <cellStyle name="Berechnung 2 16 3 2 7 3" xfId="19457"/>
    <cellStyle name="Berechnung 2 16 3 2 7 4" xfId="26396"/>
    <cellStyle name="Berechnung 2 16 3 2 7 5" xfId="33061"/>
    <cellStyle name="Berechnung 2 16 3 2 7 6" xfId="39731"/>
    <cellStyle name="Berechnung 2 16 3 2 7 7" xfId="46547"/>
    <cellStyle name="Berechnung 2 16 3 2 7 8" xfId="53070"/>
    <cellStyle name="Berechnung 2 16 3 2 8" xfId="6512"/>
    <cellStyle name="Berechnung 2 16 3 2 8 2" xfId="13622"/>
    <cellStyle name="Berechnung 2 16 3 2 8 3" xfId="19915"/>
    <cellStyle name="Berechnung 2 16 3 2 8 4" xfId="26854"/>
    <cellStyle name="Berechnung 2 16 3 2 8 5" xfId="33519"/>
    <cellStyle name="Berechnung 2 16 3 2 8 6" xfId="40189"/>
    <cellStyle name="Berechnung 2 16 3 2 8 7" xfId="47005"/>
    <cellStyle name="Berechnung 2 16 3 2 8 8" xfId="53528"/>
    <cellStyle name="Berechnung 2 16 3 2 9" xfId="7166"/>
    <cellStyle name="Berechnung 2 16 3 2 9 2" xfId="14276"/>
    <cellStyle name="Berechnung 2 16 3 2 9 3" xfId="20569"/>
    <cellStyle name="Berechnung 2 16 3 2 9 4" xfId="27508"/>
    <cellStyle name="Berechnung 2 16 3 2 9 5" xfId="34173"/>
    <cellStyle name="Berechnung 2 16 3 2 9 6" xfId="40843"/>
    <cellStyle name="Berechnung 2 16 3 2 9 7" xfId="47659"/>
    <cellStyle name="Berechnung 2 16 3 2 9 8" xfId="54182"/>
    <cellStyle name="Berechnung 2 16 3 3" xfId="1012"/>
    <cellStyle name="Berechnung 2 16 3 3 10" xfId="1685"/>
    <cellStyle name="Berechnung 2 16 3 3 10 2" xfId="8795"/>
    <cellStyle name="Berechnung 2 16 3 3 10 3" xfId="15088"/>
    <cellStyle name="Berechnung 2 16 3 3 10 4" xfId="22027"/>
    <cellStyle name="Berechnung 2 16 3 3 10 5" xfId="28692"/>
    <cellStyle name="Berechnung 2 16 3 3 10 6" xfId="35362"/>
    <cellStyle name="Berechnung 2 16 3 3 10 7" xfId="42178"/>
    <cellStyle name="Berechnung 2 16 3 3 10 8" xfId="48701"/>
    <cellStyle name="Berechnung 2 16 3 3 11" xfId="8098"/>
    <cellStyle name="Berechnung 2 16 3 3 12" xfId="28019"/>
    <cellStyle name="Berechnung 2 16 3 3 13" xfId="34689"/>
    <cellStyle name="Berechnung 2 16 3 3 14" xfId="48031"/>
    <cellStyle name="Berechnung 2 16 3 3 2" xfId="2556"/>
    <cellStyle name="Berechnung 2 16 3 3 2 2" xfId="9666"/>
    <cellStyle name="Berechnung 2 16 3 3 2 3" xfId="15959"/>
    <cellStyle name="Berechnung 2 16 3 3 2 4" xfId="22898"/>
    <cellStyle name="Berechnung 2 16 3 3 2 5" xfId="29563"/>
    <cellStyle name="Berechnung 2 16 3 3 2 6" xfId="36233"/>
    <cellStyle name="Berechnung 2 16 3 3 2 7" xfId="43049"/>
    <cellStyle name="Berechnung 2 16 3 3 2 8" xfId="49572"/>
    <cellStyle name="Berechnung 2 16 3 3 3" xfId="3246"/>
    <cellStyle name="Berechnung 2 16 3 3 3 2" xfId="10356"/>
    <cellStyle name="Berechnung 2 16 3 3 3 3" xfId="16649"/>
    <cellStyle name="Berechnung 2 16 3 3 3 4" xfId="23588"/>
    <cellStyle name="Berechnung 2 16 3 3 3 5" xfId="30253"/>
    <cellStyle name="Berechnung 2 16 3 3 3 6" xfId="36923"/>
    <cellStyle name="Berechnung 2 16 3 3 3 7" xfId="43739"/>
    <cellStyle name="Berechnung 2 16 3 3 3 8" xfId="50262"/>
    <cellStyle name="Berechnung 2 16 3 3 4" xfId="3933"/>
    <cellStyle name="Berechnung 2 16 3 3 4 2" xfId="11043"/>
    <cellStyle name="Berechnung 2 16 3 3 4 3" xfId="17336"/>
    <cellStyle name="Berechnung 2 16 3 3 4 4" xfId="24275"/>
    <cellStyle name="Berechnung 2 16 3 3 4 5" xfId="30940"/>
    <cellStyle name="Berechnung 2 16 3 3 4 6" xfId="37610"/>
    <cellStyle name="Berechnung 2 16 3 3 4 7" xfId="44426"/>
    <cellStyle name="Berechnung 2 16 3 3 4 8" xfId="50949"/>
    <cellStyle name="Berechnung 2 16 3 3 5" xfId="4620"/>
    <cellStyle name="Berechnung 2 16 3 3 5 2" xfId="11730"/>
    <cellStyle name="Berechnung 2 16 3 3 5 3" xfId="18023"/>
    <cellStyle name="Berechnung 2 16 3 3 5 4" xfId="24962"/>
    <cellStyle name="Berechnung 2 16 3 3 5 5" xfId="31627"/>
    <cellStyle name="Berechnung 2 16 3 3 5 6" xfId="38297"/>
    <cellStyle name="Berechnung 2 16 3 3 5 7" xfId="45113"/>
    <cellStyle name="Berechnung 2 16 3 3 5 8" xfId="51636"/>
    <cellStyle name="Berechnung 2 16 3 3 6" xfId="5305"/>
    <cellStyle name="Berechnung 2 16 3 3 6 2" xfId="12415"/>
    <cellStyle name="Berechnung 2 16 3 3 6 3" xfId="18708"/>
    <cellStyle name="Berechnung 2 16 3 3 6 4" xfId="25647"/>
    <cellStyle name="Berechnung 2 16 3 3 6 5" xfId="32312"/>
    <cellStyle name="Berechnung 2 16 3 3 6 6" xfId="38982"/>
    <cellStyle name="Berechnung 2 16 3 3 6 7" xfId="45798"/>
    <cellStyle name="Berechnung 2 16 3 3 6 8" xfId="52321"/>
    <cellStyle name="Berechnung 2 16 3 3 7" xfId="5888"/>
    <cellStyle name="Berechnung 2 16 3 3 7 2" xfId="12998"/>
    <cellStyle name="Berechnung 2 16 3 3 7 3" xfId="19291"/>
    <cellStyle name="Berechnung 2 16 3 3 7 4" xfId="26230"/>
    <cellStyle name="Berechnung 2 16 3 3 7 5" xfId="32895"/>
    <cellStyle name="Berechnung 2 16 3 3 7 6" xfId="39565"/>
    <cellStyle name="Berechnung 2 16 3 3 7 7" xfId="46381"/>
    <cellStyle name="Berechnung 2 16 3 3 7 8" xfId="52904"/>
    <cellStyle name="Berechnung 2 16 3 3 8" xfId="6346"/>
    <cellStyle name="Berechnung 2 16 3 3 8 2" xfId="13456"/>
    <cellStyle name="Berechnung 2 16 3 3 8 3" xfId="19749"/>
    <cellStyle name="Berechnung 2 16 3 3 8 4" xfId="26688"/>
    <cellStyle name="Berechnung 2 16 3 3 8 5" xfId="33353"/>
    <cellStyle name="Berechnung 2 16 3 3 8 6" xfId="40023"/>
    <cellStyle name="Berechnung 2 16 3 3 8 7" xfId="46839"/>
    <cellStyle name="Berechnung 2 16 3 3 8 8" xfId="53362"/>
    <cellStyle name="Berechnung 2 16 3 3 9" xfId="7000"/>
    <cellStyle name="Berechnung 2 16 3 3 9 2" xfId="14110"/>
    <cellStyle name="Berechnung 2 16 3 3 9 3" xfId="20403"/>
    <cellStyle name="Berechnung 2 16 3 3 9 4" xfId="27342"/>
    <cellStyle name="Berechnung 2 16 3 3 9 5" xfId="34007"/>
    <cellStyle name="Berechnung 2 16 3 3 9 6" xfId="40677"/>
    <cellStyle name="Berechnung 2 16 3 3 9 7" xfId="47493"/>
    <cellStyle name="Berechnung 2 16 3 3 9 8" xfId="54016"/>
    <cellStyle name="Berechnung 2 16 3 4" xfId="2326"/>
    <cellStyle name="Berechnung 2 16 3 4 2" xfId="9436"/>
    <cellStyle name="Berechnung 2 16 3 4 3" xfId="15729"/>
    <cellStyle name="Berechnung 2 16 3 4 4" xfId="22668"/>
    <cellStyle name="Berechnung 2 16 3 4 5" xfId="29333"/>
    <cellStyle name="Berechnung 2 16 3 4 6" xfId="36003"/>
    <cellStyle name="Berechnung 2 16 3 4 7" xfId="42819"/>
    <cellStyle name="Berechnung 2 16 3 4 8" xfId="49342"/>
    <cellStyle name="Berechnung 2 16 3 5" xfId="3016"/>
    <cellStyle name="Berechnung 2 16 3 5 2" xfId="10126"/>
    <cellStyle name="Berechnung 2 16 3 5 3" xfId="16419"/>
    <cellStyle name="Berechnung 2 16 3 5 4" xfId="23358"/>
    <cellStyle name="Berechnung 2 16 3 5 5" xfId="30023"/>
    <cellStyle name="Berechnung 2 16 3 5 6" xfId="36693"/>
    <cellStyle name="Berechnung 2 16 3 5 7" xfId="43509"/>
    <cellStyle name="Berechnung 2 16 3 5 8" xfId="50032"/>
    <cellStyle name="Berechnung 2 16 3 6" xfId="3703"/>
    <cellStyle name="Berechnung 2 16 3 6 2" xfId="10813"/>
    <cellStyle name="Berechnung 2 16 3 6 3" xfId="17106"/>
    <cellStyle name="Berechnung 2 16 3 6 4" xfId="24045"/>
    <cellStyle name="Berechnung 2 16 3 6 5" xfId="30710"/>
    <cellStyle name="Berechnung 2 16 3 6 6" xfId="37380"/>
    <cellStyle name="Berechnung 2 16 3 6 7" xfId="44196"/>
    <cellStyle name="Berechnung 2 16 3 6 8" xfId="50719"/>
    <cellStyle name="Berechnung 2 16 3 7" xfId="4390"/>
    <cellStyle name="Berechnung 2 16 3 7 2" xfId="11500"/>
    <cellStyle name="Berechnung 2 16 3 7 3" xfId="17793"/>
    <cellStyle name="Berechnung 2 16 3 7 4" xfId="24732"/>
    <cellStyle name="Berechnung 2 16 3 7 5" xfId="31397"/>
    <cellStyle name="Berechnung 2 16 3 7 6" xfId="38067"/>
    <cellStyle name="Berechnung 2 16 3 7 7" xfId="44883"/>
    <cellStyle name="Berechnung 2 16 3 7 8" xfId="51406"/>
    <cellStyle name="Berechnung 2 16 3 8" xfId="5075"/>
    <cellStyle name="Berechnung 2 16 3 8 2" xfId="12185"/>
    <cellStyle name="Berechnung 2 16 3 8 3" xfId="18478"/>
    <cellStyle name="Berechnung 2 16 3 8 4" xfId="25417"/>
    <cellStyle name="Berechnung 2 16 3 8 5" xfId="32082"/>
    <cellStyle name="Berechnung 2 16 3 8 6" xfId="38752"/>
    <cellStyle name="Berechnung 2 16 3 8 7" xfId="45568"/>
    <cellStyle name="Berechnung 2 16 3 8 8" xfId="52091"/>
    <cellStyle name="Berechnung 2 16 3 9" xfId="6116"/>
    <cellStyle name="Berechnung 2 16 3 9 2" xfId="13226"/>
    <cellStyle name="Berechnung 2 16 3 9 3" xfId="19519"/>
    <cellStyle name="Berechnung 2 16 3 9 4" xfId="26458"/>
    <cellStyle name="Berechnung 2 16 3 9 5" xfId="33123"/>
    <cellStyle name="Berechnung 2 16 3 9 6" xfId="39793"/>
    <cellStyle name="Berechnung 2 16 3 9 7" xfId="46609"/>
    <cellStyle name="Berechnung 2 16 3 9 8" xfId="53132"/>
    <cellStyle name="Berechnung 2 16 4" xfId="1993"/>
    <cellStyle name="Berechnung 2 16 4 2" xfId="9103"/>
    <cellStyle name="Berechnung 2 16 4 3" xfId="15396"/>
    <cellStyle name="Berechnung 2 16 4 4" xfId="22335"/>
    <cellStyle name="Berechnung 2 16 4 5" xfId="29000"/>
    <cellStyle name="Berechnung 2 16 4 6" xfId="35670"/>
    <cellStyle name="Berechnung 2 16 4 7" xfId="42486"/>
    <cellStyle name="Berechnung 2 16 4 8" xfId="49009"/>
    <cellStyle name="Berechnung 2 16 5" xfId="2143"/>
    <cellStyle name="Berechnung 2 16 5 2" xfId="9253"/>
    <cellStyle name="Berechnung 2 16 5 3" xfId="15546"/>
    <cellStyle name="Berechnung 2 16 5 4" xfId="22485"/>
    <cellStyle name="Berechnung 2 16 5 5" xfId="29150"/>
    <cellStyle name="Berechnung 2 16 5 6" xfId="35820"/>
    <cellStyle name="Berechnung 2 16 5 7" xfId="42636"/>
    <cellStyle name="Berechnung 2 16 5 8" xfId="49159"/>
    <cellStyle name="Berechnung 2 16 6" xfId="1936"/>
    <cellStyle name="Berechnung 2 16 6 2" xfId="9046"/>
    <cellStyle name="Berechnung 2 16 6 3" xfId="15339"/>
    <cellStyle name="Berechnung 2 16 6 4" xfId="22278"/>
    <cellStyle name="Berechnung 2 16 6 5" xfId="28943"/>
    <cellStyle name="Berechnung 2 16 6 6" xfId="35613"/>
    <cellStyle name="Berechnung 2 16 6 7" xfId="42429"/>
    <cellStyle name="Berechnung 2 16 6 8" xfId="48952"/>
    <cellStyle name="Berechnung 2 16 7" xfId="2161"/>
    <cellStyle name="Berechnung 2 16 7 2" xfId="9271"/>
    <cellStyle name="Berechnung 2 16 7 3" xfId="15564"/>
    <cellStyle name="Berechnung 2 16 7 4" xfId="22503"/>
    <cellStyle name="Berechnung 2 16 7 5" xfId="29168"/>
    <cellStyle name="Berechnung 2 16 7 6" xfId="35838"/>
    <cellStyle name="Berechnung 2 16 7 7" xfId="42654"/>
    <cellStyle name="Berechnung 2 16 7 8" xfId="49177"/>
    <cellStyle name="Berechnung 2 16 8" xfId="4205"/>
    <cellStyle name="Berechnung 2 16 8 2" xfId="11315"/>
    <cellStyle name="Berechnung 2 16 8 3" xfId="17608"/>
    <cellStyle name="Berechnung 2 16 8 4" xfId="24547"/>
    <cellStyle name="Berechnung 2 16 8 5" xfId="31212"/>
    <cellStyle name="Berechnung 2 16 8 6" xfId="37882"/>
    <cellStyle name="Berechnung 2 16 8 7" xfId="44698"/>
    <cellStyle name="Berechnung 2 16 8 8" xfId="51221"/>
    <cellStyle name="Berechnung 2 16 9" xfId="2162"/>
    <cellStyle name="Berechnung 2 16 9 2" xfId="9272"/>
    <cellStyle name="Berechnung 2 16 9 3" xfId="15565"/>
    <cellStyle name="Berechnung 2 16 9 4" xfId="22504"/>
    <cellStyle name="Berechnung 2 16 9 5" xfId="29169"/>
    <cellStyle name="Berechnung 2 16 9 6" xfId="35839"/>
    <cellStyle name="Berechnung 2 16 9 7" xfId="42655"/>
    <cellStyle name="Berechnung 2 16 9 8" xfId="49178"/>
    <cellStyle name="Berechnung 2 17" xfId="530"/>
    <cellStyle name="Berechnung 2 17 10" xfId="5672"/>
    <cellStyle name="Berechnung 2 17 10 2" xfId="12782"/>
    <cellStyle name="Berechnung 2 17 10 3" xfId="19075"/>
    <cellStyle name="Berechnung 2 17 10 4" xfId="26014"/>
    <cellStyle name="Berechnung 2 17 10 5" xfId="32679"/>
    <cellStyle name="Berechnung 2 17 10 6" xfId="39349"/>
    <cellStyle name="Berechnung 2 17 10 7" xfId="46165"/>
    <cellStyle name="Berechnung 2 17 10 8" xfId="52688"/>
    <cellStyle name="Berechnung 2 17 11" xfId="6614"/>
    <cellStyle name="Berechnung 2 17 11 2" xfId="13724"/>
    <cellStyle name="Berechnung 2 17 11 3" xfId="20017"/>
    <cellStyle name="Berechnung 2 17 11 4" xfId="26956"/>
    <cellStyle name="Berechnung 2 17 11 5" xfId="33621"/>
    <cellStyle name="Berechnung 2 17 11 6" xfId="40291"/>
    <cellStyle name="Berechnung 2 17 11 7" xfId="47107"/>
    <cellStyle name="Berechnung 2 17 11 8" xfId="53630"/>
    <cellStyle name="Berechnung 2 17 12" xfId="1303"/>
    <cellStyle name="Berechnung 2 17 12 2" xfId="8413"/>
    <cellStyle name="Berechnung 2 17 12 3" xfId="14706"/>
    <cellStyle name="Berechnung 2 17 12 4" xfId="21645"/>
    <cellStyle name="Berechnung 2 17 12 5" xfId="28310"/>
    <cellStyle name="Berechnung 2 17 12 6" xfId="34980"/>
    <cellStyle name="Berechnung 2 17 12 7" xfId="41799"/>
    <cellStyle name="Berechnung 2 17 12 8" xfId="48322"/>
    <cellStyle name="Berechnung 2 17 13" xfId="346"/>
    <cellStyle name="Berechnung 2 17 14" xfId="21328"/>
    <cellStyle name="Berechnung 2 17 15" xfId="41643"/>
    <cellStyle name="Berechnung 2 17 2" xfId="645"/>
    <cellStyle name="Berechnung 2 17 2 10" xfId="6713"/>
    <cellStyle name="Berechnung 2 17 2 10 2" xfId="13823"/>
    <cellStyle name="Berechnung 2 17 2 10 3" xfId="20116"/>
    <cellStyle name="Berechnung 2 17 2 10 4" xfId="27055"/>
    <cellStyle name="Berechnung 2 17 2 10 5" xfId="33720"/>
    <cellStyle name="Berechnung 2 17 2 10 6" xfId="40390"/>
    <cellStyle name="Berechnung 2 17 2 10 7" xfId="47206"/>
    <cellStyle name="Berechnung 2 17 2 10 8" xfId="53729"/>
    <cellStyle name="Berechnung 2 17 2 11" xfId="7465"/>
    <cellStyle name="Berechnung 2 17 2 11 2" xfId="14575"/>
    <cellStyle name="Berechnung 2 17 2 11 3" xfId="20868"/>
    <cellStyle name="Berechnung 2 17 2 11 4" xfId="27807"/>
    <cellStyle name="Berechnung 2 17 2 11 5" xfId="34472"/>
    <cellStyle name="Berechnung 2 17 2 11 6" xfId="41142"/>
    <cellStyle name="Berechnung 2 17 2 11 7" xfId="47958"/>
    <cellStyle name="Berechnung 2 17 2 11 8" xfId="54481"/>
    <cellStyle name="Berechnung 2 17 2 12" xfId="1398"/>
    <cellStyle name="Berechnung 2 17 2 12 2" xfId="8508"/>
    <cellStyle name="Berechnung 2 17 2 12 3" xfId="14801"/>
    <cellStyle name="Berechnung 2 17 2 12 4" xfId="21740"/>
    <cellStyle name="Berechnung 2 17 2 12 5" xfId="28405"/>
    <cellStyle name="Berechnung 2 17 2 12 6" xfId="35075"/>
    <cellStyle name="Berechnung 2 17 2 12 7" xfId="41891"/>
    <cellStyle name="Berechnung 2 17 2 12 8" xfId="48414"/>
    <cellStyle name="Berechnung 2 17 2 13" xfId="7873"/>
    <cellStyle name="Berechnung 2 17 2 14" xfId="21024"/>
    <cellStyle name="Berechnung 2 17 2 15" xfId="27879"/>
    <cellStyle name="Berechnung 2 17 2 16" xfId="41274"/>
    <cellStyle name="Berechnung 2 17 2 17" xfId="41693"/>
    <cellStyle name="Berechnung 2 17 2 2" xfId="1161"/>
    <cellStyle name="Berechnung 2 17 2 2 10" xfId="1834"/>
    <cellStyle name="Berechnung 2 17 2 2 10 2" xfId="8944"/>
    <cellStyle name="Berechnung 2 17 2 2 10 3" xfId="15237"/>
    <cellStyle name="Berechnung 2 17 2 2 10 4" xfId="22176"/>
    <cellStyle name="Berechnung 2 17 2 2 10 5" xfId="28841"/>
    <cellStyle name="Berechnung 2 17 2 2 10 6" xfId="35511"/>
    <cellStyle name="Berechnung 2 17 2 2 10 7" xfId="42327"/>
    <cellStyle name="Berechnung 2 17 2 2 10 8" xfId="48850"/>
    <cellStyle name="Berechnung 2 17 2 2 11" xfId="7478"/>
    <cellStyle name="Berechnung 2 17 2 2 12" xfId="28168"/>
    <cellStyle name="Berechnung 2 17 2 2 13" xfId="34838"/>
    <cellStyle name="Berechnung 2 17 2 2 14" xfId="48180"/>
    <cellStyle name="Berechnung 2 17 2 2 2" xfId="2705"/>
    <cellStyle name="Berechnung 2 17 2 2 2 2" xfId="9815"/>
    <cellStyle name="Berechnung 2 17 2 2 2 3" xfId="16108"/>
    <cellStyle name="Berechnung 2 17 2 2 2 4" xfId="23047"/>
    <cellStyle name="Berechnung 2 17 2 2 2 5" xfId="29712"/>
    <cellStyle name="Berechnung 2 17 2 2 2 6" xfId="36382"/>
    <cellStyle name="Berechnung 2 17 2 2 2 7" xfId="43198"/>
    <cellStyle name="Berechnung 2 17 2 2 2 8" xfId="49721"/>
    <cellStyle name="Berechnung 2 17 2 2 3" xfId="3395"/>
    <cellStyle name="Berechnung 2 17 2 2 3 2" xfId="10505"/>
    <cellStyle name="Berechnung 2 17 2 2 3 3" xfId="16798"/>
    <cellStyle name="Berechnung 2 17 2 2 3 4" xfId="23737"/>
    <cellStyle name="Berechnung 2 17 2 2 3 5" xfId="30402"/>
    <cellStyle name="Berechnung 2 17 2 2 3 6" xfId="37072"/>
    <cellStyle name="Berechnung 2 17 2 2 3 7" xfId="43888"/>
    <cellStyle name="Berechnung 2 17 2 2 3 8" xfId="50411"/>
    <cellStyle name="Berechnung 2 17 2 2 4" xfId="4082"/>
    <cellStyle name="Berechnung 2 17 2 2 4 2" xfId="11192"/>
    <cellStyle name="Berechnung 2 17 2 2 4 3" xfId="17485"/>
    <cellStyle name="Berechnung 2 17 2 2 4 4" xfId="24424"/>
    <cellStyle name="Berechnung 2 17 2 2 4 5" xfId="31089"/>
    <cellStyle name="Berechnung 2 17 2 2 4 6" xfId="37759"/>
    <cellStyle name="Berechnung 2 17 2 2 4 7" xfId="44575"/>
    <cellStyle name="Berechnung 2 17 2 2 4 8" xfId="51098"/>
    <cellStyle name="Berechnung 2 17 2 2 5" xfId="4769"/>
    <cellStyle name="Berechnung 2 17 2 2 5 2" xfId="11879"/>
    <cellStyle name="Berechnung 2 17 2 2 5 3" xfId="18172"/>
    <cellStyle name="Berechnung 2 17 2 2 5 4" xfId="25111"/>
    <cellStyle name="Berechnung 2 17 2 2 5 5" xfId="31776"/>
    <cellStyle name="Berechnung 2 17 2 2 5 6" xfId="38446"/>
    <cellStyle name="Berechnung 2 17 2 2 5 7" xfId="45262"/>
    <cellStyle name="Berechnung 2 17 2 2 5 8" xfId="51785"/>
    <cellStyle name="Berechnung 2 17 2 2 6" xfId="5454"/>
    <cellStyle name="Berechnung 2 17 2 2 6 2" xfId="12564"/>
    <cellStyle name="Berechnung 2 17 2 2 6 3" xfId="18857"/>
    <cellStyle name="Berechnung 2 17 2 2 6 4" xfId="25796"/>
    <cellStyle name="Berechnung 2 17 2 2 6 5" xfId="32461"/>
    <cellStyle name="Berechnung 2 17 2 2 6 6" xfId="39131"/>
    <cellStyle name="Berechnung 2 17 2 2 6 7" xfId="45947"/>
    <cellStyle name="Berechnung 2 17 2 2 6 8" xfId="52470"/>
    <cellStyle name="Berechnung 2 17 2 2 7" xfId="6037"/>
    <cellStyle name="Berechnung 2 17 2 2 7 2" xfId="13147"/>
    <cellStyle name="Berechnung 2 17 2 2 7 3" xfId="19440"/>
    <cellStyle name="Berechnung 2 17 2 2 7 4" xfId="26379"/>
    <cellStyle name="Berechnung 2 17 2 2 7 5" xfId="33044"/>
    <cellStyle name="Berechnung 2 17 2 2 7 6" xfId="39714"/>
    <cellStyle name="Berechnung 2 17 2 2 7 7" xfId="46530"/>
    <cellStyle name="Berechnung 2 17 2 2 7 8" xfId="53053"/>
    <cellStyle name="Berechnung 2 17 2 2 8" xfId="6495"/>
    <cellStyle name="Berechnung 2 17 2 2 8 2" xfId="13605"/>
    <cellStyle name="Berechnung 2 17 2 2 8 3" xfId="19898"/>
    <cellStyle name="Berechnung 2 17 2 2 8 4" xfId="26837"/>
    <cellStyle name="Berechnung 2 17 2 2 8 5" xfId="33502"/>
    <cellStyle name="Berechnung 2 17 2 2 8 6" xfId="40172"/>
    <cellStyle name="Berechnung 2 17 2 2 8 7" xfId="46988"/>
    <cellStyle name="Berechnung 2 17 2 2 8 8" xfId="53511"/>
    <cellStyle name="Berechnung 2 17 2 2 9" xfId="7149"/>
    <cellStyle name="Berechnung 2 17 2 2 9 2" xfId="14259"/>
    <cellStyle name="Berechnung 2 17 2 2 9 3" xfId="20552"/>
    <cellStyle name="Berechnung 2 17 2 2 9 4" xfId="27491"/>
    <cellStyle name="Berechnung 2 17 2 2 9 5" xfId="34156"/>
    <cellStyle name="Berechnung 2 17 2 2 9 6" xfId="40826"/>
    <cellStyle name="Berechnung 2 17 2 2 9 7" xfId="47642"/>
    <cellStyle name="Berechnung 2 17 2 2 9 8" xfId="54165"/>
    <cellStyle name="Berechnung 2 17 2 3" xfId="958"/>
    <cellStyle name="Berechnung 2 17 2 3 10" xfId="1633"/>
    <cellStyle name="Berechnung 2 17 2 3 10 2" xfId="8743"/>
    <cellStyle name="Berechnung 2 17 2 3 10 3" xfId="15036"/>
    <cellStyle name="Berechnung 2 17 2 3 10 4" xfId="21975"/>
    <cellStyle name="Berechnung 2 17 2 3 10 5" xfId="28640"/>
    <cellStyle name="Berechnung 2 17 2 3 10 6" xfId="35310"/>
    <cellStyle name="Berechnung 2 17 2 3 10 7" xfId="42126"/>
    <cellStyle name="Berechnung 2 17 2 3 10 8" xfId="48649"/>
    <cellStyle name="Berechnung 2 17 2 3 11" xfId="8114"/>
    <cellStyle name="Berechnung 2 17 2 3 12" xfId="27965"/>
    <cellStyle name="Berechnung 2 17 2 3 13" xfId="34637"/>
    <cellStyle name="Berechnung 2 17 2 3 14" xfId="47979"/>
    <cellStyle name="Berechnung 2 17 2 3 2" xfId="2504"/>
    <cellStyle name="Berechnung 2 17 2 3 2 2" xfId="9614"/>
    <cellStyle name="Berechnung 2 17 2 3 2 3" xfId="15907"/>
    <cellStyle name="Berechnung 2 17 2 3 2 4" xfId="22846"/>
    <cellStyle name="Berechnung 2 17 2 3 2 5" xfId="29511"/>
    <cellStyle name="Berechnung 2 17 2 3 2 6" xfId="36181"/>
    <cellStyle name="Berechnung 2 17 2 3 2 7" xfId="42997"/>
    <cellStyle name="Berechnung 2 17 2 3 2 8" xfId="49520"/>
    <cellStyle name="Berechnung 2 17 2 3 3" xfId="3194"/>
    <cellStyle name="Berechnung 2 17 2 3 3 2" xfId="10304"/>
    <cellStyle name="Berechnung 2 17 2 3 3 3" xfId="16597"/>
    <cellStyle name="Berechnung 2 17 2 3 3 4" xfId="23536"/>
    <cellStyle name="Berechnung 2 17 2 3 3 5" xfId="30201"/>
    <cellStyle name="Berechnung 2 17 2 3 3 6" xfId="36871"/>
    <cellStyle name="Berechnung 2 17 2 3 3 7" xfId="43687"/>
    <cellStyle name="Berechnung 2 17 2 3 3 8" xfId="50210"/>
    <cellStyle name="Berechnung 2 17 2 3 4" xfId="3881"/>
    <cellStyle name="Berechnung 2 17 2 3 4 2" xfId="10991"/>
    <cellStyle name="Berechnung 2 17 2 3 4 3" xfId="17284"/>
    <cellStyle name="Berechnung 2 17 2 3 4 4" xfId="24223"/>
    <cellStyle name="Berechnung 2 17 2 3 4 5" xfId="30888"/>
    <cellStyle name="Berechnung 2 17 2 3 4 6" xfId="37558"/>
    <cellStyle name="Berechnung 2 17 2 3 4 7" xfId="44374"/>
    <cellStyle name="Berechnung 2 17 2 3 4 8" xfId="50897"/>
    <cellStyle name="Berechnung 2 17 2 3 5" xfId="4568"/>
    <cellStyle name="Berechnung 2 17 2 3 5 2" xfId="11678"/>
    <cellStyle name="Berechnung 2 17 2 3 5 3" xfId="17971"/>
    <cellStyle name="Berechnung 2 17 2 3 5 4" xfId="24910"/>
    <cellStyle name="Berechnung 2 17 2 3 5 5" xfId="31575"/>
    <cellStyle name="Berechnung 2 17 2 3 5 6" xfId="38245"/>
    <cellStyle name="Berechnung 2 17 2 3 5 7" xfId="45061"/>
    <cellStyle name="Berechnung 2 17 2 3 5 8" xfId="51584"/>
    <cellStyle name="Berechnung 2 17 2 3 6" xfId="5253"/>
    <cellStyle name="Berechnung 2 17 2 3 6 2" xfId="12363"/>
    <cellStyle name="Berechnung 2 17 2 3 6 3" xfId="18656"/>
    <cellStyle name="Berechnung 2 17 2 3 6 4" xfId="25595"/>
    <cellStyle name="Berechnung 2 17 2 3 6 5" xfId="32260"/>
    <cellStyle name="Berechnung 2 17 2 3 6 6" xfId="38930"/>
    <cellStyle name="Berechnung 2 17 2 3 6 7" xfId="45746"/>
    <cellStyle name="Berechnung 2 17 2 3 6 8" xfId="52269"/>
    <cellStyle name="Berechnung 2 17 2 3 7" xfId="5836"/>
    <cellStyle name="Berechnung 2 17 2 3 7 2" xfId="12946"/>
    <cellStyle name="Berechnung 2 17 2 3 7 3" xfId="19239"/>
    <cellStyle name="Berechnung 2 17 2 3 7 4" xfId="26178"/>
    <cellStyle name="Berechnung 2 17 2 3 7 5" xfId="32843"/>
    <cellStyle name="Berechnung 2 17 2 3 7 6" xfId="39513"/>
    <cellStyle name="Berechnung 2 17 2 3 7 7" xfId="46329"/>
    <cellStyle name="Berechnung 2 17 2 3 7 8" xfId="52852"/>
    <cellStyle name="Berechnung 2 17 2 3 8" xfId="6294"/>
    <cellStyle name="Berechnung 2 17 2 3 8 2" xfId="13404"/>
    <cellStyle name="Berechnung 2 17 2 3 8 3" xfId="19697"/>
    <cellStyle name="Berechnung 2 17 2 3 8 4" xfId="26636"/>
    <cellStyle name="Berechnung 2 17 2 3 8 5" xfId="33301"/>
    <cellStyle name="Berechnung 2 17 2 3 8 6" xfId="39971"/>
    <cellStyle name="Berechnung 2 17 2 3 8 7" xfId="46787"/>
    <cellStyle name="Berechnung 2 17 2 3 8 8" xfId="53310"/>
    <cellStyle name="Berechnung 2 17 2 3 9" xfId="6948"/>
    <cellStyle name="Berechnung 2 17 2 3 9 2" xfId="14058"/>
    <cellStyle name="Berechnung 2 17 2 3 9 3" xfId="20351"/>
    <cellStyle name="Berechnung 2 17 2 3 9 4" xfId="27290"/>
    <cellStyle name="Berechnung 2 17 2 3 9 5" xfId="33955"/>
    <cellStyle name="Berechnung 2 17 2 3 9 6" xfId="40625"/>
    <cellStyle name="Berechnung 2 17 2 3 9 7" xfId="47441"/>
    <cellStyle name="Berechnung 2 17 2 3 9 8" xfId="53964"/>
    <cellStyle name="Berechnung 2 17 2 4" xfId="2269"/>
    <cellStyle name="Berechnung 2 17 2 4 2" xfId="9379"/>
    <cellStyle name="Berechnung 2 17 2 4 3" xfId="15672"/>
    <cellStyle name="Berechnung 2 17 2 4 4" xfId="22611"/>
    <cellStyle name="Berechnung 2 17 2 4 5" xfId="29276"/>
    <cellStyle name="Berechnung 2 17 2 4 6" xfId="35946"/>
    <cellStyle name="Berechnung 2 17 2 4 7" xfId="42762"/>
    <cellStyle name="Berechnung 2 17 2 4 8" xfId="49285"/>
    <cellStyle name="Berechnung 2 17 2 5" xfId="2959"/>
    <cellStyle name="Berechnung 2 17 2 5 2" xfId="10069"/>
    <cellStyle name="Berechnung 2 17 2 5 3" xfId="16362"/>
    <cellStyle name="Berechnung 2 17 2 5 4" xfId="23301"/>
    <cellStyle name="Berechnung 2 17 2 5 5" xfId="29966"/>
    <cellStyle name="Berechnung 2 17 2 5 6" xfId="36636"/>
    <cellStyle name="Berechnung 2 17 2 5 7" xfId="43452"/>
    <cellStyle name="Berechnung 2 17 2 5 8" xfId="49975"/>
    <cellStyle name="Berechnung 2 17 2 6" xfId="3646"/>
    <cellStyle name="Berechnung 2 17 2 6 2" xfId="10756"/>
    <cellStyle name="Berechnung 2 17 2 6 3" xfId="17049"/>
    <cellStyle name="Berechnung 2 17 2 6 4" xfId="23988"/>
    <cellStyle name="Berechnung 2 17 2 6 5" xfId="30653"/>
    <cellStyle name="Berechnung 2 17 2 6 6" xfId="37323"/>
    <cellStyle name="Berechnung 2 17 2 6 7" xfId="44139"/>
    <cellStyle name="Berechnung 2 17 2 6 8" xfId="50662"/>
    <cellStyle name="Berechnung 2 17 2 7" xfId="4333"/>
    <cellStyle name="Berechnung 2 17 2 7 2" xfId="11443"/>
    <cellStyle name="Berechnung 2 17 2 7 3" xfId="17736"/>
    <cellStyle name="Berechnung 2 17 2 7 4" xfId="24675"/>
    <cellStyle name="Berechnung 2 17 2 7 5" xfId="31340"/>
    <cellStyle name="Berechnung 2 17 2 7 6" xfId="38010"/>
    <cellStyle name="Berechnung 2 17 2 7 7" xfId="44826"/>
    <cellStyle name="Berechnung 2 17 2 7 8" xfId="51349"/>
    <cellStyle name="Berechnung 2 17 2 8" xfId="5018"/>
    <cellStyle name="Berechnung 2 17 2 8 2" xfId="12128"/>
    <cellStyle name="Berechnung 2 17 2 8 3" xfId="18421"/>
    <cellStyle name="Berechnung 2 17 2 8 4" xfId="25360"/>
    <cellStyle name="Berechnung 2 17 2 8 5" xfId="32025"/>
    <cellStyle name="Berechnung 2 17 2 8 6" xfId="38695"/>
    <cellStyle name="Berechnung 2 17 2 8 7" xfId="45511"/>
    <cellStyle name="Berechnung 2 17 2 8 8" xfId="52034"/>
    <cellStyle name="Berechnung 2 17 2 9" xfId="4918"/>
    <cellStyle name="Berechnung 2 17 2 9 2" xfId="12028"/>
    <cellStyle name="Berechnung 2 17 2 9 3" xfId="18321"/>
    <cellStyle name="Berechnung 2 17 2 9 4" xfId="25260"/>
    <cellStyle name="Berechnung 2 17 2 9 5" xfId="31925"/>
    <cellStyle name="Berechnung 2 17 2 9 6" xfId="38595"/>
    <cellStyle name="Berechnung 2 17 2 9 7" xfId="45411"/>
    <cellStyle name="Berechnung 2 17 2 9 8" xfId="51934"/>
    <cellStyle name="Berechnung 2 17 3" xfId="717"/>
    <cellStyle name="Berechnung 2 17 3 10" xfId="6771"/>
    <cellStyle name="Berechnung 2 17 3 10 2" xfId="13881"/>
    <cellStyle name="Berechnung 2 17 3 10 3" xfId="20174"/>
    <cellStyle name="Berechnung 2 17 3 10 4" xfId="27113"/>
    <cellStyle name="Berechnung 2 17 3 10 5" xfId="33778"/>
    <cellStyle name="Berechnung 2 17 3 10 6" xfId="40448"/>
    <cellStyle name="Berechnung 2 17 3 10 7" xfId="47264"/>
    <cellStyle name="Berechnung 2 17 3 10 8" xfId="53787"/>
    <cellStyle name="Berechnung 2 17 3 11" xfId="7344"/>
    <cellStyle name="Berechnung 2 17 3 11 2" xfId="14454"/>
    <cellStyle name="Berechnung 2 17 3 11 3" xfId="20747"/>
    <cellStyle name="Berechnung 2 17 3 11 4" xfId="27686"/>
    <cellStyle name="Berechnung 2 17 3 11 5" xfId="34351"/>
    <cellStyle name="Berechnung 2 17 3 11 6" xfId="41021"/>
    <cellStyle name="Berechnung 2 17 3 11 7" xfId="47837"/>
    <cellStyle name="Berechnung 2 17 3 11 8" xfId="54360"/>
    <cellStyle name="Berechnung 2 17 3 12" xfId="1456"/>
    <cellStyle name="Berechnung 2 17 3 12 2" xfId="8566"/>
    <cellStyle name="Berechnung 2 17 3 12 3" xfId="14859"/>
    <cellStyle name="Berechnung 2 17 3 12 4" xfId="21798"/>
    <cellStyle name="Berechnung 2 17 3 12 5" xfId="28463"/>
    <cellStyle name="Berechnung 2 17 3 12 6" xfId="35133"/>
    <cellStyle name="Berechnung 2 17 3 12 7" xfId="41949"/>
    <cellStyle name="Berechnung 2 17 3 12 8" xfId="48472"/>
    <cellStyle name="Berechnung 2 17 3 13" xfId="8053"/>
    <cellStyle name="Berechnung 2 17 3 14" xfId="21096"/>
    <cellStyle name="Berechnung 2 17 3 15" xfId="21454"/>
    <cellStyle name="Berechnung 2 17 3 16" xfId="41342"/>
    <cellStyle name="Berechnung 2 17 3 17" xfId="41675"/>
    <cellStyle name="Berechnung 2 17 3 2" xfId="1179"/>
    <cellStyle name="Berechnung 2 17 3 2 10" xfId="1852"/>
    <cellStyle name="Berechnung 2 17 3 2 10 2" xfId="8962"/>
    <cellStyle name="Berechnung 2 17 3 2 10 3" xfId="15255"/>
    <cellStyle name="Berechnung 2 17 3 2 10 4" xfId="22194"/>
    <cellStyle name="Berechnung 2 17 3 2 10 5" xfId="28859"/>
    <cellStyle name="Berechnung 2 17 3 2 10 6" xfId="35529"/>
    <cellStyle name="Berechnung 2 17 3 2 10 7" xfId="42345"/>
    <cellStyle name="Berechnung 2 17 3 2 10 8" xfId="48868"/>
    <cellStyle name="Berechnung 2 17 3 2 11" xfId="301"/>
    <cellStyle name="Berechnung 2 17 3 2 12" xfId="28186"/>
    <cellStyle name="Berechnung 2 17 3 2 13" xfId="34856"/>
    <cellStyle name="Berechnung 2 17 3 2 14" xfId="48198"/>
    <cellStyle name="Berechnung 2 17 3 2 2" xfId="2723"/>
    <cellStyle name="Berechnung 2 17 3 2 2 2" xfId="9833"/>
    <cellStyle name="Berechnung 2 17 3 2 2 3" xfId="16126"/>
    <cellStyle name="Berechnung 2 17 3 2 2 4" xfId="23065"/>
    <cellStyle name="Berechnung 2 17 3 2 2 5" xfId="29730"/>
    <cellStyle name="Berechnung 2 17 3 2 2 6" xfId="36400"/>
    <cellStyle name="Berechnung 2 17 3 2 2 7" xfId="43216"/>
    <cellStyle name="Berechnung 2 17 3 2 2 8" xfId="49739"/>
    <cellStyle name="Berechnung 2 17 3 2 3" xfId="3413"/>
    <cellStyle name="Berechnung 2 17 3 2 3 2" xfId="10523"/>
    <cellStyle name="Berechnung 2 17 3 2 3 3" xfId="16816"/>
    <cellStyle name="Berechnung 2 17 3 2 3 4" xfId="23755"/>
    <cellStyle name="Berechnung 2 17 3 2 3 5" xfId="30420"/>
    <cellStyle name="Berechnung 2 17 3 2 3 6" xfId="37090"/>
    <cellStyle name="Berechnung 2 17 3 2 3 7" xfId="43906"/>
    <cellStyle name="Berechnung 2 17 3 2 3 8" xfId="50429"/>
    <cellStyle name="Berechnung 2 17 3 2 4" xfId="4100"/>
    <cellStyle name="Berechnung 2 17 3 2 4 2" xfId="11210"/>
    <cellStyle name="Berechnung 2 17 3 2 4 3" xfId="17503"/>
    <cellStyle name="Berechnung 2 17 3 2 4 4" xfId="24442"/>
    <cellStyle name="Berechnung 2 17 3 2 4 5" xfId="31107"/>
    <cellStyle name="Berechnung 2 17 3 2 4 6" xfId="37777"/>
    <cellStyle name="Berechnung 2 17 3 2 4 7" xfId="44593"/>
    <cellStyle name="Berechnung 2 17 3 2 4 8" xfId="51116"/>
    <cellStyle name="Berechnung 2 17 3 2 5" xfId="4787"/>
    <cellStyle name="Berechnung 2 17 3 2 5 2" xfId="11897"/>
    <cellStyle name="Berechnung 2 17 3 2 5 3" xfId="18190"/>
    <cellStyle name="Berechnung 2 17 3 2 5 4" xfId="25129"/>
    <cellStyle name="Berechnung 2 17 3 2 5 5" xfId="31794"/>
    <cellStyle name="Berechnung 2 17 3 2 5 6" xfId="38464"/>
    <cellStyle name="Berechnung 2 17 3 2 5 7" xfId="45280"/>
    <cellStyle name="Berechnung 2 17 3 2 5 8" xfId="51803"/>
    <cellStyle name="Berechnung 2 17 3 2 6" xfId="5472"/>
    <cellStyle name="Berechnung 2 17 3 2 6 2" xfId="12582"/>
    <cellStyle name="Berechnung 2 17 3 2 6 3" xfId="18875"/>
    <cellStyle name="Berechnung 2 17 3 2 6 4" xfId="25814"/>
    <cellStyle name="Berechnung 2 17 3 2 6 5" xfId="32479"/>
    <cellStyle name="Berechnung 2 17 3 2 6 6" xfId="39149"/>
    <cellStyle name="Berechnung 2 17 3 2 6 7" xfId="45965"/>
    <cellStyle name="Berechnung 2 17 3 2 6 8" xfId="52488"/>
    <cellStyle name="Berechnung 2 17 3 2 7" xfId="6055"/>
    <cellStyle name="Berechnung 2 17 3 2 7 2" xfId="13165"/>
    <cellStyle name="Berechnung 2 17 3 2 7 3" xfId="19458"/>
    <cellStyle name="Berechnung 2 17 3 2 7 4" xfId="26397"/>
    <cellStyle name="Berechnung 2 17 3 2 7 5" xfId="33062"/>
    <cellStyle name="Berechnung 2 17 3 2 7 6" xfId="39732"/>
    <cellStyle name="Berechnung 2 17 3 2 7 7" xfId="46548"/>
    <cellStyle name="Berechnung 2 17 3 2 7 8" xfId="53071"/>
    <cellStyle name="Berechnung 2 17 3 2 8" xfId="6513"/>
    <cellStyle name="Berechnung 2 17 3 2 8 2" xfId="13623"/>
    <cellStyle name="Berechnung 2 17 3 2 8 3" xfId="19916"/>
    <cellStyle name="Berechnung 2 17 3 2 8 4" xfId="26855"/>
    <cellStyle name="Berechnung 2 17 3 2 8 5" xfId="33520"/>
    <cellStyle name="Berechnung 2 17 3 2 8 6" xfId="40190"/>
    <cellStyle name="Berechnung 2 17 3 2 8 7" xfId="47006"/>
    <cellStyle name="Berechnung 2 17 3 2 8 8" xfId="53529"/>
    <cellStyle name="Berechnung 2 17 3 2 9" xfId="7167"/>
    <cellStyle name="Berechnung 2 17 3 2 9 2" xfId="14277"/>
    <cellStyle name="Berechnung 2 17 3 2 9 3" xfId="20570"/>
    <cellStyle name="Berechnung 2 17 3 2 9 4" xfId="27509"/>
    <cellStyle name="Berechnung 2 17 3 2 9 5" xfId="34174"/>
    <cellStyle name="Berechnung 2 17 3 2 9 6" xfId="40844"/>
    <cellStyle name="Berechnung 2 17 3 2 9 7" xfId="47660"/>
    <cellStyle name="Berechnung 2 17 3 2 9 8" xfId="54183"/>
    <cellStyle name="Berechnung 2 17 3 3" xfId="1013"/>
    <cellStyle name="Berechnung 2 17 3 3 10" xfId="1686"/>
    <cellStyle name="Berechnung 2 17 3 3 10 2" xfId="8796"/>
    <cellStyle name="Berechnung 2 17 3 3 10 3" xfId="15089"/>
    <cellStyle name="Berechnung 2 17 3 3 10 4" xfId="22028"/>
    <cellStyle name="Berechnung 2 17 3 3 10 5" xfId="28693"/>
    <cellStyle name="Berechnung 2 17 3 3 10 6" xfId="35363"/>
    <cellStyle name="Berechnung 2 17 3 3 10 7" xfId="42179"/>
    <cellStyle name="Berechnung 2 17 3 3 10 8" xfId="48702"/>
    <cellStyle name="Berechnung 2 17 3 3 11" xfId="7791"/>
    <cellStyle name="Berechnung 2 17 3 3 12" xfId="28020"/>
    <cellStyle name="Berechnung 2 17 3 3 13" xfId="34690"/>
    <cellStyle name="Berechnung 2 17 3 3 14" xfId="48032"/>
    <cellStyle name="Berechnung 2 17 3 3 2" xfId="2557"/>
    <cellStyle name="Berechnung 2 17 3 3 2 2" xfId="9667"/>
    <cellStyle name="Berechnung 2 17 3 3 2 3" xfId="15960"/>
    <cellStyle name="Berechnung 2 17 3 3 2 4" xfId="22899"/>
    <cellStyle name="Berechnung 2 17 3 3 2 5" xfId="29564"/>
    <cellStyle name="Berechnung 2 17 3 3 2 6" xfId="36234"/>
    <cellStyle name="Berechnung 2 17 3 3 2 7" xfId="43050"/>
    <cellStyle name="Berechnung 2 17 3 3 2 8" xfId="49573"/>
    <cellStyle name="Berechnung 2 17 3 3 3" xfId="3247"/>
    <cellStyle name="Berechnung 2 17 3 3 3 2" xfId="10357"/>
    <cellStyle name="Berechnung 2 17 3 3 3 3" xfId="16650"/>
    <cellStyle name="Berechnung 2 17 3 3 3 4" xfId="23589"/>
    <cellStyle name="Berechnung 2 17 3 3 3 5" xfId="30254"/>
    <cellStyle name="Berechnung 2 17 3 3 3 6" xfId="36924"/>
    <cellStyle name="Berechnung 2 17 3 3 3 7" xfId="43740"/>
    <cellStyle name="Berechnung 2 17 3 3 3 8" xfId="50263"/>
    <cellStyle name="Berechnung 2 17 3 3 4" xfId="3934"/>
    <cellStyle name="Berechnung 2 17 3 3 4 2" xfId="11044"/>
    <cellStyle name="Berechnung 2 17 3 3 4 3" xfId="17337"/>
    <cellStyle name="Berechnung 2 17 3 3 4 4" xfId="24276"/>
    <cellStyle name="Berechnung 2 17 3 3 4 5" xfId="30941"/>
    <cellStyle name="Berechnung 2 17 3 3 4 6" xfId="37611"/>
    <cellStyle name="Berechnung 2 17 3 3 4 7" xfId="44427"/>
    <cellStyle name="Berechnung 2 17 3 3 4 8" xfId="50950"/>
    <cellStyle name="Berechnung 2 17 3 3 5" xfId="4621"/>
    <cellStyle name="Berechnung 2 17 3 3 5 2" xfId="11731"/>
    <cellStyle name="Berechnung 2 17 3 3 5 3" xfId="18024"/>
    <cellStyle name="Berechnung 2 17 3 3 5 4" xfId="24963"/>
    <cellStyle name="Berechnung 2 17 3 3 5 5" xfId="31628"/>
    <cellStyle name="Berechnung 2 17 3 3 5 6" xfId="38298"/>
    <cellStyle name="Berechnung 2 17 3 3 5 7" xfId="45114"/>
    <cellStyle name="Berechnung 2 17 3 3 5 8" xfId="51637"/>
    <cellStyle name="Berechnung 2 17 3 3 6" xfId="5306"/>
    <cellStyle name="Berechnung 2 17 3 3 6 2" xfId="12416"/>
    <cellStyle name="Berechnung 2 17 3 3 6 3" xfId="18709"/>
    <cellStyle name="Berechnung 2 17 3 3 6 4" xfId="25648"/>
    <cellStyle name="Berechnung 2 17 3 3 6 5" xfId="32313"/>
    <cellStyle name="Berechnung 2 17 3 3 6 6" xfId="38983"/>
    <cellStyle name="Berechnung 2 17 3 3 6 7" xfId="45799"/>
    <cellStyle name="Berechnung 2 17 3 3 6 8" xfId="52322"/>
    <cellStyle name="Berechnung 2 17 3 3 7" xfId="5889"/>
    <cellStyle name="Berechnung 2 17 3 3 7 2" xfId="12999"/>
    <cellStyle name="Berechnung 2 17 3 3 7 3" xfId="19292"/>
    <cellStyle name="Berechnung 2 17 3 3 7 4" xfId="26231"/>
    <cellStyle name="Berechnung 2 17 3 3 7 5" xfId="32896"/>
    <cellStyle name="Berechnung 2 17 3 3 7 6" xfId="39566"/>
    <cellStyle name="Berechnung 2 17 3 3 7 7" xfId="46382"/>
    <cellStyle name="Berechnung 2 17 3 3 7 8" xfId="52905"/>
    <cellStyle name="Berechnung 2 17 3 3 8" xfId="6347"/>
    <cellStyle name="Berechnung 2 17 3 3 8 2" xfId="13457"/>
    <cellStyle name="Berechnung 2 17 3 3 8 3" xfId="19750"/>
    <cellStyle name="Berechnung 2 17 3 3 8 4" xfId="26689"/>
    <cellStyle name="Berechnung 2 17 3 3 8 5" xfId="33354"/>
    <cellStyle name="Berechnung 2 17 3 3 8 6" xfId="40024"/>
    <cellStyle name="Berechnung 2 17 3 3 8 7" xfId="46840"/>
    <cellStyle name="Berechnung 2 17 3 3 8 8" xfId="53363"/>
    <cellStyle name="Berechnung 2 17 3 3 9" xfId="7001"/>
    <cellStyle name="Berechnung 2 17 3 3 9 2" xfId="14111"/>
    <cellStyle name="Berechnung 2 17 3 3 9 3" xfId="20404"/>
    <cellStyle name="Berechnung 2 17 3 3 9 4" xfId="27343"/>
    <cellStyle name="Berechnung 2 17 3 3 9 5" xfId="34008"/>
    <cellStyle name="Berechnung 2 17 3 3 9 6" xfId="40678"/>
    <cellStyle name="Berechnung 2 17 3 3 9 7" xfId="47494"/>
    <cellStyle name="Berechnung 2 17 3 3 9 8" xfId="54017"/>
    <cellStyle name="Berechnung 2 17 3 4" xfId="2327"/>
    <cellStyle name="Berechnung 2 17 3 4 2" xfId="9437"/>
    <cellStyle name="Berechnung 2 17 3 4 3" xfId="15730"/>
    <cellStyle name="Berechnung 2 17 3 4 4" xfId="22669"/>
    <cellStyle name="Berechnung 2 17 3 4 5" xfId="29334"/>
    <cellStyle name="Berechnung 2 17 3 4 6" xfId="36004"/>
    <cellStyle name="Berechnung 2 17 3 4 7" xfId="42820"/>
    <cellStyle name="Berechnung 2 17 3 4 8" xfId="49343"/>
    <cellStyle name="Berechnung 2 17 3 5" xfId="3017"/>
    <cellStyle name="Berechnung 2 17 3 5 2" xfId="10127"/>
    <cellStyle name="Berechnung 2 17 3 5 3" xfId="16420"/>
    <cellStyle name="Berechnung 2 17 3 5 4" xfId="23359"/>
    <cellStyle name="Berechnung 2 17 3 5 5" xfId="30024"/>
    <cellStyle name="Berechnung 2 17 3 5 6" xfId="36694"/>
    <cellStyle name="Berechnung 2 17 3 5 7" xfId="43510"/>
    <cellStyle name="Berechnung 2 17 3 5 8" xfId="50033"/>
    <cellStyle name="Berechnung 2 17 3 6" xfId="3704"/>
    <cellStyle name="Berechnung 2 17 3 6 2" xfId="10814"/>
    <cellStyle name="Berechnung 2 17 3 6 3" xfId="17107"/>
    <cellStyle name="Berechnung 2 17 3 6 4" xfId="24046"/>
    <cellStyle name="Berechnung 2 17 3 6 5" xfId="30711"/>
    <cellStyle name="Berechnung 2 17 3 6 6" xfId="37381"/>
    <cellStyle name="Berechnung 2 17 3 6 7" xfId="44197"/>
    <cellStyle name="Berechnung 2 17 3 6 8" xfId="50720"/>
    <cellStyle name="Berechnung 2 17 3 7" xfId="4391"/>
    <cellStyle name="Berechnung 2 17 3 7 2" xfId="11501"/>
    <cellStyle name="Berechnung 2 17 3 7 3" xfId="17794"/>
    <cellStyle name="Berechnung 2 17 3 7 4" xfId="24733"/>
    <cellStyle name="Berechnung 2 17 3 7 5" xfId="31398"/>
    <cellStyle name="Berechnung 2 17 3 7 6" xfId="38068"/>
    <cellStyle name="Berechnung 2 17 3 7 7" xfId="44884"/>
    <cellStyle name="Berechnung 2 17 3 7 8" xfId="51407"/>
    <cellStyle name="Berechnung 2 17 3 8" xfId="5076"/>
    <cellStyle name="Berechnung 2 17 3 8 2" xfId="12186"/>
    <cellStyle name="Berechnung 2 17 3 8 3" xfId="18479"/>
    <cellStyle name="Berechnung 2 17 3 8 4" xfId="25418"/>
    <cellStyle name="Berechnung 2 17 3 8 5" xfId="32083"/>
    <cellStyle name="Berechnung 2 17 3 8 6" xfId="38753"/>
    <cellStyle name="Berechnung 2 17 3 8 7" xfId="45569"/>
    <cellStyle name="Berechnung 2 17 3 8 8" xfId="52092"/>
    <cellStyle name="Berechnung 2 17 3 9" xfId="6117"/>
    <cellStyle name="Berechnung 2 17 3 9 2" xfId="13227"/>
    <cellStyle name="Berechnung 2 17 3 9 3" xfId="19520"/>
    <cellStyle name="Berechnung 2 17 3 9 4" xfId="26459"/>
    <cellStyle name="Berechnung 2 17 3 9 5" xfId="33124"/>
    <cellStyle name="Berechnung 2 17 3 9 6" xfId="39794"/>
    <cellStyle name="Berechnung 2 17 3 9 7" xfId="46610"/>
    <cellStyle name="Berechnung 2 17 3 9 8" xfId="53133"/>
    <cellStyle name="Berechnung 2 17 4" xfId="2158"/>
    <cellStyle name="Berechnung 2 17 4 2" xfId="9268"/>
    <cellStyle name="Berechnung 2 17 4 3" xfId="15561"/>
    <cellStyle name="Berechnung 2 17 4 4" xfId="22500"/>
    <cellStyle name="Berechnung 2 17 4 5" xfId="29165"/>
    <cellStyle name="Berechnung 2 17 4 6" xfId="35835"/>
    <cellStyle name="Berechnung 2 17 4 7" xfId="42651"/>
    <cellStyle name="Berechnung 2 17 4 8" xfId="49174"/>
    <cellStyle name="Berechnung 2 17 5" xfId="2847"/>
    <cellStyle name="Berechnung 2 17 5 2" xfId="9957"/>
    <cellStyle name="Berechnung 2 17 5 3" xfId="16250"/>
    <cellStyle name="Berechnung 2 17 5 4" xfId="23189"/>
    <cellStyle name="Berechnung 2 17 5 5" xfId="29854"/>
    <cellStyle name="Berechnung 2 17 5 6" xfId="36524"/>
    <cellStyle name="Berechnung 2 17 5 7" xfId="43340"/>
    <cellStyle name="Berechnung 2 17 5 8" xfId="49863"/>
    <cellStyle name="Berechnung 2 17 6" xfId="3532"/>
    <cellStyle name="Berechnung 2 17 6 2" xfId="10642"/>
    <cellStyle name="Berechnung 2 17 6 3" xfId="16935"/>
    <cellStyle name="Berechnung 2 17 6 4" xfId="23874"/>
    <cellStyle name="Berechnung 2 17 6 5" xfId="30539"/>
    <cellStyle name="Berechnung 2 17 6 6" xfId="37209"/>
    <cellStyle name="Berechnung 2 17 6 7" xfId="44025"/>
    <cellStyle name="Berechnung 2 17 6 8" xfId="50548"/>
    <cellStyle name="Berechnung 2 17 7" xfId="4220"/>
    <cellStyle name="Berechnung 2 17 7 2" xfId="11330"/>
    <cellStyle name="Berechnung 2 17 7 3" xfId="17623"/>
    <cellStyle name="Berechnung 2 17 7 4" xfId="24562"/>
    <cellStyle name="Berechnung 2 17 7 5" xfId="31227"/>
    <cellStyle name="Berechnung 2 17 7 6" xfId="37897"/>
    <cellStyle name="Berechnung 2 17 7 7" xfId="44713"/>
    <cellStyle name="Berechnung 2 17 7 8" xfId="51236"/>
    <cellStyle name="Berechnung 2 17 8" xfId="4910"/>
    <cellStyle name="Berechnung 2 17 8 2" xfId="12020"/>
    <cellStyle name="Berechnung 2 17 8 3" xfId="18313"/>
    <cellStyle name="Berechnung 2 17 8 4" xfId="25252"/>
    <cellStyle name="Berechnung 2 17 8 5" xfId="31917"/>
    <cellStyle name="Berechnung 2 17 8 6" xfId="38587"/>
    <cellStyle name="Berechnung 2 17 8 7" xfId="45403"/>
    <cellStyle name="Berechnung 2 17 8 8" xfId="51926"/>
    <cellStyle name="Berechnung 2 17 9" xfId="5587"/>
    <cellStyle name="Berechnung 2 17 9 2" xfId="12697"/>
    <cellStyle name="Berechnung 2 17 9 3" xfId="18990"/>
    <cellStyle name="Berechnung 2 17 9 4" xfId="25929"/>
    <cellStyle name="Berechnung 2 17 9 5" xfId="32594"/>
    <cellStyle name="Berechnung 2 17 9 6" xfId="39264"/>
    <cellStyle name="Berechnung 2 17 9 7" xfId="46080"/>
    <cellStyle name="Berechnung 2 17 9 8" xfId="52603"/>
    <cellStyle name="Berechnung 2 18" xfId="557"/>
    <cellStyle name="Berechnung 2 18 10" xfId="2850"/>
    <cellStyle name="Berechnung 2 18 10 2" xfId="9960"/>
    <cellStyle name="Berechnung 2 18 10 3" xfId="16253"/>
    <cellStyle name="Berechnung 2 18 10 4" xfId="23192"/>
    <cellStyle name="Berechnung 2 18 10 5" xfId="29857"/>
    <cellStyle name="Berechnung 2 18 10 6" xfId="36527"/>
    <cellStyle name="Berechnung 2 18 10 7" xfId="43343"/>
    <cellStyle name="Berechnung 2 18 10 8" xfId="49866"/>
    <cellStyle name="Berechnung 2 18 11" xfId="6625"/>
    <cellStyle name="Berechnung 2 18 11 2" xfId="13735"/>
    <cellStyle name="Berechnung 2 18 11 3" xfId="20028"/>
    <cellStyle name="Berechnung 2 18 11 4" xfId="26967"/>
    <cellStyle name="Berechnung 2 18 11 5" xfId="33632"/>
    <cellStyle name="Berechnung 2 18 11 6" xfId="40302"/>
    <cellStyle name="Berechnung 2 18 11 7" xfId="47118"/>
    <cellStyle name="Berechnung 2 18 11 8" xfId="53641"/>
    <cellStyle name="Berechnung 2 18 12" xfId="7244"/>
    <cellStyle name="Berechnung 2 18 12 2" xfId="14354"/>
    <cellStyle name="Berechnung 2 18 12 3" xfId="20647"/>
    <cellStyle name="Berechnung 2 18 12 4" xfId="27586"/>
    <cellStyle name="Berechnung 2 18 12 5" xfId="34251"/>
    <cellStyle name="Berechnung 2 18 12 6" xfId="40921"/>
    <cellStyle name="Berechnung 2 18 12 7" xfId="47737"/>
    <cellStyle name="Berechnung 2 18 12 8" xfId="54260"/>
    <cellStyle name="Berechnung 2 18 13" xfId="1310"/>
    <cellStyle name="Berechnung 2 18 13 2" xfId="8420"/>
    <cellStyle name="Berechnung 2 18 13 3" xfId="14713"/>
    <cellStyle name="Berechnung 2 18 13 4" xfId="21652"/>
    <cellStyle name="Berechnung 2 18 13 5" xfId="28317"/>
    <cellStyle name="Berechnung 2 18 13 6" xfId="34987"/>
    <cellStyle name="Berechnung 2 18 13 7" xfId="41803"/>
    <cellStyle name="Berechnung 2 18 13 8" xfId="48326"/>
    <cellStyle name="Berechnung 2 18 14" xfId="7610"/>
    <cellStyle name="Berechnung 2 18 15" xfId="20936"/>
    <cellStyle name="Berechnung 2 18 16" xfId="21492"/>
    <cellStyle name="Berechnung 2 18 17" xfId="41186"/>
    <cellStyle name="Berechnung 2 18 18" xfId="21519"/>
    <cellStyle name="Berechnung 2 18 2" xfId="675"/>
    <cellStyle name="Berechnung 2 18 2 10" xfId="1426"/>
    <cellStyle name="Berechnung 2 18 2 10 2" xfId="8536"/>
    <cellStyle name="Berechnung 2 18 2 10 3" xfId="14829"/>
    <cellStyle name="Berechnung 2 18 2 10 4" xfId="21768"/>
    <cellStyle name="Berechnung 2 18 2 10 5" xfId="28433"/>
    <cellStyle name="Berechnung 2 18 2 10 6" xfId="35103"/>
    <cellStyle name="Berechnung 2 18 2 10 7" xfId="41919"/>
    <cellStyle name="Berechnung 2 18 2 10 8" xfId="48442"/>
    <cellStyle name="Berechnung 2 18 2 11" xfId="8047"/>
    <cellStyle name="Berechnung 2 18 2 12" xfId="7949"/>
    <cellStyle name="Berechnung 2 18 2 13" xfId="21435"/>
    <cellStyle name="Berechnung 2 18 2 14" xfId="41579"/>
    <cellStyle name="Berechnung 2 18 2 2" xfId="2297"/>
    <cellStyle name="Berechnung 2 18 2 2 2" xfId="9407"/>
    <cellStyle name="Berechnung 2 18 2 2 3" xfId="15700"/>
    <cellStyle name="Berechnung 2 18 2 2 4" xfId="22639"/>
    <cellStyle name="Berechnung 2 18 2 2 5" xfId="29304"/>
    <cellStyle name="Berechnung 2 18 2 2 6" xfId="35974"/>
    <cellStyle name="Berechnung 2 18 2 2 7" xfId="42790"/>
    <cellStyle name="Berechnung 2 18 2 2 8" xfId="49313"/>
    <cellStyle name="Berechnung 2 18 2 3" xfId="2987"/>
    <cellStyle name="Berechnung 2 18 2 3 2" xfId="10097"/>
    <cellStyle name="Berechnung 2 18 2 3 3" xfId="16390"/>
    <cellStyle name="Berechnung 2 18 2 3 4" xfId="23329"/>
    <cellStyle name="Berechnung 2 18 2 3 5" xfId="29994"/>
    <cellStyle name="Berechnung 2 18 2 3 6" xfId="36664"/>
    <cellStyle name="Berechnung 2 18 2 3 7" xfId="43480"/>
    <cellStyle name="Berechnung 2 18 2 3 8" xfId="50003"/>
    <cellStyle name="Berechnung 2 18 2 4" xfId="3674"/>
    <cellStyle name="Berechnung 2 18 2 4 2" xfId="10784"/>
    <cellStyle name="Berechnung 2 18 2 4 3" xfId="17077"/>
    <cellStyle name="Berechnung 2 18 2 4 4" xfId="24016"/>
    <cellStyle name="Berechnung 2 18 2 4 5" xfId="30681"/>
    <cellStyle name="Berechnung 2 18 2 4 6" xfId="37351"/>
    <cellStyle name="Berechnung 2 18 2 4 7" xfId="44167"/>
    <cellStyle name="Berechnung 2 18 2 4 8" xfId="50690"/>
    <cellStyle name="Berechnung 2 18 2 5" xfId="4361"/>
    <cellStyle name="Berechnung 2 18 2 5 2" xfId="11471"/>
    <cellStyle name="Berechnung 2 18 2 5 3" xfId="17764"/>
    <cellStyle name="Berechnung 2 18 2 5 4" xfId="24703"/>
    <cellStyle name="Berechnung 2 18 2 5 5" xfId="31368"/>
    <cellStyle name="Berechnung 2 18 2 5 6" xfId="38038"/>
    <cellStyle name="Berechnung 2 18 2 5 7" xfId="44854"/>
    <cellStyle name="Berechnung 2 18 2 5 8" xfId="51377"/>
    <cellStyle name="Berechnung 2 18 2 6" xfId="5046"/>
    <cellStyle name="Berechnung 2 18 2 6 2" xfId="12156"/>
    <cellStyle name="Berechnung 2 18 2 6 3" xfId="18449"/>
    <cellStyle name="Berechnung 2 18 2 6 4" xfId="25388"/>
    <cellStyle name="Berechnung 2 18 2 6 5" xfId="32053"/>
    <cellStyle name="Berechnung 2 18 2 6 6" xfId="38723"/>
    <cellStyle name="Berechnung 2 18 2 6 7" xfId="45539"/>
    <cellStyle name="Berechnung 2 18 2 6 8" xfId="52062"/>
    <cellStyle name="Berechnung 2 18 2 7" xfId="5675"/>
    <cellStyle name="Berechnung 2 18 2 7 2" xfId="12785"/>
    <cellStyle name="Berechnung 2 18 2 7 3" xfId="19078"/>
    <cellStyle name="Berechnung 2 18 2 7 4" xfId="26017"/>
    <cellStyle name="Berechnung 2 18 2 7 5" xfId="32682"/>
    <cellStyle name="Berechnung 2 18 2 7 6" xfId="39352"/>
    <cellStyle name="Berechnung 2 18 2 7 7" xfId="46168"/>
    <cellStyle name="Berechnung 2 18 2 7 8" xfId="52691"/>
    <cellStyle name="Berechnung 2 18 2 8" xfId="2034"/>
    <cellStyle name="Berechnung 2 18 2 8 2" xfId="9144"/>
    <cellStyle name="Berechnung 2 18 2 8 3" xfId="15437"/>
    <cellStyle name="Berechnung 2 18 2 8 4" xfId="22376"/>
    <cellStyle name="Berechnung 2 18 2 8 5" xfId="29041"/>
    <cellStyle name="Berechnung 2 18 2 8 6" xfId="35711"/>
    <cellStyle name="Berechnung 2 18 2 8 7" xfId="42527"/>
    <cellStyle name="Berechnung 2 18 2 8 8" xfId="49050"/>
    <cellStyle name="Berechnung 2 18 2 9" xfId="6741"/>
    <cellStyle name="Berechnung 2 18 2 9 2" xfId="13851"/>
    <cellStyle name="Berechnung 2 18 2 9 3" xfId="20144"/>
    <cellStyle name="Berechnung 2 18 2 9 4" xfId="27083"/>
    <cellStyle name="Berechnung 2 18 2 9 5" xfId="33748"/>
    <cellStyle name="Berechnung 2 18 2 9 6" xfId="40418"/>
    <cellStyle name="Berechnung 2 18 2 9 7" xfId="47234"/>
    <cellStyle name="Berechnung 2 18 2 9 8" xfId="53757"/>
    <cellStyle name="Berechnung 2 18 3" xfId="644"/>
    <cellStyle name="Berechnung 2 18 3 10" xfId="6712"/>
    <cellStyle name="Berechnung 2 18 3 10 2" xfId="13822"/>
    <cellStyle name="Berechnung 2 18 3 10 3" xfId="20115"/>
    <cellStyle name="Berechnung 2 18 3 10 4" xfId="27054"/>
    <cellStyle name="Berechnung 2 18 3 10 5" xfId="33719"/>
    <cellStyle name="Berechnung 2 18 3 10 6" xfId="40389"/>
    <cellStyle name="Berechnung 2 18 3 10 7" xfId="47205"/>
    <cellStyle name="Berechnung 2 18 3 10 8" xfId="53728"/>
    <cellStyle name="Berechnung 2 18 3 11" xfId="7389"/>
    <cellStyle name="Berechnung 2 18 3 11 2" xfId="14499"/>
    <cellStyle name="Berechnung 2 18 3 11 3" xfId="20792"/>
    <cellStyle name="Berechnung 2 18 3 11 4" xfId="27731"/>
    <cellStyle name="Berechnung 2 18 3 11 5" xfId="34396"/>
    <cellStyle name="Berechnung 2 18 3 11 6" xfId="41066"/>
    <cellStyle name="Berechnung 2 18 3 11 7" xfId="47882"/>
    <cellStyle name="Berechnung 2 18 3 11 8" xfId="54405"/>
    <cellStyle name="Berechnung 2 18 3 12" xfId="1397"/>
    <cellStyle name="Berechnung 2 18 3 12 2" xfId="8507"/>
    <cellStyle name="Berechnung 2 18 3 12 3" xfId="14800"/>
    <cellStyle name="Berechnung 2 18 3 12 4" xfId="21739"/>
    <cellStyle name="Berechnung 2 18 3 12 5" xfId="28404"/>
    <cellStyle name="Berechnung 2 18 3 12 6" xfId="35074"/>
    <cellStyle name="Berechnung 2 18 3 12 7" xfId="41890"/>
    <cellStyle name="Berechnung 2 18 3 12 8" xfId="48413"/>
    <cellStyle name="Berechnung 2 18 3 13" xfId="8315"/>
    <cellStyle name="Berechnung 2 18 3 14" xfId="21023"/>
    <cellStyle name="Berechnung 2 18 3 15" xfId="20886"/>
    <cellStyle name="Berechnung 2 18 3 16" xfId="41273"/>
    <cellStyle name="Berechnung 2 18 3 17" xfId="41594"/>
    <cellStyle name="Berechnung 2 18 3 2" xfId="1160"/>
    <cellStyle name="Berechnung 2 18 3 2 10" xfId="1833"/>
    <cellStyle name="Berechnung 2 18 3 2 10 2" xfId="8943"/>
    <cellStyle name="Berechnung 2 18 3 2 10 3" xfId="15236"/>
    <cellStyle name="Berechnung 2 18 3 2 10 4" xfId="22175"/>
    <cellStyle name="Berechnung 2 18 3 2 10 5" xfId="28840"/>
    <cellStyle name="Berechnung 2 18 3 2 10 6" xfId="35510"/>
    <cellStyle name="Berechnung 2 18 3 2 10 7" xfId="42326"/>
    <cellStyle name="Berechnung 2 18 3 2 10 8" xfId="48849"/>
    <cellStyle name="Berechnung 2 18 3 2 11" xfId="7629"/>
    <cellStyle name="Berechnung 2 18 3 2 12" xfId="28167"/>
    <cellStyle name="Berechnung 2 18 3 2 13" xfId="34837"/>
    <cellStyle name="Berechnung 2 18 3 2 14" xfId="48179"/>
    <cellStyle name="Berechnung 2 18 3 2 2" xfId="2704"/>
    <cellStyle name="Berechnung 2 18 3 2 2 2" xfId="9814"/>
    <cellStyle name="Berechnung 2 18 3 2 2 3" xfId="16107"/>
    <cellStyle name="Berechnung 2 18 3 2 2 4" xfId="23046"/>
    <cellStyle name="Berechnung 2 18 3 2 2 5" xfId="29711"/>
    <cellStyle name="Berechnung 2 18 3 2 2 6" xfId="36381"/>
    <cellStyle name="Berechnung 2 18 3 2 2 7" xfId="43197"/>
    <cellStyle name="Berechnung 2 18 3 2 2 8" xfId="49720"/>
    <cellStyle name="Berechnung 2 18 3 2 3" xfId="3394"/>
    <cellStyle name="Berechnung 2 18 3 2 3 2" xfId="10504"/>
    <cellStyle name="Berechnung 2 18 3 2 3 3" xfId="16797"/>
    <cellStyle name="Berechnung 2 18 3 2 3 4" xfId="23736"/>
    <cellStyle name="Berechnung 2 18 3 2 3 5" xfId="30401"/>
    <cellStyle name="Berechnung 2 18 3 2 3 6" xfId="37071"/>
    <cellStyle name="Berechnung 2 18 3 2 3 7" xfId="43887"/>
    <cellStyle name="Berechnung 2 18 3 2 3 8" xfId="50410"/>
    <cellStyle name="Berechnung 2 18 3 2 4" xfId="4081"/>
    <cellStyle name="Berechnung 2 18 3 2 4 2" xfId="11191"/>
    <cellStyle name="Berechnung 2 18 3 2 4 3" xfId="17484"/>
    <cellStyle name="Berechnung 2 18 3 2 4 4" xfId="24423"/>
    <cellStyle name="Berechnung 2 18 3 2 4 5" xfId="31088"/>
    <cellStyle name="Berechnung 2 18 3 2 4 6" xfId="37758"/>
    <cellStyle name="Berechnung 2 18 3 2 4 7" xfId="44574"/>
    <cellStyle name="Berechnung 2 18 3 2 4 8" xfId="51097"/>
    <cellStyle name="Berechnung 2 18 3 2 5" xfId="4768"/>
    <cellStyle name="Berechnung 2 18 3 2 5 2" xfId="11878"/>
    <cellStyle name="Berechnung 2 18 3 2 5 3" xfId="18171"/>
    <cellStyle name="Berechnung 2 18 3 2 5 4" xfId="25110"/>
    <cellStyle name="Berechnung 2 18 3 2 5 5" xfId="31775"/>
    <cellStyle name="Berechnung 2 18 3 2 5 6" xfId="38445"/>
    <cellStyle name="Berechnung 2 18 3 2 5 7" xfId="45261"/>
    <cellStyle name="Berechnung 2 18 3 2 5 8" xfId="51784"/>
    <cellStyle name="Berechnung 2 18 3 2 6" xfId="5453"/>
    <cellStyle name="Berechnung 2 18 3 2 6 2" xfId="12563"/>
    <cellStyle name="Berechnung 2 18 3 2 6 3" xfId="18856"/>
    <cellStyle name="Berechnung 2 18 3 2 6 4" xfId="25795"/>
    <cellStyle name="Berechnung 2 18 3 2 6 5" xfId="32460"/>
    <cellStyle name="Berechnung 2 18 3 2 6 6" xfId="39130"/>
    <cellStyle name="Berechnung 2 18 3 2 6 7" xfId="45946"/>
    <cellStyle name="Berechnung 2 18 3 2 6 8" xfId="52469"/>
    <cellStyle name="Berechnung 2 18 3 2 7" xfId="6036"/>
    <cellStyle name="Berechnung 2 18 3 2 7 2" xfId="13146"/>
    <cellStyle name="Berechnung 2 18 3 2 7 3" xfId="19439"/>
    <cellStyle name="Berechnung 2 18 3 2 7 4" xfId="26378"/>
    <cellStyle name="Berechnung 2 18 3 2 7 5" xfId="33043"/>
    <cellStyle name="Berechnung 2 18 3 2 7 6" xfId="39713"/>
    <cellStyle name="Berechnung 2 18 3 2 7 7" xfId="46529"/>
    <cellStyle name="Berechnung 2 18 3 2 7 8" xfId="53052"/>
    <cellStyle name="Berechnung 2 18 3 2 8" xfId="6494"/>
    <cellStyle name="Berechnung 2 18 3 2 8 2" xfId="13604"/>
    <cellStyle name="Berechnung 2 18 3 2 8 3" xfId="19897"/>
    <cellStyle name="Berechnung 2 18 3 2 8 4" xfId="26836"/>
    <cellStyle name="Berechnung 2 18 3 2 8 5" xfId="33501"/>
    <cellStyle name="Berechnung 2 18 3 2 8 6" xfId="40171"/>
    <cellStyle name="Berechnung 2 18 3 2 8 7" xfId="46987"/>
    <cellStyle name="Berechnung 2 18 3 2 8 8" xfId="53510"/>
    <cellStyle name="Berechnung 2 18 3 2 9" xfId="7148"/>
    <cellStyle name="Berechnung 2 18 3 2 9 2" xfId="14258"/>
    <cellStyle name="Berechnung 2 18 3 2 9 3" xfId="20551"/>
    <cellStyle name="Berechnung 2 18 3 2 9 4" xfId="27490"/>
    <cellStyle name="Berechnung 2 18 3 2 9 5" xfId="34155"/>
    <cellStyle name="Berechnung 2 18 3 2 9 6" xfId="40825"/>
    <cellStyle name="Berechnung 2 18 3 2 9 7" xfId="47641"/>
    <cellStyle name="Berechnung 2 18 3 2 9 8" xfId="54164"/>
    <cellStyle name="Berechnung 2 18 3 3" xfId="957"/>
    <cellStyle name="Berechnung 2 18 3 3 10" xfId="1632"/>
    <cellStyle name="Berechnung 2 18 3 3 10 2" xfId="8742"/>
    <cellStyle name="Berechnung 2 18 3 3 10 3" xfId="15035"/>
    <cellStyle name="Berechnung 2 18 3 3 10 4" xfId="21974"/>
    <cellStyle name="Berechnung 2 18 3 3 10 5" xfId="28639"/>
    <cellStyle name="Berechnung 2 18 3 3 10 6" xfId="35309"/>
    <cellStyle name="Berechnung 2 18 3 3 10 7" xfId="42125"/>
    <cellStyle name="Berechnung 2 18 3 3 10 8" xfId="48648"/>
    <cellStyle name="Berechnung 2 18 3 3 11" xfId="7573"/>
    <cellStyle name="Berechnung 2 18 3 3 12" xfId="27964"/>
    <cellStyle name="Berechnung 2 18 3 3 13" xfId="34636"/>
    <cellStyle name="Berechnung 2 18 3 3 14" xfId="47978"/>
    <cellStyle name="Berechnung 2 18 3 3 2" xfId="2503"/>
    <cellStyle name="Berechnung 2 18 3 3 2 2" xfId="9613"/>
    <cellStyle name="Berechnung 2 18 3 3 2 3" xfId="15906"/>
    <cellStyle name="Berechnung 2 18 3 3 2 4" xfId="22845"/>
    <cellStyle name="Berechnung 2 18 3 3 2 5" xfId="29510"/>
    <cellStyle name="Berechnung 2 18 3 3 2 6" xfId="36180"/>
    <cellStyle name="Berechnung 2 18 3 3 2 7" xfId="42996"/>
    <cellStyle name="Berechnung 2 18 3 3 2 8" xfId="49519"/>
    <cellStyle name="Berechnung 2 18 3 3 3" xfId="3193"/>
    <cellStyle name="Berechnung 2 18 3 3 3 2" xfId="10303"/>
    <cellStyle name="Berechnung 2 18 3 3 3 3" xfId="16596"/>
    <cellStyle name="Berechnung 2 18 3 3 3 4" xfId="23535"/>
    <cellStyle name="Berechnung 2 18 3 3 3 5" xfId="30200"/>
    <cellStyle name="Berechnung 2 18 3 3 3 6" xfId="36870"/>
    <cellStyle name="Berechnung 2 18 3 3 3 7" xfId="43686"/>
    <cellStyle name="Berechnung 2 18 3 3 3 8" xfId="50209"/>
    <cellStyle name="Berechnung 2 18 3 3 4" xfId="3880"/>
    <cellStyle name="Berechnung 2 18 3 3 4 2" xfId="10990"/>
    <cellStyle name="Berechnung 2 18 3 3 4 3" xfId="17283"/>
    <cellStyle name="Berechnung 2 18 3 3 4 4" xfId="24222"/>
    <cellStyle name="Berechnung 2 18 3 3 4 5" xfId="30887"/>
    <cellStyle name="Berechnung 2 18 3 3 4 6" xfId="37557"/>
    <cellStyle name="Berechnung 2 18 3 3 4 7" xfId="44373"/>
    <cellStyle name="Berechnung 2 18 3 3 4 8" xfId="50896"/>
    <cellStyle name="Berechnung 2 18 3 3 5" xfId="4567"/>
    <cellStyle name="Berechnung 2 18 3 3 5 2" xfId="11677"/>
    <cellStyle name="Berechnung 2 18 3 3 5 3" xfId="17970"/>
    <cellStyle name="Berechnung 2 18 3 3 5 4" xfId="24909"/>
    <cellStyle name="Berechnung 2 18 3 3 5 5" xfId="31574"/>
    <cellStyle name="Berechnung 2 18 3 3 5 6" xfId="38244"/>
    <cellStyle name="Berechnung 2 18 3 3 5 7" xfId="45060"/>
    <cellStyle name="Berechnung 2 18 3 3 5 8" xfId="51583"/>
    <cellStyle name="Berechnung 2 18 3 3 6" xfId="5252"/>
    <cellStyle name="Berechnung 2 18 3 3 6 2" xfId="12362"/>
    <cellStyle name="Berechnung 2 18 3 3 6 3" xfId="18655"/>
    <cellStyle name="Berechnung 2 18 3 3 6 4" xfId="25594"/>
    <cellStyle name="Berechnung 2 18 3 3 6 5" xfId="32259"/>
    <cellStyle name="Berechnung 2 18 3 3 6 6" xfId="38929"/>
    <cellStyle name="Berechnung 2 18 3 3 6 7" xfId="45745"/>
    <cellStyle name="Berechnung 2 18 3 3 6 8" xfId="52268"/>
    <cellStyle name="Berechnung 2 18 3 3 7" xfId="5835"/>
    <cellStyle name="Berechnung 2 18 3 3 7 2" xfId="12945"/>
    <cellStyle name="Berechnung 2 18 3 3 7 3" xfId="19238"/>
    <cellStyle name="Berechnung 2 18 3 3 7 4" xfId="26177"/>
    <cellStyle name="Berechnung 2 18 3 3 7 5" xfId="32842"/>
    <cellStyle name="Berechnung 2 18 3 3 7 6" xfId="39512"/>
    <cellStyle name="Berechnung 2 18 3 3 7 7" xfId="46328"/>
    <cellStyle name="Berechnung 2 18 3 3 7 8" xfId="52851"/>
    <cellStyle name="Berechnung 2 18 3 3 8" xfId="6293"/>
    <cellStyle name="Berechnung 2 18 3 3 8 2" xfId="13403"/>
    <cellStyle name="Berechnung 2 18 3 3 8 3" xfId="19696"/>
    <cellStyle name="Berechnung 2 18 3 3 8 4" xfId="26635"/>
    <cellStyle name="Berechnung 2 18 3 3 8 5" xfId="33300"/>
    <cellStyle name="Berechnung 2 18 3 3 8 6" xfId="39970"/>
    <cellStyle name="Berechnung 2 18 3 3 8 7" xfId="46786"/>
    <cellStyle name="Berechnung 2 18 3 3 8 8" xfId="53309"/>
    <cellStyle name="Berechnung 2 18 3 3 9" xfId="6947"/>
    <cellStyle name="Berechnung 2 18 3 3 9 2" xfId="14057"/>
    <cellStyle name="Berechnung 2 18 3 3 9 3" xfId="20350"/>
    <cellStyle name="Berechnung 2 18 3 3 9 4" xfId="27289"/>
    <cellStyle name="Berechnung 2 18 3 3 9 5" xfId="33954"/>
    <cellStyle name="Berechnung 2 18 3 3 9 6" xfId="40624"/>
    <cellStyle name="Berechnung 2 18 3 3 9 7" xfId="47440"/>
    <cellStyle name="Berechnung 2 18 3 3 9 8" xfId="53963"/>
    <cellStyle name="Berechnung 2 18 3 4" xfId="2268"/>
    <cellStyle name="Berechnung 2 18 3 4 2" xfId="9378"/>
    <cellStyle name="Berechnung 2 18 3 4 3" xfId="15671"/>
    <cellStyle name="Berechnung 2 18 3 4 4" xfId="22610"/>
    <cellStyle name="Berechnung 2 18 3 4 5" xfId="29275"/>
    <cellStyle name="Berechnung 2 18 3 4 6" xfId="35945"/>
    <cellStyle name="Berechnung 2 18 3 4 7" xfId="42761"/>
    <cellStyle name="Berechnung 2 18 3 4 8" xfId="49284"/>
    <cellStyle name="Berechnung 2 18 3 5" xfId="2958"/>
    <cellStyle name="Berechnung 2 18 3 5 2" xfId="10068"/>
    <cellStyle name="Berechnung 2 18 3 5 3" xfId="16361"/>
    <cellStyle name="Berechnung 2 18 3 5 4" xfId="23300"/>
    <cellStyle name="Berechnung 2 18 3 5 5" xfId="29965"/>
    <cellStyle name="Berechnung 2 18 3 5 6" xfId="36635"/>
    <cellStyle name="Berechnung 2 18 3 5 7" xfId="43451"/>
    <cellStyle name="Berechnung 2 18 3 5 8" xfId="49974"/>
    <cellStyle name="Berechnung 2 18 3 6" xfId="3645"/>
    <cellStyle name="Berechnung 2 18 3 6 2" xfId="10755"/>
    <cellStyle name="Berechnung 2 18 3 6 3" xfId="17048"/>
    <cellStyle name="Berechnung 2 18 3 6 4" xfId="23987"/>
    <cellStyle name="Berechnung 2 18 3 6 5" xfId="30652"/>
    <cellStyle name="Berechnung 2 18 3 6 6" xfId="37322"/>
    <cellStyle name="Berechnung 2 18 3 6 7" xfId="44138"/>
    <cellStyle name="Berechnung 2 18 3 6 8" xfId="50661"/>
    <cellStyle name="Berechnung 2 18 3 7" xfId="4332"/>
    <cellStyle name="Berechnung 2 18 3 7 2" xfId="11442"/>
    <cellStyle name="Berechnung 2 18 3 7 3" xfId="17735"/>
    <cellStyle name="Berechnung 2 18 3 7 4" xfId="24674"/>
    <cellStyle name="Berechnung 2 18 3 7 5" xfId="31339"/>
    <cellStyle name="Berechnung 2 18 3 7 6" xfId="38009"/>
    <cellStyle name="Berechnung 2 18 3 7 7" xfId="44825"/>
    <cellStyle name="Berechnung 2 18 3 7 8" xfId="51348"/>
    <cellStyle name="Berechnung 2 18 3 8" xfId="5017"/>
    <cellStyle name="Berechnung 2 18 3 8 2" xfId="12127"/>
    <cellStyle name="Berechnung 2 18 3 8 3" xfId="18420"/>
    <cellStyle name="Berechnung 2 18 3 8 4" xfId="25359"/>
    <cellStyle name="Berechnung 2 18 3 8 5" xfId="32024"/>
    <cellStyle name="Berechnung 2 18 3 8 6" xfId="38694"/>
    <cellStyle name="Berechnung 2 18 3 8 7" xfId="45510"/>
    <cellStyle name="Berechnung 2 18 3 8 8" xfId="52033"/>
    <cellStyle name="Berechnung 2 18 3 9" xfId="1895"/>
    <cellStyle name="Berechnung 2 18 3 9 2" xfId="9005"/>
    <cellStyle name="Berechnung 2 18 3 9 3" xfId="15298"/>
    <cellStyle name="Berechnung 2 18 3 9 4" xfId="22237"/>
    <cellStyle name="Berechnung 2 18 3 9 5" xfId="28902"/>
    <cellStyle name="Berechnung 2 18 3 9 6" xfId="35572"/>
    <cellStyle name="Berechnung 2 18 3 9 7" xfId="42388"/>
    <cellStyle name="Berechnung 2 18 3 9 8" xfId="48911"/>
    <cellStyle name="Berechnung 2 18 4" xfId="718"/>
    <cellStyle name="Berechnung 2 18 4 10" xfId="6772"/>
    <cellStyle name="Berechnung 2 18 4 10 2" xfId="13882"/>
    <cellStyle name="Berechnung 2 18 4 10 3" xfId="20175"/>
    <cellStyle name="Berechnung 2 18 4 10 4" xfId="27114"/>
    <cellStyle name="Berechnung 2 18 4 10 5" xfId="33779"/>
    <cellStyle name="Berechnung 2 18 4 10 6" xfId="40449"/>
    <cellStyle name="Berechnung 2 18 4 10 7" xfId="47265"/>
    <cellStyle name="Berechnung 2 18 4 10 8" xfId="53788"/>
    <cellStyle name="Berechnung 2 18 4 11" xfId="7431"/>
    <cellStyle name="Berechnung 2 18 4 11 2" xfId="14541"/>
    <cellStyle name="Berechnung 2 18 4 11 3" xfId="20834"/>
    <cellStyle name="Berechnung 2 18 4 11 4" xfId="27773"/>
    <cellStyle name="Berechnung 2 18 4 11 5" xfId="34438"/>
    <cellStyle name="Berechnung 2 18 4 11 6" xfId="41108"/>
    <cellStyle name="Berechnung 2 18 4 11 7" xfId="47924"/>
    <cellStyle name="Berechnung 2 18 4 11 8" xfId="54447"/>
    <cellStyle name="Berechnung 2 18 4 12" xfId="1457"/>
    <cellStyle name="Berechnung 2 18 4 12 2" xfId="8567"/>
    <cellStyle name="Berechnung 2 18 4 12 3" xfId="14860"/>
    <cellStyle name="Berechnung 2 18 4 12 4" xfId="21799"/>
    <cellStyle name="Berechnung 2 18 4 12 5" xfId="28464"/>
    <cellStyle name="Berechnung 2 18 4 12 6" xfId="35134"/>
    <cellStyle name="Berechnung 2 18 4 12 7" xfId="41950"/>
    <cellStyle name="Berechnung 2 18 4 12 8" xfId="48473"/>
    <cellStyle name="Berechnung 2 18 4 13" xfId="8250"/>
    <cellStyle name="Berechnung 2 18 4 14" xfId="21097"/>
    <cellStyle name="Berechnung 2 18 4 15" xfId="7506"/>
    <cellStyle name="Berechnung 2 18 4 16" xfId="41343"/>
    <cellStyle name="Berechnung 2 18 4 17" xfId="20888"/>
    <cellStyle name="Berechnung 2 18 4 2" xfId="1180"/>
    <cellStyle name="Berechnung 2 18 4 2 10" xfId="1853"/>
    <cellStyle name="Berechnung 2 18 4 2 10 2" xfId="8963"/>
    <cellStyle name="Berechnung 2 18 4 2 10 3" xfId="15256"/>
    <cellStyle name="Berechnung 2 18 4 2 10 4" xfId="22195"/>
    <cellStyle name="Berechnung 2 18 4 2 10 5" xfId="28860"/>
    <cellStyle name="Berechnung 2 18 4 2 10 6" xfId="35530"/>
    <cellStyle name="Berechnung 2 18 4 2 10 7" xfId="42346"/>
    <cellStyle name="Berechnung 2 18 4 2 10 8" xfId="48869"/>
    <cellStyle name="Berechnung 2 18 4 2 11" xfId="7507"/>
    <cellStyle name="Berechnung 2 18 4 2 12" xfId="28187"/>
    <cellStyle name="Berechnung 2 18 4 2 13" xfId="34857"/>
    <cellStyle name="Berechnung 2 18 4 2 14" xfId="48199"/>
    <cellStyle name="Berechnung 2 18 4 2 2" xfId="2724"/>
    <cellStyle name="Berechnung 2 18 4 2 2 2" xfId="9834"/>
    <cellStyle name="Berechnung 2 18 4 2 2 3" xfId="16127"/>
    <cellStyle name="Berechnung 2 18 4 2 2 4" xfId="23066"/>
    <cellStyle name="Berechnung 2 18 4 2 2 5" xfId="29731"/>
    <cellStyle name="Berechnung 2 18 4 2 2 6" xfId="36401"/>
    <cellStyle name="Berechnung 2 18 4 2 2 7" xfId="43217"/>
    <cellStyle name="Berechnung 2 18 4 2 2 8" xfId="49740"/>
    <cellStyle name="Berechnung 2 18 4 2 3" xfId="3414"/>
    <cellStyle name="Berechnung 2 18 4 2 3 2" xfId="10524"/>
    <cellStyle name="Berechnung 2 18 4 2 3 3" xfId="16817"/>
    <cellStyle name="Berechnung 2 18 4 2 3 4" xfId="23756"/>
    <cellStyle name="Berechnung 2 18 4 2 3 5" xfId="30421"/>
    <cellStyle name="Berechnung 2 18 4 2 3 6" xfId="37091"/>
    <cellStyle name="Berechnung 2 18 4 2 3 7" xfId="43907"/>
    <cellStyle name="Berechnung 2 18 4 2 3 8" xfId="50430"/>
    <cellStyle name="Berechnung 2 18 4 2 4" xfId="4101"/>
    <cellStyle name="Berechnung 2 18 4 2 4 2" xfId="11211"/>
    <cellStyle name="Berechnung 2 18 4 2 4 3" xfId="17504"/>
    <cellStyle name="Berechnung 2 18 4 2 4 4" xfId="24443"/>
    <cellStyle name="Berechnung 2 18 4 2 4 5" xfId="31108"/>
    <cellStyle name="Berechnung 2 18 4 2 4 6" xfId="37778"/>
    <cellStyle name="Berechnung 2 18 4 2 4 7" xfId="44594"/>
    <cellStyle name="Berechnung 2 18 4 2 4 8" xfId="51117"/>
    <cellStyle name="Berechnung 2 18 4 2 5" xfId="4788"/>
    <cellStyle name="Berechnung 2 18 4 2 5 2" xfId="11898"/>
    <cellStyle name="Berechnung 2 18 4 2 5 3" xfId="18191"/>
    <cellStyle name="Berechnung 2 18 4 2 5 4" xfId="25130"/>
    <cellStyle name="Berechnung 2 18 4 2 5 5" xfId="31795"/>
    <cellStyle name="Berechnung 2 18 4 2 5 6" xfId="38465"/>
    <cellStyle name="Berechnung 2 18 4 2 5 7" xfId="45281"/>
    <cellStyle name="Berechnung 2 18 4 2 5 8" xfId="51804"/>
    <cellStyle name="Berechnung 2 18 4 2 6" xfId="5473"/>
    <cellStyle name="Berechnung 2 18 4 2 6 2" xfId="12583"/>
    <cellStyle name="Berechnung 2 18 4 2 6 3" xfId="18876"/>
    <cellStyle name="Berechnung 2 18 4 2 6 4" xfId="25815"/>
    <cellStyle name="Berechnung 2 18 4 2 6 5" xfId="32480"/>
    <cellStyle name="Berechnung 2 18 4 2 6 6" xfId="39150"/>
    <cellStyle name="Berechnung 2 18 4 2 6 7" xfId="45966"/>
    <cellStyle name="Berechnung 2 18 4 2 6 8" xfId="52489"/>
    <cellStyle name="Berechnung 2 18 4 2 7" xfId="6056"/>
    <cellStyle name="Berechnung 2 18 4 2 7 2" xfId="13166"/>
    <cellStyle name="Berechnung 2 18 4 2 7 3" xfId="19459"/>
    <cellStyle name="Berechnung 2 18 4 2 7 4" xfId="26398"/>
    <cellStyle name="Berechnung 2 18 4 2 7 5" xfId="33063"/>
    <cellStyle name="Berechnung 2 18 4 2 7 6" xfId="39733"/>
    <cellStyle name="Berechnung 2 18 4 2 7 7" xfId="46549"/>
    <cellStyle name="Berechnung 2 18 4 2 7 8" xfId="53072"/>
    <cellStyle name="Berechnung 2 18 4 2 8" xfId="6514"/>
    <cellStyle name="Berechnung 2 18 4 2 8 2" xfId="13624"/>
    <cellStyle name="Berechnung 2 18 4 2 8 3" xfId="19917"/>
    <cellStyle name="Berechnung 2 18 4 2 8 4" xfId="26856"/>
    <cellStyle name="Berechnung 2 18 4 2 8 5" xfId="33521"/>
    <cellStyle name="Berechnung 2 18 4 2 8 6" xfId="40191"/>
    <cellStyle name="Berechnung 2 18 4 2 8 7" xfId="47007"/>
    <cellStyle name="Berechnung 2 18 4 2 8 8" xfId="53530"/>
    <cellStyle name="Berechnung 2 18 4 2 9" xfId="7168"/>
    <cellStyle name="Berechnung 2 18 4 2 9 2" xfId="14278"/>
    <cellStyle name="Berechnung 2 18 4 2 9 3" xfId="20571"/>
    <cellStyle name="Berechnung 2 18 4 2 9 4" xfId="27510"/>
    <cellStyle name="Berechnung 2 18 4 2 9 5" xfId="34175"/>
    <cellStyle name="Berechnung 2 18 4 2 9 6" xfId="40845"/>
    <cellStyle name="Berechnung 2 18 4 2 9 7" xfId="47661"/>
    <cellStyle name="Berechnung 2 18 4 2 9 8" xfId="54184"/>
    <cellStyle name="Berechnung 2 18 4 3" xfId="1014"/>
    <cellStyle name="Berechnung 2 18 4 3 10" xfId="1687"/>
    <cellStyle name="Berechnung 2 18 4 3 10 2" xfId="8797"/>
    <cellStyle name="Berechnung 2 18 4 3 10 3" xfId="15090"/>
    <cellStyle name="Berechnung 2 18 4 3 10 4" xfId="22029"/>
    <cellStyle name="Berechnung 2 18 4 3 10 5" xfId="28694"/>
    <cellStyle name="Berechnung 2 18 4 3 10 6" xfId="35364"/>
    <cellStyle name="Berechnung 2 18 4 3 10 7" xfId="42180"/>
    <cellStyle name="Berechnung 2 18 4 3 10 8" xfId="48703"/>
    <cellStyle name="Berechnung 2 18 4 3 11" xfId="7593"/>
    <cellStyle name="Berechnung 2 18 4 3 12" xfId="28021"/>
    <cellStyle name="Berechnung 2 18 4 3 13" xfId="34691"/>
    <cellStyle name="Berechnung 2 18 4 3 14" xfId="48033"/>
    <cellStyle name="Berechnung 2 18 4 3 2" xfId="2558"/>
    <cellStyle name="Berechnung 2 18 4 3 2 2" xfId="9668"/>
    <cellStyle name="Berechnung 2 18 4 3 2 3" xfId="15961"/>
    <cellStyle name="Berechnung 2 18 4 3 2 4" xfId="22900"/>
    <cellStyle name="Berechnung 2 18 4 3 2 5" xfId="29565"/>
    <cellStyle name="Berechnung 2 18 4 3 2 6" xfId="36235"/>
    <cellStyle name="Berechnung 2 18 4 3 2 7" xfId="43051"/>
    <cellStyle name="Berechnung 2 18 4 3 2 8" xfId="49574"/>
    <cellStyle name="Berechnung 2 18 4 3 3" xfId="3248"/>
    <cellStyle name="Berechnung 2 18 4 3 3 2" xfId="10358"/>
    <cellStyle name="Berechnung 2 18 4 3 3 3" xfId="16651"/>
    <cellStyle name="Berechnung 2 18 4 3 3 4" xfId="23590"/>
    <cellStyle name="Berechnung 2 18 4 3 3 5" xfId="30255"/>
    <cellStyle name="Berechnung 2 18 4 3 3 6" xfId="36925"/>
    <cellStyle name="Berechnung 2 18 4 3 3 7" xfId="43741"/>
    <cellStyle name="Berechnung 2 18 4 3 3 8" xfId="50264"/>
    <cellStyle name="Berechnung 2 18 4 3 4" xfId="3935"/>
    <cellStyle name="Berechnung 2 18 4 3 4 2" xfId="11045"/>
    <cellStyle name="Berechnung 2 18 4 3 4 3" xfId="17338"/>
    <cellStyle name="Berechnung 2 18 4 3 4 4" xfId="24277"/>
    <cellStyle name="Berechnung 2 18 4 3 4 5" xfId="30942"/>
    <cellStyle name="Berechnung 2 18 4 3 4 6" xfId="37612"/>
    <cellStyle name="Berechnung 2 18 4 3 4 7" xfId="44428"/>
    <cellStyle name="Berechnung 2 18 4 3 4 8" xfId="50951"/>
    <cellStyle name="Berechnung 2 18 4 3 5" xfId="4622"/>
    <cellStyle name="Berechnung 2 18 4 3 5 2" xfId="11732"/>
    <cellStyle name="Berechnung 2 18 4 3 5 3" xfId="18025"/>
    <cellStyle name="Berechnung 2 18 4 3 5 4" xfId="24964"/>
    <cellStyle name="Berechnung 2 18 4 3 5 5" xfId="31629"/>
    <cellStyle name="Berechnung 2 18 4 3 5 6" xfId="38299"/>
    <cellStyle name="Berechnung 2 18 4 3 5 7" xfId="45115"/>
    <cellStyle name="Berechnung 2 18 4 3 5 8" xfId="51638"/>
    <cellStyle name="Berechnung 2 18 4 3 6" xfId="5307"/>
    <cellStyle name="Berechnung 2 18 4 3 6 2" xfId="12417"/>
    <cellStyle name="Berechnung 2 18 4 3 6 3" xfId="18710"/>
    <cellStyle name="Berechnung 2 18 4 3 6 4" xfId="25649"/>
    <cellStyle name="Berechnung 2 18 4 3 6 5" xfId="32314"/>
    <cellStyle name="Berechnung 2 18 4 3 6 6" xfId="38984"/>
    <cellStyle name="Berechnung 2 18 4 3 6 7" xfId="45800"/>
    <cellStyle name="Berechnung 2 18 4 3 6 8" xfId="52323"/>
    <cellStyle name="Berechnung 2 18 4 3 7" xfId="5890"/>
    <cellStyle name="Berechnung 2 18 4 3 7 2" xfId="13000"/>
    <cellStyle name="Berechnung 2 18 4 3 7 3" xfId="19293"/>
    <cellStyle name="Berechnung 2 18 4 3 7 4" xfId="26232"/>
    <cellStyle name="Berechnung 2 18 4 3 7 5" xfId="32897"/>
    <cellStyle name="Berechnung 2 18 4 3 7 6" xfId="39567"/>
    <cellStyle name="Berechnung 2 18 4 3 7 7" xfId="46383"/>
    <cellStyle name="Berechnung 2 18 4 3 7 8" xfId="52906"/>
    <cellStyle name="Berechnung 2 18 4 3 8" xfId="6348"/>
    <cellStyle name="Berechnung 2 18 4 3 8 2" xfId="13458"/>
    <cellStyle name="Berechnung 2 18 4 3 8 3" xfId="19751"/>
    <cellStyle name="Berechnung 2 18 4 3 8 4" xfId="26690"/>
    <cellStyle name="Berechnung 2 18 4 3 8 5" xfId="33355"/>
    <cellStyle name="Berechnung 2 18 4 3 8 6" xfId="40025"/>
    <cellStyle name="Berechnung 2 18 4 3 8 7" xfId="46841"/>
    <cellStyle name="Berechnung 2 18 4 3 8 8" xfId="53364"/>
    <cellStyle name="Berechnung 2 18 4 3 9" xfId="7002"/>
    <cellStyle name="Berechnung 2 18 4 3 9 2" xfId="14112"/>
    <cellStyle name="Berechnung 2 18 4 3 9 3" xfId="20405"/>
    <cellStyle name="Berechnung 2 18 4 3 9 4" xfId="27344"/>
    <cellStyle name="Berechnung 2 18 4 3 9 5" xfId="34009"/>
    <cellStyle name="Berechnung 2 18 4 3 9 6" xfId="40679"/>
    <cellStyle name="Berechnung 2 18 4 3 9 7" xfId="47495"/>
    <cellStyle name="Berechnung 2 18 4 3 9 8" xfId="54018"/>
    <cellStyle name="Berechnung 2 18 4 4" xfId="2328"/>
    <cellStyle name="Berechnung 2 18 4 4 2" xfId="9438"/>
    <cellStyle name="Berechnung 2 18 4 4 3" xfId="15731"/>
    <cellStyle name="Berechnung 2 18 4 4 4" xfId="22670"/>
    <cellStyle name="Berechnung 2 18 4 4 5" xfId="29335"/>
    <cellStyle name="Berechnung 2 18 4 4 6" xfId="36005"/>
    <cellStyle name="Berechnung 2 18 4 4 7" xfId="42821"/>
    <cellStyle name="Berechnung 2 18 4 4 8" xfId="49344"/>
    <cellStyle name="Berechnung 2 18 4 5" xfId="3018"/>
    <cellStyle name="Berechnung 2 18 4 5 2" xfId="10128"/>
    <cellStyle name="Berechnung 2 18 4 5 3" xfId="16421"/>
    <cellStyle name="Berechnung 2 18 4 5 4" xfId="23360"/>
    <cellStyle name="Berechnung 2 18 4 5 5" xfId="30025"/>
    <cellStyle name="Berechnung 2 18 4 5 6" xfId="36695"/>
    <cellStyle name="Berechnung 2 18 4 5 7" xfId="43511"/>
    <cellStyle name="Berechnung 2 18 4 5 8" xfId="50034"/>
    <cellStyle name="Berechnung 2 18 4 6" xfId="3705"/>
    <cellStyle name="Berechnung 2 18 4 6 2" xfId="10815"/>
    <cellStyle name="Berechnung 2 18 4 6 3" xfId="17108"/>
    <cellStyle name="Berechnung 2 18 4 6 4" xfId="24047"/>
    <cellStyle name="Berechnung 2 18 4 6 5" xfId="30712"/>
    <cellStyle name="Berechnung 2 18 4 6 6" xfId="37382"/>
    <cellStyle name="Berechnung 2 18 4 6 7" xfId="44198"/>
    <cellStyle name="Berechnung 2 18 4 6 8" xfId="50721"/>
    <cellStyle name="Berechnung 2 18 4 7" xfId="4392"/>
    <cellStyle name="Berechnung 2 18 4 7 2" xfId="11502"/>
    <cellStyle name="Berechnung 2 18 4 7 3" xfId="17795"/>
    <cellStyle name="Berechnung 2 18 4 7 4" xfId="24734"/>
    <cellStyle name="Berechnung 2 18 4 7 5" xfId="31399"/>
    <cellStyle name="Berechnung 2 18 4 7 6" xfId="38069"/>
    <cellStyle name="Berechnung 2 18 4 7 7" xfId="44885"/>
    <cellStyle name="Berechnung 2 18 4 7 8" xfId="51408"/>
    <cellStyle name="Berechnung 2 18 4 8" xfId="5077"/>
    <cellStyle name="Berechnung 2 18 4 8 2" xfId="12187"/>
    <cellStyle name="Berechnung 2 18 4 8 3" xfId="18480"/>
    <cellStyle name="Berechnung 2 18 4 8 4" xfId="25419"/>
    <cellStyle name="Berechnung 2 18 4 8 5" xfId="32084"/>
    <cellStyle name="Berechnung 2 18 4 8 6" xfId="38754"/>
    <cellStyle name="Berechnung 2 18 4 8 7" xfId="45570"/>
    <cellStyle name="Berechnung 2 18 4 8 8" xfId="52093"/>
    <cellStyle name="Berechnung 2 18 4 9" xfId="6118"/>
    <cellStyle name="Berechnung 2 18 4 9 2" xfId="13228"/>
    <cellStyle name="Berechnung 2 18 4 9 3" xfId="19521"/>
    <cellStyle name="Berechnung 2 18 4 9 4" xfId="26460"/>
    <cellStyle name="Berechnung 2 18 4 9 5" xfId="33125"/>
    <cellStyle name="Berechnung 2 18 4 9 6" xfId="39795"/>
    <cellStyle name="Berechnung 2 18 4 9 7" xfId="46611"/>
    <cellStyle name="Berechnung 2 18 4 9 8" xfId="53134"/>
    <cellStyle name="Berechnung 2 18 5" xfId="2181"/>
    <cellStyle name="Berechnung 2 18 5 2" xfId="9291"/>
    <cellStyle name="Berechnung 2 18 5 3" xfId="15584"/>
    <cellStyle name="Berechnung 2 18 5 4" xfId="22523"/>
    <cellStyle name="Berechnung 2 18 5 5" xfId="29188"/>
    <cellStyle name="Berechnung 2 18 5 6" xfId="35858"/>
    <cellStyle name="Berechnung 2 18 5 7" xfId="42674"/>
    <cellStyle name="Berechnung 2 18 5 8" xfId="49197"/>
    <cellStyle name="Berechnung 2 18 6" xfId="2871"/>
    <cellStyle name="Berechnung 2 18 6 2" xfId="9981"/>
    <cellStyle name="Berechnung 2 18 6 3" xfId="16274"/>
    <cellStyle name="Berechnung 2 18 6 4" xfId="23213"/>
    <cellStyle name="Berechnung 2 18 6 5" xfId="29878"/>
    <cellStyle name="Berechnung 2 18 6 6" xfId="36548"/>
    <cellStyle name="Berechnung 2 18 6 7" xfId="43364"/>
    <cellStyle name="Berechnung 2 18 6 8" xfId="49887"/>
    <cellStyle name="Berechnung 2 18 7" xfId="3558"/>
    <cellStyle name="Berechnung 2 18 7 2" xfId="10668"/>
    <cellStyle name="Berechnung 2 18 7 3" xfId="16961"/>
    <cellStyle name="Berechnung 2 18 7 4" xfId="23900"/>
    <cellStyle name="Berechnung 2 18 7 5" xfId="30565"/>
    <cellStyle name="Berechnung 2 18 7 6" xfId="37235"/>
    <cellStyle name="Berechnung 2 18 7 7" xfId="44051"/>
    <cellStyle name="Berechnung 2 18 7 8" xfId="50574"/>
    <cellStyle name="Berechnung 2 18 8" xfId="4245"/>
    <cellStyle name="Berechnung 2 18 8 2" xfId="11355"/>
    <cellStyle name="Berechnung 2 18 8 3" xfId="17648"/>
    <cellStyle name="Berechnung 2 18 8 4" xfId="24587"/>
    <cellStyle name="Berechnung 2 18 8 5" xfId="31252"/>
    <cellStyle name="Berechnung 2 18 8 6" xfId="37922"/>
    <cellStyle name="Berechnung 2 18 8 7" xfId="44738"/>
    <cellStyle name="Berechnung 2 18 8 8" xfId="51261"/>
    <cellStyle name="Berechnung 2 18 9" xfId="4930"/>
    <cellStyle name="Berechnung 2 18 9 2" xfId="12040"/>
    <cellStyle name="Berechnung 2 18 9 3" xfId="18333"/>
    <cellStyle name="Berechnung 2 18 9 4" xfId="25272"/>
    <cellStyle name="Berechnung 2 18 9 5" xfId="31937"/>
    <cellStyle name="Berechnung 2 18 9 6" xfId="38607"/>
    <cellStyle name="Berechnung 2 18 9 7" xfId="45423"/>
    <cellStyle name="Berechnung 2 18 9 8" xfId="51946"/>
    <cellStyle name="Berechnung 2 19" xfId="653"/>
    <cellStyle name="Berechnung 2 19 10" xfId="6721"/>
    <cellStyle name="Berechnung 2 19 10 2" xfId="13831"/>
    <cellStyle name="Berechnung 2 19 10 3" xfId="20124"/>
    <cellStyle name="Berechnung 2 19 10 4" xfId="27063"/>
    <cellStyle name="Berechnung 2 19 10 5" xfId="33728"/>
    <cellStyle name="Berechnung 2 19 10 6" xfId="40398"/>
    <cellStyle name="Berechnung 2 19 10 7" xfId="47214"/>
    <cellStyle name="Berechnung 2 19 10 8" xfId="53737"/>
    <cellStyle name="Berechnung 2 19 11" xfId="7309"/>
    <cellStyle name="Berechnung 2 19 11 2" xfId="14419"/>
    <cellStyle name="Berechnung 2 19 11 3" xfId="20712"/>
    <cellStyle name="Berechnung 2 19 11 4" xfId="27651"/>
    <cellStyle name="Berechnung 2 19 11 5" xfId="34316"/>
    <cellStyle name="Berechnung 2 19 11 6" xfId="40986"/>
    <cellStyle name="Berechnung 2 19 11 7" xfId="47802"/>
    <cellStyle name="Berechnung 2 19 11 8" xfId="54325"/>
    <cellStyle name="Berechnung 2 19 12" xfId="1406"/>
    <cellStyle name="Berechnung 2 19 12 2" xfId="8516"/>
    <cellStyle name="Berechnung 2 19 12 3" xfId="14809"/>
    <cellStyle name="Berechnung 2 19 12 4" xfId="21748"/>
    <cellStyle name="Berechnung 2 19 12 5" xfId="28413"/>
    <cellStyle name="Berechnung 2 19 12 6" xfId="35083"/>
    <cellStyle name="Berechnung 2 19 12 7" xfId="41899"/>
    <cellStyle name="Berechnung 2 19 12 8" xfId="48422"/>
    <cellStyle name="Berechnung 2 19 13" xfId="8043"/>
    <cellStyle name="Berechnung 2 19 14" xfId="21032"/>
    <cellStyle name="Berechnung 2 19 15" xfId="8030"/>
    <cellStyle name="Berechnung 2 19 16" xfId="41282"/>
    <cellStyle name="Berechnung 2 19 17" xfId="27819"/>
    <cellStyle name="Berechnung 2 19 2" xfId="1169"/>
    <cellStyle name="Berechnung 2 19 2 10" xfId="1842"/>
    <cellStyle name="Berechnung 2 19 2 10 2" xfId="8952"/>
    <cellStyle name="Berechnung 2 19 2 10 3" xfId="15245"/>
    <cellStyle name="Berechnung 2 19 2 10 4" xfId="22184"/>
    <cellStyle name="Berechnung 2 19 2 10 5" xfId="28849"/>
    <cellStyle name="Berechnung 2 19 2 10 6" xfId="35519"/>
    <cellStyle name="Berechnung 2 19 2 10 7" xfId="42335"/>
    <cellStyle name="Berechnung 2 19 2 10 8" xfId="48858"/>
    <cellStyle name="Berechnung 2 19 2 11" xfId="7477"/>
    <cellStyle name="Berechnung 2 19 2 12" xfId="28176"/>
    <cellStyle name="Berechnung 2 19 2 13" xfId="34846"/>
    <cellStyle name="Berechnung 2 19 2 14" xfId="48188"/>
    <cellStyle name="Berechnung 2 19 2 2" xfId="2713"/>
    <cellStyle name="Berechnung 2 19 2 2 2" xfId="9823"/>
    <cellStyle name="Berechnung 2 19 2 2 3" xfId="16116"/>
    <cellStyle name="Berechnung 2 19 2 2 4" xfId="23055"/>
    <cellStyle name="Berechnung 2 19 2 2 5" xfId="29720"/>
    <cellStyle name="Berechnung 2 19 2 2 6" xfId="36390"/>
    <cellStyle name="Berechnung 2 19 2 2 7" xfId="43206"/>
    <cellStyle name="Berechnung 2 19 2 2 8" xfId="49729"/>
    <cellStyle name="Berechnung 2 19 2 3" xfId="3403"/>
    <cellStyle name="Berechnung 2 19 2 3 2" xfId="10513"/>
    <cellStyle name="Berechnung 2 19 2 3 3" xfId="16806"/>
    <cellStyle name="Berechnung 2 19 2 3 4" xfId="23745"/>
    <cellStyle name="Berechnung 2 19 2 3 5" xfId="30410"/>
    <cellStyle name="Berechnung 2 19 2 3 6" xfId="37080"/>
    <cellStyle name="Berechnung 2 19 2 3 7" xfId="43896"/>
    <cellStyle name="Berechnung 2 19 2 3 8" xfId="50419"/>
    <cellStyle name="Berechnung 2 19 2 4" xfId="4090"/>
    <cellStyle name="Berechnung 2 19 2 4 2" xfId="11200"/>
    <cellStyle name="Berechnung 2 19 2 4 3" xfId="17493"/>
    <cellStyle name="Berechnung 2 19 2 4 4" xfId="24432"/>
    <cellStyle name="Berechnung 2 19 2 4 5" xfId="31097"/>
    <cellStyle name="Berechnung 2 19 2 4 6" xfId="37767"/>
    <cellStyle name="Berechnung 2 19 2 4 7" xfId="44583"/>
    <cellStyle name="Berechnung 2 19 2 4 8" xfId="51106"/>
    <cellStyle name="Berechnung 2 19 2 5" xfId="4777"/>
    <cellStyle name="Berechnung 2 19 2 5 2" xfId="11887"/>
    <cellStyle name="Berechnung 2 19 2 5 3" xfId="18180"/>
    <cellStyle name="Berechnung 2 19 2 5 4" xfId="25119"/>
    <cellStyle name="Berechnung 2 19 2 5 5" xfId="31784"/>
    <cellStyle name="Berechnung 2 19 2 5 6" xfId="38454"/>
    <cellStyle name="Berechnung 2 19 2 5 7" xfId="45270"/>
    <cellStyle name="Berechnung 2 19 2 5 8" xfId="51793"/>
    <cellStyle name="Berechnung 2 19 2 6" xfId="5462"/>
    <cellStyle name="Berechnung 2 19 2 6 2" xfId="12572"/>
    <cellStyle name="Berechnung 2 19 2 6 3" xfId="18865"/>
    <cellStyle name="Berechnung 2 19 2 6 4" xfId="25804"/>
    <cellStyle name="Berechnung 2 19 2 6 5" xfId="32469"/>
    <cellStyle name="Berechnung 2 19 2 6 6" xfId="39139"/>
    <cellStyle name="Berechnung 2 19 2 6 7" xfId="45955"/>
    <cellStyle name="Berechnung 2 19 2 6 8" xfId="52478"/>
    <cellStyle name="Berechnung 2 19 2 7" xfId="6045"/>
    <cellStyle name="Berechnung 2 19 2 7 2" xfId="13155"/>
    <cellStyle name="Berechnung 2 19 2 7 3" xfId="19448"/>
    <cellStyle name="Berechnung 2 19 2 7 4" xfId="26387"/>
    <cellStyle name="Berechnung 2 19 2 7 5" xfId="33052"/>
    <cellStyle name="Berechnung 2 19 2 7 6" xfId="39722"/>
    <cellStyle name="Berechnung 2 19 2 7 7" xfId="46538"/>
    <cellStyle name="Berechnung 2 19 2 7 8" xfId="53061"/>
    <cellStyle name="Berechnung 2 19 2 8" xfId="6503"/>
    <cellStyle name="Berechnung 2 19 2 8 2" xfId="13613"/>
    <cellStyle name="Berechnung 2 19 2 8 3" xfId="19906"/>
    <cellStyle name="Berechnung 2 19 2 8 4" xfId="26845"/>
    <cellStyle name="Berechnung 2 19 2 8 5" xfId="33510"/>
    <cellStyle name="Berechnung 2 19 2 8 6" xfId="40180"/>
    <cellStyle name="Berechnung 2 19 2 8 7" xfId="46996"/>
    <cellStyle name="Berechnung 2 19 2 8 8" xfId="53519"/>
    <cellStyle name="Berechnung 2 19 2 9" xfId="7157"/>
    <cellStyle name="Berechnung 2 19 2 9 2" xfId="14267"/>
    <cellStyle name="Berechnung 2 19 2 9 3" xfId="20560"/>
    <cellStyle name="Berechnung 2 19 2 9 4" xfId="27499"/>
    <cellStyle name="Berechnung 2 19 2 9 5" xfId="34164"/>
    <cellStyle name="Berechnung 2 19 2 9 6" xfId="40834"/>
    <cellStyle name="Berechnung 2 19 2 9 7" xfId="47650"/>
    <cellStyle name="Berechnung 2 19 2 9 8" xfId="54173"/>
    <cellStyle name="Berechnung 2 19 3" xfId="966"/>
    <cellStyle name="Berechnung 2 19 3 10" xfId="1641"/>
    <cellStyle name="Berechnung 2 19 3 10 2" xfId="8751"/>
    <cellStyle name="Berechnung 2 19 3 10 3" xfId="15044"/>
    <cellStyle name="Berechnung 2 19 3 10 4" xfId="21983"/>
    <cellStyle name="Berechnung 2 19 3 10 5" xfId="28648"/>
    <cellStyle name="Berechnung 2 19 3 10 6" xfId="35318"/>
    <cellStyle name="Berechnung 2 19 3 10 7" xfId="42134"/>
    <cellStyle name="Berechnung 2 19 3 10 8" xfId="48657"/>
    <cellStyle name="Berechnung 2 19 3 11" xfId="8113"/>
    <cellStyle name="Berechnung 2 19 3 12" xfId="27973"/>
    <cellStyle name="Berechnung 2 19 3 13" xfId="34645"/>
    <cellStyle name="Berechnung 2 19 3 14" xfId="47987"/>
    <cellStyle name="Berechnung 2 19 3 2" xfId="2512"/>
    <cellStyle name="Berechnung 2 19 3 2 2" xfId="9622"/>
    <cellStyle name="Berechnung 2 19 3 2 3" xfId="15915"/>
    <cellStyle name="Berechnung 2 19 3 2 4" xfId="22854"/>
    <cellStyle name="Berechnung 2 19 3 2 5" xfId="29519"/>
    <cellStyle name="Berechnung 2 19 3 2 6" xfId="36189"/>
    <cellStyle name="Berechnung 2 19 3 2 7" xfId="43005"/>
    <cellStyle name="Berechnung 2 19 3 2 8" xfId="49528"/>
    <cellStyle name="Berechnung 2 19 3 3" xfId="3202"/>
    <cellStyle name="Berechnung 2 19 3 3 2" xfId="10312"/>
    <cellStyle name="Berechnung 2 19 3 3 3" xfId="16605"/>
    <cellStyle name="Berechnung 2 19 3 3 4" xfId="23544"/>
    <cellStyle name="Berechnung 2 19 3 3 5" xfId="30209"/>
    <cellStyle name="Berechnung 2 19 3 3 6" xfId="36879"/>
    <cellStyle name="Berechnung 2 19 3 3 7" xfId="43695"/>
    <cellStyle name="Berechnung 2 19 3 3 8" xfId="50218"/>
    <cellStyle name="Berechnung 2 19 3 4" xfId="3889"/>
    <cellStyle name="Berechnung 2 19 3 4 2" xfId="10999"/>
    <cellStyle name="Berechnung 2 19 3 4 3" xfId="17292"/>
    <cellStyle name="Berechnung 2 19 3 4 4" xfId="24231"/>
    <cellStyle name="Berechnung 2 19 3 4 5" xfId="30896"/>
    <cellStyle name="Berechnung 2 19 3 4 6" xfId="37566"/>
    <cellStyle name="Berechnung 2 19 3 4 7" xfId="44382"/>
    <cellStyle name="Berechnung 2 19 3 4 8" xfId="50905"/>
    <cellStyle name="Berechnung 2 19 3 5" xfId="4576"/>
    <cellStyle name="Berechnung 2 19 3 5 2" xfId="11686"/>
    <cellStyle name="Berechnung 2 19 3 5 3" xfId="17979"/>
    <cellStyle name="Berechnung 2 19 3 5 4" xfId="24918"/>
    <cellStyle name="Berechnung 2 19 3 5 5" xfId="31583"/>
    <cellStyle name="Berechnung 2 19 3 5 6" xfId="38253"/>
    <cellStyle name="Berechnung 2 19 3 5 7" xfId="45069"/>
    <cellStyle name="Berechnung 2 19 3 5 8" xfId="51592"/>
    <cellStyle name="Berechnung 2 19 3 6" xfId="5261"/>
    <cellStyle name="Berechnung 2 19 3 6 2" xfId="12371"/>
    <cellStyle name="Berechnung 2 19 3 6 3" xfId="18664"/>
    <cellStyle name="Berechnung 2 19 3 6 4" xfId="25603"/>
    <cellStyle name="Berechnung 2 19 3 6 5" xfId="32268"/>
    <cellStyle name="Berechnung 2 19 3 6 6" xfId="38938"/>
    <cellStyle name="Berechnung 2 19 3 6 7" xfId="45754"/>
    <cellStyle name="Berechnung 2 19 3 6 8" xfId="52277"/>
    <cellStyle name="Berechnung 2 19 3 7" xfId="5844"/>
    <cellStyle name="Berechnung 2 19 3 7 2" xfId="12954"/>
    <cellStyle name="Berechnung 2 19 3 7 3" xfId="19247"/>
    <cellStyle name="Berechnung 2 19 3 7 4" xfId="26186"/>
    <cellStyle name="Berechnung 2 19 3 7 5" xfId="32851"/>
    <cellStyle name="Berechnung 2 19 3 7 6" xfId="39521"/>
    <cellStyle name="Berechnung 2 19 3 7 7" xfId="46337"/>
    <cellStyle name="Berechnung 2 19 3 7 8" xfId="52860"/>
    <cellStyle name="Berechnung 2 19 3 8" xfId="6302"/>
    <cellStyle name="Berechnung 2 19 3 8 2" xfId="13412"/>
    <cellStyle name="Berechnung 2 19 3 8 3" xfId="19705"/>
    <cellStyle name="Berechnung 2 19 3 8 4" xfId="26644"/>
    <cellStyle name="Berechnung 2 19 3 8 5" xfId="33309"/>
    <cellStyle name="Berechnung 2 19 3 8 6" xfId="39979"/>
    <cellStyle name="Berechnung 2 19 3 8 7" xfId="46795"/>
    <cellStyle name="Berechnung 2 19 3 8 8" xfId="53318"/>
    <cellStyle name="Berechnung 2 19 3 9" xfId="6956"/>
    <cellStyle name="Berechnung 2 19 3 9 2" xfId="14066"/>
    <cellStyle name="Berechnung 2 19 3 9 3" xfId="20359"/>
    <cellStyle name="Berechnung 2 19 3 9 4" xfId="27298"/>
    <cellStyle name="Berechnung 2 19 3 9 5" xfId="33963"/>
    <cellStyle name="Berechnung 2 19 3 9 6" xfId="40633"/>
    <cellStyle name="Berechnung 2 19 3 9 7" xfId="47449"/>
    <cellStyle name="Berechnung 2 19 3 9 8" xfId="53972"/>
    <cellStyle name="Berechnung 2 19 4" xfId="2277"/>
    <cellStyle name="Berechnung 2 19 4 2" xfId="9387"/>
    <cellStyle name="Berechnung 2 19 4 3" xfId="15680"/>
    <cellStyle name="Berechnung 2 19 4 4" xfId="22619"/>
    <cellStyle name="Berechnung 2 19 4 5" xfId="29284"/>
    <cellStyle name="Berechnung 2 19 4 6" xfId="35954"/>
    <cellStyle name="Berechnung 2 19 4 7" xfId="42770"/>
    <cellStyle name="Berechnung 2 19 4 8" xfId="49293"/>
    <cellStyle name="Berechnung 2 19 5" xfId="2967"/>
    <cellStyle name="Berechnung 2 19 5 2" xfId="10077"/>
    <cellStyle name="Berechnung 2 19 5 3" xfId="16370"/>
    <cellStyle name="Berechnung 2 19 5 4" xfId="23309"/>
    <cellStyle name="Berechnung 2 19 5 5" xfId="29974"/>
    <cellStyle name="Berechnung 2 19 5 6" xfId="36644"/>
    <cellStyle name="Berechnung 2 19 5 7" xfId="43460"/>
    <cellStyle name="Berechnung 2 19 5 8" xfId="49983"/>
    <cellStyle name="Berechnung 2 19 6" xfId="3654"/>
    <cellStyle name="Berechnung 2 19 6 2" xfId="10764"/>
    <cellStyle name="Berechnung 2 19 6 3" xfId="17057"/>
    <cellStyle name="Berechnung 2 19 6 4" xfId="23996"/>
    <cellStyle name="Berechnung 2 19 6 5" xfId="30661"/>
    <cellStyle name="Berechnung 2 19 6 6" xfId="37331"/>
    <cellStyle name="Berechnung 2 19 6 7" xfId="44147"/>
    <cellStyle name="Berechnung 2 19 6 8" xfId="50670"/>
    <cellStyle name="Berechnung 2 19 7" xfId="4341"/>
    <cellStyle name="Berechnung 2 19 7 2" xfId="11451"/>
    <cellStyle name="Berechnung 2 19 7 3" xfId="17744"/>
    <cellStyle name="Berechnung 2 19 7 4" xfId="24683"/>
    <cellStyle name="Berechnung 2 19 7 5" xfId="31348"/>
    <cellStyle name="Berechnung 2 19 7 6" xfId="38018"/>
    <cellStyle name="Berechnung 2 19 7 7" xfId="44834"/>
    <cellStyle name="Berechnung 2 19 7 8" xfId="51357"/>
    <cellStyle name="Berechnung 2 19 8" xfId="5026"/>
    <cellStyle name="Berechnung 2 19 8 2" xfId="12136"/>
    <cellStyle name="Berechnung 2 19 8 3" xfId="18429"/>
    <cellStyle name="Berechnung 2 19 8 4" xfId="25368"/>
    <cellStyle name="Berechnung 2 19 8 5" xfId="32033"/>
    <cellStyle name="Berechnung 2 19 8 6" xfId="38703"/>
    <cellStyle name="Berechnung 2 19 8 7" xfId="45519"/>
    <cellStyle name="Berechnung 2 19 8 8" xfId="52042"/>
    <cellStyle name="Berechnung 2 19 9" xfId="5568"/>
    <cellStyle name="Berechnung 2 19 9 2" xfId="12678"/>
    <cellStyle name="Berechnung 2 19 9 3" xfId="18971"/>
    <cellStyle name="Berechnung 2 19 9 4" xfId="25910"/>
    <cellStyle name="Berechnung 2 19 9 5" xfId="32575"/>
    <cellStyle name="Berechnung 2 19 9 6" xfId="39245"/>
    <cellStyle name="Berechnung 2 19 9 7" xfId="46061"/>
    <cellStyle name="Berechnung 2 19 9 8" xfId="52584"/>
    <cellStyle name="Berechnung 2 2" xfId="242"/>
    <cellStyle name="Berechnung 2 2 10" xfId="5723"/>
    <cellStyle name="Berechnung 2 2 10 2" xfId="12833"/>
    <cellStyle name="Berechnung 2 2 10 3" xfId="19126"/>
    <cellStyle name="Berechnung 2 2 10 4" xfId="26065"/>
    <cellStyle name="Berechnung 2 2 10 5" xfId="32730"/>
    <cellStyle name="Berechnung 2 2 10 6" xfId="39400"/>
    <cellStyle name="Berechnung 2 2 10 7" xfId="46216"/>
    <cellStyle name="Berechnung 2 2 10 8" xfId="52739"/>
    <cellStyle name="Berechnung 2 2 11" xfId="4921"/>
    <cellStyle name="Berechnung 2 2 11 2" xfId="12031"/>
    <cellStyle name="Berechnung 2 2 11 3" xfId="18324"/>
    <cellStyle name="Berechnung 2 2 11 4" xfId="25263"/>
    <cellStyle name="Berechnung 2 2 11 5" xfId="31928"/>
    <cellStyle name="Berechnung 2 2 11 6" xfId="38598"/>
    <cellStyle name="Berechnung 2 2 11 7" xfId="45414"/>
    <cellStyle name="Berechnung 2 2 11 8" xfId="51937"/>
    <cellStyle name="Berechnung 2 2 12" xfId="1223"/>
    <cellStyle name="Berechnung 2 2 12 2" xfId="8333"/>
    <cellStyle name="Berechnung 2 2 12 3" xfId="14626"/>
    <cellStyle name="Berechnung 2 2 12 4" xfId="21565"/>
    <cellStyle name="Berechnung 2 2 12 5" xfId="28230"/>
    <cellStyle name="Berechnung 2 2 12 6" xfId="34900"/>
    <cellStyle name="Berechnung 2 2 12 7" xfId="41719"/>
    <cellStyle name="Berechnung 2 2 12 8" xfId="48242"/>
    <cellStyle name="Berechnung 2 2 13" xfId="425"/>
    <cellStyle name="Berechnung 2 2 14" xfId="8010"/>
    <cellStyle name="Berechnung 2 2 15" xfId="293"/>
    <cellStyle name="Berechnung 2 2 16" xfId="41494"/>
    <cellStyle name="Berechnung 2 2 2" xfId="643"/>
    <cellStyle name="Berechnung 2 2 2 10" xfId="6711"/>
    <cellStyle name="Berechnung 2 2 2 10 2" xfId="13821"/>
    <cellStyle name="Berechnung 2 2 2 10 3" xfId="20114"/>
    <cellStyle name="Berechnung 2 2 2 10 4" xfId="27053"/>
    <cellStyle name="Berechnung 2 2 2 10 5" xfId="33718"/>
    <cellStyle name="Berechnung 2 2 2 10 6" xfId="40388"/>
    <cellStyle name="Berechnung 2 2 2 10 7" xfId="47204"/>
    <cellStyle name="Berechnung 2 2 2 10 8" xfId="53727"/>
    <cellStyle name="Berechnung 2 2 2 11" xfId="7232"/>
    <cellStyle name="Berechnung 2 2 2 11 2" xfId="14342"/>
    <cellStyle name="Berechnung 2 2 2 11 3" xfId="20635"/>
    <cellStyle name="Berechnung 2 2 2 11 4" xfId="27574"/>
    <cellStyle name="Berechnung 2 2 2 11 5" xfId="34239"/>
    <cellStyle name="Berechnung 2 2 2 11 6" xfId="40909"/>
    <cellStyle name="Berechnung 2 2 2 11 7" xfId="47725"/>
    <cellStyle name="Berechnung 2 2 2 11 8" xfId="54248"/>
    <cellStyle name="Berechnung 2 2 2 12" xfId="1396"/>
    <cellStyle name="Berechnung 2 2 2 12 2" xfId="8506"/>
    <cellStyle name="Berechnung 2 2 2 12 3" xfId="14799"/>
    <cellStyle name="Berechnung 2 2 2 12 4" xfId="21738"/>
    <cellStyle name="Berechnung 2 2 2 12 5" xfId="28403"/>
    <cellStyle name="Berechnung 2 2 2 12 6" xfId="35073"/>
    <cellStyle name="Berechnung 2 2 2 12 7" xfId="41889"/>
    <cellStyle name="Berechnung 2 2 2 12 8" xfId="48412"/>
    <cellStyle name="Berechnung 2 2 2 13" xfId="8162"/>
    <cellStyle name="Berechnung 2 2 2 14" xfId="21022"/>
    <cellStyle name="Berechnung 2 2 2 15" xfId="21498"/>
    <cellStyle name="Berechnung 2 2 2 16" xfId="41272"/>
    <cellStyle name="Berechnung 2 2 2 17" xfId="27820"/>
    <cellStyle name="Berechnung 2 2 2 2" xfId="1159"/>
    <cellStyle name="Berechnung 2 2 2 2 10" xfId="1832"/>
    <cellStyle name="Berechnung 2 2 2 2 10 2" xfId="8942"/>
    <cellStyle name="Berechnung 2 2 2 2 10 3" xfId="15235"/>
    <cellStyle name="Berechnung 2 2 2 2 10 4" xfId="22174"/>
    <cellStyle name="Berechnung 2 2 2 2 10 5" xfId="28839"/>
    <cellStyle name="Berechnung 2 2 2 2 10 6" xfId="35509"/>
    <cellStyle name="Berechnung 2 2 2 2 10 7" xfId="42325"/>
    <cellStyle name="Berechnung 2 2 2 2 10 8" xfId="48848"/>
    <cellStyle name="Berechnung 2 2 2 2 11" xfId="7929"/>
    <cellStyle name="Berechnung 2 2 2 2 12" xfId="28166"/>
    <cellStyle name="Berechnung 2 2 2 2 13" xfId="34836"/>
    <cellStyle name="Berechnung 2 2 2 2 14" xfId="48178"/>
    <cellStyle name="Berechnung 2 2 2 2 2" xfId="2703"/>
    <cellStyle name="Berechnung 2 2 2 2 2 2" xfId="9813"/>
    <cellStyle name="Berechnung 2 2 2 2 2 3" xfId="16106"/>
    <cellStyle name="Berechnung 2 2 2 2 2 4" xfId="23045"/>
    <cellStyle name="Berechnung 2 2 2 2 2 5" xfId="29710"/>
    <cellStyle name="Berechnung 2 2 2 2 2 6" xfId="36380"/>
    <cellStyle name="Berechnung 2 2 2 2 2 7" xfId="43196"/>
    <cellStyle name="Berechnung 2 2 2 2 2 8" xfId="49719"/>
    <cellStyle name="Berechnung 2 2 2 2 3" xfId="3393"/>
    <cellStyle name="Berechnung 2 2 2 2 3 2" xfId="10503"/>
    <cellStyle name="Berechnung 2 2 2 2 3 3" xfId="16796"/>
    <cellStyle name="Berechnung 2 2 2 2 3 4" xfId="23735"/>
    <cellStyle name="Berechnung 2 2 2 2 3 5" xfId="30400"/>
    <cellStyle name="Berechnung 2 2 2 2 3 6" xfId="37070"/>
    <cellStyle name="Berechnung 2 2 2 2 3 7" xfId="43886"/>
    <cellStyle name="Berechnung 2 2 2 2 3 8" xfId="50409"/>
    <cellStyle name="Berechnung 2 2 2 2 4" xfId="4080"/>
    <cellStyle name="Berechnung 2 2 2 2 4 2" xfId="11190"/>
    <cellStyle name="Berechnung 2 2 2 2 4 3" xfId="17483"/>
    <cellStyle name="Berechnung 2 2 2 2 4 4" xfId="24422"/>
    <cellStyle name="Berechnung 2 2 2 2 4 5" xfId="31087"/>
    <cellStyle name="Berechnung 2 2 2 2 4 6" xfId="37757"/>
    <cellStyle name="Berechnung 2 2 2 2 4 7" xfId="44573"/>
    <cellStyle name="Berechnung 2 2 2 2 4 8" xfId="51096"/>
    <cellStyle name="Berechnung 2 2 2 2 5" xfId="4767"/>
    <cellStyle name="Berechnung 2 2 2 2 5 2" xfId="11877"/>
    <cellStyle name="Berechnung 2 2 2 2 5 3" xfId="18170"/>
    <cellStyle name="Berechnung 2 2 2 2 5 4" xfId="25109"/>
    <cellStyle name="Berechnung 2 2 2 2 5 5" xfId="31774"/>
    <cellStyle name="Berechnung 2 2 2 2 5 6" xfId="38444"/>
    <cellStyle name="Berechnung 2 2 2 2 5 7" xfId="45260"/>
    <cellStyle name="Berechnung 2 2 2 2 5 8" xfId="51783"/>
    <cellStyle name="Berechnung 2 2 2 2 6" xfId="5452"/>
    <cellStyle name="Berechnung 2 2 2 2 6 2" xfId="12562"/>
    <cellStyle name="Berechnung 2 2 2 2 6 3" xfId="18855"/>
    <cellStyle name="Berechnung 2 2 2 2 6 4" xfId="25794"/>
    <cellStyle name="Berechnung 2 2 2 2 6 5" xfId="32459"/>
    <cellStyle name="Berechnung 2 2 2 2 6 6" xfId="39129"/>
    <cellStyle name="Berechnung 2 2 2 2 6 7" xfId="45945"/>
    <cellStyle name="Berechnung 2 2 2 2 6 8" xfId="52468"/>
    <cellStyle name="Berechnung 2 2 2 2 7" xfId="6035"/>
    <cellStyle name="Berechnung 2 2 2 2 7 2" xfId="13145"/>
    <cellStyle name="Berechnung 2 2 2 2 7 3" xfId="19438"/>
    <cellStyle name="Berechnung 2 2 2 2 7 4" xfId="26377"/>
    <cellStyle name="Berechnung 2 2 2 2 7 5" xfId="33042"/>
    <cellStyle name="Berechnung 2 2 2 2 7 6" xfId="39712"/>
    <cellStyle name="Berechnung 2 2 2 2 7 7" xfId="46528"/>
    <cellStyle name="Berechnung 2 2 2 2 7 8" xfId="53051"/>
    <cellStyle name="Berechnung 2 2 2 2 8" xfId="6493"/>
    <cellStyle name="Berechnung 2 2 2 2 8 2" xfId="13603"/>
    <cellStyle name="Berechnung 2 2 2 2 8 3" xfId="19896"/>
    <cellStyle name="Berechnung 2 2 2 2 8 4" xfId="26835"/>
    <cellStyle name="Berechnung 2 2 2 2 8 5" xfId="33500"/>
    <cellStyle name="Berechnung 2 2 2 2 8 6" xfId="40170"/>
    <cellStyle name="Berechnung 2 2 2 2 8 7" xfId="46986"/>
    <cellStyle name="Berechnung 2 2 2 2 8 8" xfId="53509"/>
    <cellStyle name="Berechnung 2 2 2 2 9" xfId="7147"/>
    <cellStyle name="Berechnung 2 2 2 2 9 2" xfId="14257"/>
    <cellStyle name="Berechnung 2 2 2 2 9 3" xfId="20550"/>
    <cellStyle name="Berechnung 2 2 2 2 9 4" xfId="27489"/>
    <cellStyle name="Berechnung 2 2 2 2 9 5" xfId="34154"/>
    <cellStyle name="Berechnung 2 2 2 2 9 6" xfId="40824"/>
    <cellStyle name="Berechnung 2 2 2 2 9 7" xfId="47640"/>
    <cellStyle name="Berechnung 2 2 2 2 9 8" xfId="54163"/>
    <cellStyle name="Berechnung 2 2 2 3" xfId="956"/>
    <cellStyle name="Berechnung 2 2 2 3 10" xfId="1631"/>
    <cellStyle name="Berechnung 2 2 2 3 10 2" xfId="8741"/>
    <cellStyle name="Berechnung 2 2 2 3 10 3" xfId="15034"/>
    <cellStyle name="Berechnung 2 2 2 3 10 4" xfId="21973"/>
    <cellStyle name="Berechnung 2 2 2 3 10 5" xfId="28638"/>
    <cellStyle name="Berechnung 2 2 2 3 10 6" xfId="35308"/>
    <cellStyle name="Berechnung 2 2 2 3 10 7" xfId="42124"/>
    <cellStyle name="Berechnung 2 2 2 3 10 8" xfId="48647"/>
    <cellStyle name="Berechnung 2 2 2 3 11" xfId="7781"/>
    <cellStyle name="Berechnung 2 2 2 3 12" xfId="27963"/>
    <cellStyle name="Berechnung 2 2 2 3 13" xfId="34635"/>
    <cellStyle name="Berechnung 2 2 2 3 14" xfId="47977"/>
    <cellStyle name="Berechnung 2 2 2 3 2" xfId="2502"/>
    <cellStyle name="Berechnung 2 2 2 3 2 2" xfId="9612"/>
    <cellStyle name="Berechnung 2 2 2 3 2 3" xfId="15905"/>
    <cellStyle name="Berechnung 2 2 2 3 2 4" xfId="22844"/>
    <cellStyle name="Berechnung 2 2 2 3 2 5" xfId="29509"/>
    <cellStyle name="Berechnung 2 2 2 3 2 6" xfId="36179"/>
    <cellStyle name="Berechnung 2 2 2 3 2 7" xfId="42995"/>
    <cellStyle name="Berechnung 2 2 2 3 2 8" xfId="49518"/>
    <cellStyle name="Berechnung 2 2 2 3 3" xfId="3192"/>
    <cellStyle name="Berechnung 2 2 2 3 3 2" xfId="10302"/>
    <cellStyle name="Berechnung 2 2 2 3 3 3" xfId="16595"/>
    <cellStyle name="Berechnung 2 2 2 3 3 4" xfId="23534"/>
    <cellStyle name="Berechnung 2 2 2 3 3 5" xfId="30199"/>
    <cellStyle name="Berechnung 2 2 2 3 3 6" xfId="36869"/>
    <cellStyle name="Berechnung 2 2 2 3 3 7" xfId="43685"/>
    <cellStyle name="Berechnung 2 2 2 3 3 8" xfId="50208"/>
    <cellStyle name="Berechnung 2 2 2 3 4" xfId="3879"/>
    <cellStyle name="Berechnung 2 2 2 3 4 2" xfId="10989"/>
    <cellStyle name="Berechnung 2 2 2 3 4 3" xfId="17282"/>
    <cellStyle name="Berechnung 2 2 2 3 4 4" xfId="24221"/>
    <cellStyle name="Berechnung 2 2 2 3 4 5" xfId="30886"/>
    <cellStyle name="Berechnung 2 2 2 3 4 6" xfId="37556"/>
    <cellStyle name="Berechnung 2 2 2 3 4 7" xfId="44372"/>
    <cellStyle name="Berechnung 2 2 2 3 4 8" xfId="50895"/>
    <cellStyle name="Berechnung 2 2 2 3 5" xfId="4566"/>
    <cellStyle name="Berechnung 2 2 2 3 5 2" xfId="11676"/>
    <cellStyle name="Berechnung 2 2 2 3 5 3" xfId="17969"/>
    <cellStyle name="Berechnung 2 2 2 3 5 4" xfId="24908"/>
    <cellStyle name="Berechnung 2 2 2 3 5 5" xfId="31573"/>
    <cellStyle name="Berechnung 2 2 2 3 5 6" xfId="38243"/>
    <cellStyle name="Berechnung 2 2 2 3 5 7" xfId="45059"/>
    <cellStyle name="Berechnung 2 2 2 3 5 8" xfId="51582"/>
    <cellStyle name="Berechnung 2 2 2 3 6" xfId="5251"/>
    <cellStyle name="Berechnung 2 2 2 3 6 2" xfId="12361"/>
    <cellStyle name="Berechnung 2 2 2 3 6 3" xfId="18654"/>
    <cellStyle name="Berechnung 2 2 2 3 6 4" xfId="25593"/>
    <cellStyle name="Berechnung 2 2 2 3 6 5" xfId="32258"/>
    <cellStyle name="Berechnung 2 2 2 3 6 6" xfId="38928"/>
    <cellStyle name="Berechnung 2 2 2 3 6 7" xfId="45744"/>
    <cellStyle name="Berechnung 2 2 2 3 6 8" xfId="52267"/>
    <cellStyle name="Berechnung 2 2 2 3 7" xfId="5834"/>
    <cellStyle name="Berechnung 2 2 2 3 7 2" xfId="12944"/>
    <cellStyle name="Berechnung 2 2 2 3 7 3" xfId="19237"/>
    <cellStyle name="Berechnung 2 2 2 3 7 4" xfId="26176"/>
    <cellStyle name="Berechnung 2 2 2 3 7 5" xfId="32841"/>
    <cellStyle name="Berechnung 2 2 2 3 7 6" xfId="39511"/>
    <cellStyle name="Berechnung 2 2 2 3 7 7" xfId="46327"/>
    <cellStyle name="Berechnung 2 2 2 3 7 8" xfId="52850"/>
    <cellStyle name="Berechnung 2 2 2 3 8" xfId="6292"/>
    <cellStyle name="Berechnung 2 2 2 3 8 2" xfId="13402"/>
    <cellStyle name="Berechnung 2 2 2 3 8 3" xfId="19695"/>
    <cellStyle name="Berechnung 2 2 2 3 8 4" xfId="26634"/>
    <cellStyle name="Berechnung 2 2 2 3 8 5" xfId="33299"/>
    <cellStyle name="Berechnung 2 2 2 3 8 6" xfId="39969"/>
    <cellStyle name="Berechnung 2 2 2 3 8 7" xfId="46785"/>
    <cellStyle name="Berechnung 2 2 2 3 8 8" xfId="53308"/>
    <cellStyle name="Berechnung 2 2 2 3 9" xfId="6946"/>
    <cellStyle name="Berechnung 2 2 2 3 9 2" xfId="14056"/>
    <cellStyle name="Berechnung 2 2 2 3 9 3" xfId="20349"/>
    <cellStyle name="Berechnung 2 2 2 3 9 4" xfId="27288"/>
    <cellStyle name="Berechnung 2 2 2 3 9 5" xfId="33953"/>
    <cellStyle name="Berechnung 2 2 2 3 9 6" xfId="40623"/>
    <cellStyle name="Berechnung 2 2 2 3 9 7" xfId="47439"/>
    <cellStyle name="Berechnung 2 2 2 3 9 8" xfId="53962"/>
    <cellStyle name="Berechnung 2 2 2 4" xfId="2267"/>
    <cellStyle name="Berechnung 2 2 2 4 2" xfId="9377"/>
    <cellStyle name="Berechnung 2 2 2 4 3" xfId="15670"/>
    <cellStyle name="Berechnung 2 2 2 4 4" xfId="22609"/>
    <cellStyle name="Berechnung 2 2 2 4 5" xfId="29274"/>
    <cellStyle name="Berechnung 2 2 2 4 6" xfId="35944"/>
    <cellStyle name="Berechnung 2 2 2 4 7" xfId="42760"/>
    <cellStyle name="Berechnung 2 2 2 4 8" xfId="49283"/>
    <cellStyle name="Berechnung 2 2 2 5" xfId="2957"/>
    <cellStyle name="Berechnung 2 2 2 5 2" xfId="10067"/>
    <cellStyle name="Berechnung 2 2 2 5 3" xfId="16360"/>
    <cellStyle name="Berechnung 2 2 2 5 4" xfId="23299"/>
    <cellStyle name="Berechnung 2 2 2 5 5" xfId="29964"/>
    <cellStyle name="Berechnung 2 2 2 5 6" xfId="36634"/>
    <cellStyle name="Berechnung 2 2 2 5 7" xfId="43450"/>
    <cellStyle name="Berechnung 2 2 2 5 8" xfId="49973"/>
    <cellStyle name="Berechnung 2 2 2 6" xfId="3644"/>
    <cellStyle name="Berechnung 2 2 2 6 2" xfId="10754"/>
    <cellStyle name="Berechnung 2 2 2 6 3" xfId="17047"/>
    <cellStyle name="Berechnung 2 2 2 6 4" xfId="23986"/>
    <cellStyle name="Berechnung 2 2 2 6 5" xfId="30651"/>
    <cellStyle name="Berechnung 2 2 2 6 6" xfId="37321"/>
    <cellStyle name="Berechnung 2 2 2 6 7" xfId="44137"/>
    <cellStyle name="Berechnung 2 2 2 6 8" xfId="50660"/>
    <cellStyle name="Berechnung 2 2 2 7" xfId="4331"/>
    <cellStyle name="Berechnung 2 2 2 7 2" xfId="11441"/>
    <cellStyle name="Berechnung 2 2 2 7 3" xfId="17734"/>
    <cellStyle name="Berechnung 2 2 2 7 4" xfId="24673"/>
    <cellStyle name="Berechnung 2 2 2 7 5" xfId="31338"/>
    <cellStyle name="Berechnung 2 2 2 7 6" xfId="38008"/>
    <cellStyle name="Berechnung 2 2 2 7 7" xfId="44824"/>
    <cellStyle name="Berechnung 2 2 2 7 8" xfId="51347"/>
    <cellStyle name="Berechnung 2 2 2 8" xfId="5016"/>
    <cellStyle name="Berechnung 2 2 2 8 2" xfId="12126"/>
    <cellStyle name="Berechnung 2 2 2 8 3" xfId="18419"/>
    <cellStyle name="Berechnung 2 2 2 8 4" xfId="25358"/>
    <cellStyle name="Berechnung 2 2 2 8 5" xfId="32023"/>
    <cellStyle name="Berechnung 2 2 2 8 6" xfId="38693"/>
    <cellStyle name="Berechnung 2 2 2 8 7" xfId="45509"/>
    <cellStyle name="Berechnung 2 2 2 8 8" xfId="52032"/>
    <cellStyle name="Berechnung 2 2 2 9" xfId="4891"/>
    <cellStyle name="Berechnung 2 2 2 9 2" xfId="12001"/>
    <cellStyle name="Berechnung 2 2 2 9 3" xfId="18294"/>
    <cellStyle name="Berechnung 2 2 2 9 4" xfId="25233"/>
    <cellStyle name="Berechnung 2 2 2 9 5" xfId="31898"/>
    <cellStyle name="Berechnung 2 2 2 9 6" xfId="38568"/>
    <cellStyle name="Berechnung 2 2 2 9 7" xfId="45384"/>
    <cellStyle name="Berechnung 2 2 2 9 8" xfId="51907"/>
    <cellStyle name="Berechnung 2 2 3" xfId="719"/>
    <cellStyle name="Berechnung 2 2 3 10" xfId="6773"/>
    <cellStyle name="Berechnung 2 2 3 10 2" xfId="13883"/>
    <cellStyle name="Berechnung 2 2 3 10 3" xfId="20176"/>
    <cellStyle name="Berechnung 2 2 3 10 4" xfId="27115"/>
    <cellStyle name="Berechnung 2 2 3 10 5" xfId="33780"/>
    <cellStyle name="Berechnung 2 2 3 10 6" xfId="40450"/>
    <cellStyle name="Berechnung 2 2 3 10 7" xfId="47266"/>
    <cellStyle name="Berechnung 2 2 3 10 8" xfId="53789"/>
    <cellStyle name="Berechnung 2 2 3 11" xfId="7265"/>
    <cellStyle name="Berechnung 2 2 3 11 2" xfId="14375"/>
    <cellStyle name="Berechnung 2 2 3 11 3" xfId="20668"/>
    <cellStyle name="Berechnung 2 2 3 11 4" xfId="27607"/>
    <cellStyle name="Berechnung 2 2 3 11 5" xfId="34272"/>
    <cellStyle name="Berechnung 2 2 3 11 6" xfId="40942"/>
    <cellStyle name="Berechnung 2 2 3 11 7" xfId="47758"/>
    <cellStyle name="Berechnung 2 2 3 11 8" xfId="54281"/>
    <cellStyle name="Berechnung 2 2 3 12" xfId="1458"/>
    <cellStyle name="Berechnung 2 2 3 12 2" xfId="8568"/>
    <cellStyle name="Berechnung 2 2 3 12 3" xfId="14861"/>
    <cellStyle name="Berechnung 2 2 3 12 4" xfId="21800"/>
    <cellStyle name="Berechnung 2 2 3 12 5" xfId="28465"/>
    <cellStyle name="Berechnung 2 2 3 12 6" xfId="35135"/>
    <cellStyle name="Berechnung 2 2 3 12 7" xfId="41951"/>
    <cellStyle name="Berechnung 2 2 3 12 8" xfId="48474"/>
    <cellStyle name="Berechnung 2 2 3 13" xfId="7746"/>
    <cellStyle name="Berechnung 2 2 3 14" xfId="21098"/>
    <cellStyle name="Berechnung 2 2 3 15" xfId="20899"/>
    <cellStyle name="Berechnung 2 2 3 16" xfId="41344"/>
    <cellStyle name="Berechnung 2 2 3 17" xfId="41581"/>
    <cellStyle name="Berechnung 2 2 3 2" xfId="1181"/>
    <cellStyle name="Berechnung 2 2 3 2 10" xfId="1854"/>
    <cellStyle name="Berechnung 2 2 3 2 10 2" xfId="8964"/>
    <cellStyle name="Berechnung 2 2 3 2 10 3" xfId="15257"/>
    <cellStyle name="Berechnung 2 2 3 2 10 4" xfId="22196"/>
    <cellStyle name="Berechnung 2 2 3 2 10 5" xfId="28861"/>
    <cellStyle name="Berechnung 2 2 3 2 10 6" xfId="35531"/>
    <cellStyle name="Berechnung 2 2 3 2 10 7" xfId="42347"/>
    <cellStyle name="Berechnung 2 2 3 2 10 8" xfId="48870"/>
    <cellStyle name="Berechnung 2 2 3 2 11" xfId="345"/>
    <cellStyle name="Berechnung 2 2 3 2 12" xfId="28188"/>
    <cellStyle name="Berechnung 2 2 3 2 13" xfId="34858"/>
    <cellStyle name="Berechnung 2 2 3 2 14" xfId="48200"/>
    <cellStyle name="Berechnung 2 2 3 2 2" xfId="2725"/>
    <cellStyle name="Berechnung 2 2 3 2 2 2" xfId="9835"/>
    <cellStyle name="Berechnung 2 2 3 2 2 3" xfId="16128"/>
    <cellStyle name="Berechnung 2 2 3 2 2 4" xfId="23067"/>
    <cellStyle name="Berechnung 2 2 3 2 2 5" xfId="29732"/>
    <cellStyle name="Berechnung 2 2 3 2 2 6" xfId="36402"/>
    <cellStyle name="Berechnung 2 2 3 2 2 7" xfId="43218"/>
    <cellStyle name="Berechnung 2 2 3 2 2 8" xfId="49741"/>
    <cellStyle name="Berechnung 2 2 3 2 3" xfId="3415"/>
    <cellStyle name="Berechnung 2 2 3 2 3 2" xfId="10525"/>
    <cellStyle name="Berechnung 2 2 3 2 3 3" xfId="16818"/>
    <cellStyle name="Berechnung 2 2 3 2 3 4" xfId="23757"/>
    <cellStyle name="Berechnung 2 2 3 2 3 5" xfId="30422"/>
    <cellStyle name="Berechnung 2 2 3 2 3 6" xfId="37092"/>
    <cellStyle name="Berechnung 2 2 3 2 3 7" xfId="43908"/>
    <cellStyle name="Berechnung 2 2 3 2 3 8" xfId="50431"/>
    <cellStyle name="Berechnung 2 2 3 2 4" xfId="4102"/>
    <cellStyle name="Berechnung 2 2 3 2 4 2" xfId="11212"/>
    <cellStyle name="Berechnung 2 2 3 2 4 3" xfId="17505"/>
    <cellStyle name="Berechnung 2 2 3 2 4 4" xfId="24444"/>
    <cellStyle name="Berechnung 2 2 3 2 4 5" xfId="31109"/>
    <cellStyle name="Berechnung 2 2 3 2 4 6" xfId="37779"/>
    <cellStyle name="Berechnung 2 2 3 2 4 7" xfId="44595"/>
    <cellStyle name="Berechnung 2 2 3 2 4 8" xfId="51118"/>
    <cellStyle name="Berechnung 2 2 3 2 5" xfId="4789"/>
    <cellStyle name="Berechnung 2 2 3 2 5 2" xfId="11899"/>
    <cellStyle name="Berechnung 2 2 3 2 5 3" xfId="18192"/>
    <cellStyle name="Berechnung 2 2 3 2 5 4" xfId="25131"/>
    <cellStyle name="Berechnung 2 2 3 2 5 5" xfId="31796"/>
    <cellStyle name="Berechnung 2 2 3 2 5 6" xfId="38466"/>
    <cellStyle name="Berechnung 2 2 3 2 5 7" xfId="45282"/>
    <cellStyle name="Berechnung 2 2 3 2 5 8" xfId="51805"/>
    <cellStyle name="Berechnung 2 2 3 2 6" xfId="5474"/>
    <cellStyle name="Berechnung 2 2 3 2 6 2" xfId="12584"/>
    <cellStyle name="Berechnung 2 2 3 2 6 3" xfId="18877"/>
    <cellStyle name="Berechnung 2 2 3 2 6 4" xfId="25816"/>
    <cellStyle name="Berechnung 2 2 3 2 6 5" xfId="32481"/>
    <cellStyle name="Berechnung 2 2 3 2 6 6" xfId="39151"/>
    <cellStyle name="Berechnung 2 2 3 2 6 7" xfId="45967"/>
    <cellStyle name="Berechnung 2 2 3 2 6 8" xfId="52490"/>
    <cellStyle name="Berechnung 2 2 3 2 7" xfId="6057"/>
    <cellStyle name="Berechnung 2 2 3 2 7 2" xfId="13167"/>
    <cellStyle name="Berechnung 2 2 3 2 7 3" xfId="19460"/>
    <cellStyle name="Berechnung 2 2 3 2 7 4" xfId="26399"/>
    <cellStyle name="Berechnung 2 2 3 2 7 5" xfId="33064"/>
    <cellStyle name="Berechnung 2 2 3 2 7 6" xfId="39734"/>
    <cellStyle name="Berechnung 2 2 3 2 7 7" xfId="46550"/>
    <cellStyle name="Berechnung 2 2 3 2 7 8" xfId="53073"/>
    <cellStyle name="Berechnung 2 2 3 2 8" xfId="6515"/>
    <cellStyle name="Berechnung 2 2 3 2 8 2" xfId="13625"/>
    <cellStyle name="Berechnung 2 2 3 2 8 3" xfId="19918"/>
    <cellStyle name="Berechnung 2 2 3 2 8 4" xfId="26857"/>
    <cellStyle name="Berechnung 2 2 3 2 8 5" xfId="33522"/>
    <cellStyle name="Berechnung 2 2 3 2 8 6" xfId="40192"/>
    <cellStyle name="Berechnung 2 2 3 2 8 7" xfId="47008"/>
    <cellStyle name="Berechnung 2 2 3 2 8 8" xfId="53531"/>
    <cellStyle name="Berechnung 2 2 3 2 9" xfId="7169"/>
    <cellStyle name="Berechnung 2 2 3 2 9 2" xfId="14279"/>
    <cellStyle name="Berechnung 2 2 3 2 9 3" xfId="20572"/>
    <cellStyle name="Berechnung 2 2 3 2 9 4" xfId="27511"/>
    <cellStyle name="Berechnung 2 2 3 2 9 5" xfId="34176"/>
    <cellStyle name="Berechnung 2 2 3 2 9 6" xfId="40846"/>
    <cellStyle name="Berechnung 2 2 3 2 9 7" xfId="47662"/>
    <cellStyle name="Berechnung 2 2 3 2 9 8" xfId="54185"/>
    <cellStyle name="Berechnung 2 2 3 3" xfId="1015"/>
    <cellStyle name="Berechnung 2 2 3 3 10" xfId="1688"/>
    <cellStyle name="Berechnung 2 2 3 3 10 2" xfId="8798"/>
    <cellStyle name="Berechnung 2 2 3 3 10 3" xfId="15091"/>
    <cellStyle name="Berechnung 2 2 3 3 10 4" xfId="22030"/>
    <cellStyle name="Berechnung 2 2 3 3 10 5" xfId="28695"/>
    <cellStyle name="Berechnung 2 2 3 3 10 6" xfId="35365"/>
    <cellStyle name="Berechnung 2 2 3 3 10 7" xfId="42181"/>
    <cellStyle name="Berechnung 2 2 3 3 10 8" xfId="48704"/>
    <cellStyle name="Berechnung 2 2 3 3 11" xfId="8104"/>
    <cellStyle name="Berechnung 2 2 3 3 12" xfId="28022"/>
    <cellStyle name="Berechnung 2 2 3 3 13" xfId="34692"/>
    <cellStyle name="Berechnung 2 2 3 3 14" xfId="48034"/>
    <cellStyle name="Berechnung 2 2 3 3 2" xfId="2559"/>
    <cellStyle name="Berechnung 2 2 3 3 2 2" xfId="9669"/>
    <cellStyle name="Berechnung 2 2 3 3 2 3" xfId="15962"/>
    <cellStyle name="Berechnung 2 2 3 3 2 4" xfId="22901"/>
    <cellStyle name="Berechnung 2 2 3 3 2 5" xfId="29566"/>
    <cellStyle name="Berechnung 2 2 3 3 2 6" xfId="36236"/>
    <cellStyle name="Berechnung 2 2 3 3 2 7" xfId="43052"/>
    <cellStyle name="Berechnung 2 2 3 3 2 8" xfId="49575"/>
    <cellStyle name="Berechnung 2 2 3 3 3" xfId="3249"/>
    <cellStyle name="Berechnung 2 2 3 3 3 2" xfId="10359"/>
    <cellStyle name="Berechnung 2 2 3 3 3 3" xfId="16652"/>
    <cellStyle name="Berechnung 2 2 3 3 3 4" xfId="23591"/>
    <cellStyle name="Berechnung 2 2 3 3 3 5" xfId="30256"/>
    <cellStyle name="Berechnung 2 2 3 3 3 6" xfId="36926"/>
    <cellStyle name="Berechnung 2 2 3 3 3 7" xfId="43742"/>
    <cellStyle name="Berechnung 2 2 3 3 3 8" xfId="50265"/>
    <cellStyle name="Berechnung 2 2 3 3 4" xfId="3936"/>
    <cellStyle name="Berechnung 2 2 3 3 4 2" xfId="11046"/>
    <cellStyle name="Berechnung 2 2 3 3 4 3" xfId="17339"/>
    <cellStyle name="Berechnung 2 2 3 3 4 4" xfId="24278"/>
    <cellStyle name="Berechnung 2 2 3 3 4 5" xfId="30943"/>
    <cellStyle name="Berechnung 2 2 3 3 4 6" xfId="37613"/>
    <cellStyle name="Berechnung 2 2 3 3 4 7" xfId="44429"/>
    <cellStyle name="Berechnung 2 2 3 3 4 8" xfId="50952"/>
    <cellStyle name="Berechnung 2 2 3 3 5" xfId="4623"/>
    <cellStyle name="Berechnung 2 2 3 3 5 2" xfId="11733"/>
    <cellStyle name="Berechnung 2 2 3 3 5 3" xfId="18026"/>
    <cellStyle name="Berechnung 2 2 3 3 5 4" xfId="24965"/>
    <cellStyle name="Berechnung 2 2 3 3 5 5" xfId="31630"/>
    <cellStyle name="Berechnung 2 2 3 3 5 6" xfId="38300"/>
    <cellStyle name="Berechnung 2 2 3 3 5 7" xfId="45116"/>
    <cellStyle name="Berechnung 2 2 3 3 5 8" xfId="51639"/>
    <cellStyle name="Berechnung 2 2 3 3 6" xfId="5308"/>
    <cellStyle name="Berechnung 2 2 3 3 6 2" xfId="12418"/>
    <cellStyle name="Berechnung 2 2 3 3 6 3" xfId="18711"/>
    <cellStyle name="Berechnung 2 2 3 3 6 4" xfId="25650"/>
    <cellStyle name="Berechnung 2 2 3 3 6 5" xfId="32315"/>
    <cellStyle name="Berechnung 2 2 3 3 6 6" xfId="38985"/>
    <cellStyle name="Berechnung 2 2 3 3 6 7" xfId="45801"/>
    <cellStyle name="Berechnung 2 2 3 3 6 8" xfId="52324"/>
    <cellStyle name="Berechnung 2 2 3 3 7" xfId="5891"/>
    <cellStyle name="Berechnung 2 2 3 3 7 2" xfId="13001"/>
    <cellStyle name="Berechnung 2 2 3 3 7 3" xfId="19294"/>
    <cellStyle name="Berechnung 2 2 3 3 7 4" xfId="26233"/>
    <cellStyle name="Berechnung 2 2 3 3 7 5" xfId="32898"/>
    <cellStyle name="Berechnung 2 2 3 3 7 6" xfId="39568"/>
    <cellStyle name="Berechnung 2 2 3 3 7 7" xfId="46384"/>
    <cellStyle name="Berechnung 2 2 3 3 7 8" xfId="52907"/>
    <cellStyle name="Berechnung 2 2 3 3 8" xfId="6349"/>
    <cellStyle name="Berechnung 2 2 3 3 8 2" xfId="13459"/>
    <cellStyle name="Berechnung 2 2 3 3 8 3" xfId="19752"/>
    <cellStyle name="Berechnung 2 2 3 3 8 4" xfId="26691"/>
    <cellStyle name="Berechnung 2 2 3 3 8 5" xfId="33356"/>
    <cellStyle name="Berechnung 2 2 3 3 8 6" xfId="40026"/>
    <cellStyle name="Berechnung 2 2 3 3 8 7" xfId="46842"/>
    <cellStyle name="Berechnung 2 2 3 3 8 8" xfId="53365"/>
    <cellStyle name="Berechnung 2 2 3 3 9" xfId="7003"/>
    <cellStyle name="Berechnung 2 2 3 3 9 2" xfId="14113"/>
    <cellStyle name="Berechnung 2 2 3 3 9 3" xfId="20406"/>
    <cellStyle name="Berechnung 2 2 3 3 9 4" xfId="27345"/>
    <cellStyle name="Berechnung 2 2 3 3 9 5" xfId="34010"/>
    <cellStyle name="Berechnung 2 2 3 3 9 6" xfId="40680"/>
    <cellStyle name="Berechnung 2 2 3 3 9 7" xfId="47496"/>
    <cellStyle name="Berechnung 2 2 3 3 9 8" xfId="54019"/>
    <cellStyle name="Berechnung 2 2 3 4" xfId="2329"/>
    <cellStyle name="Berechnung 2 2 3 4 2" xfId="9439"/>
    <cellStyle name="Berechnung 2 2 3 4 3" xfId="15732"/>
    <cellStyle name="Berechnung 2 2 3 4 4" xfId="22671"/>
    <cellStyle name="Berechnung 2 2 3 4 5" xfId="29336"/>
    <cellStyle name="Berechnung 2 2 3 4 6" xfId="36006"/>
    <cellStyle name="Berechnung 2 2 3 4 7" xfId="42822"/>
    <cellStyle name="Berechnung 2 2 3 4 8" xfId="49345"/>
    <cellStyle name="Berechnung 2 2 3 5" xfId="3019"/>
    <cellStyle name="Berechnung 2 2 3 5 2" xfId="10129"/>
    <cellStyle name="Berechnung 2 2 3 5 3" xfId="16422"/>
    <cellStyle name="Berechnung 2 2 3 5 4" xfId="23361"/>
    <cellStyle name="Berechnung 2 2 3 5 5" xfId="30026"/>
    <cellStyle name="Berechnung 2 2 3 5 6" xfId="36696"/>
    <cellStyle name="Berechnung 2 2 3 5 7" xfId="43512"/>
    <cellStyle name="Berechnung 2 2 3 5 8" xfId="50035"/>
    <cellStyle name="Berechnung 2 2 3 6" xfId="3706"/>
    <cellStyle name="Berechnung 2 2 3 6 2" xfId="10816"/>
    <cellStyle name="Berechnung 2 2 3 6 3" xfId="17109"/>
    <cellStyle name="Berechnung 2 2 3 6 4" xfId="24048"/>
    <cellStyle name="Berechnung 2 2 3 6 5" xfId="30713"/>
    <cellStyle name="Berechnung 2 2 3 6 6" xfId="37383"/>
    <cellStyle name="Berechnung 2 2 3 6 7" xfId="44199"/>
    <cellStyle name="Berechnung 2 2 3 6 8" xfId="50722"/>
    <cellStyle name="Berechnung 2 2 3 7" xfId="4393"/>
    <cellStyle name="Berechnung 2 2 3 7 2" xfId="11503"/>
    <cellStyle name="Berechnung 2 2 3 7 3" xfId="17796"/>
    <cellStyle name="Berechnung 2 2 3 7 4" xfId="24735"/>
    <cellStyle name="Berechnung 2 2 3 7 5" xfId="31400"/>
    <cellStyle name="Berechnung 2 2 3 7 6" xfId="38070"/>
    <cellStyle name="Berechnung 2 2 3 7 7" xfId="44886"/>
    <cellStyle name="Berechnung 2 2 3 7 8" xfId="51409"/>
    <cellStyle name="Berechnung 2 2 3 8" xfId="5078"/>
    <cellStyle name="Berechnung 2 2 3 8 2" xfId="12188"/>
    <cellStyle name="Berechnung 2 2 3 8 3" xfId="18481"/>
    <cellStyle name="Berechnung 2 2 3 8 4" xfId="25420"/>
    <cellStyle name="Berechnung 2 2 3 8 5" xfId="32085"/>
    <cellStyle name="Berechnung 2 2 3 8 6" xfId="38755"/>
    <cellStyle name="Berechnung 2 2 3 8 7" xfId="45571"/>
    <cellStyle name="Berechnung 2 2 3 8 8" xfId="52094"/>
    <cellStyle name="Berechnung 2 2 3 9" xfId="6119"/>
    <cellStyle name="Berechnung 2 2 3 9 2" xfId="13229"/>
    <cellStyle name="Berechnung 2 2 3 9 3" xfId="19522"/>
    <cellStyle name="Berechnung 2 2 3 9 4" xfId="26461"/>
    <cellStyle name="Berechnung 2 2 3 9 5" xfId="33126"/>
    <cellStyle name="Berechnung 2 2 3 9 6" xfId="39796"/>
    <cellStyle name="Berechnung 2 2 3 9 7" xfId="46612"/>
    <cellStyle name="Berechnung 2 2 3 9 8" xfId="53135"/>
    <cellStyle name="Berechnung 2 2 4" xfId="2051"/>
    <cellStyle name="Berechnung 2 2 4 2" xfId="9161"/>
    <cellStyle name="Berechnung 2 2 4 3" xfId="15454"/>
    <cellStyle name="Berechnung 2 2 4 4" xfId="22393"/>
    <cellStyle name="Berechnung 2 2 4 5" xfId="29058"/>
    <cellStyle name="Berechnung 2 2 4 6" xfId="35728"/>
    <cellStyle name="Berechnung 2 2 4 7" xfId="42544"/>
    <cellStyle name="Berechnung 2 2 4 8" xfId="49067"/>
    <cellStyle name="Berechnung 2 2 5" xfId="2014"/>
    <cellStyle name="Berechnung 2 2 5 2" xfId="9124"/>
    <cellStyle name="Berechnung 2 2 5 3" xfId="15417"/>
    <cellStyle name="Berechnung 2 2 5 4" xfId="22356"/>
    <cellStyle name="Berechnung 2 2 5 5" xfId="29021"/>
    <cellStyle name="Berechnung 2 2 5 6" xfId="35691"/>
    <cellStyle name="Berechnung 2 2 5 7" xfId="42507"/>
    <cellStyle name="Berechnung 2 2 5 8" xfId="49030"/>
    <cellStyle name="Berechnung 2 2 6" xfId="2000"/>
    <cellStyle name="Berechnung 2 2 6 2" xfId="9110"/>
    <cellStyle name="Berechnung 2 2 6 3" xfId="15403"/>
    <cellStyle name="Berechnung 2 2 6 4" xfId="22342"/>
    <cellStyle name="Berechnung 2 2 6 5" xfId="29007"/>
    <cellStyle name="Berechnung 2 2 6 6" xfId="35677"/>
    <cellStyle name="Berechnung 2 2 6 7" xfId="42493"/>
    <cellStyle name="Berechnung 2 2 6 8" xfId="49016"/>
    <cellStyle name="Berechnung 2 2 7" xfId="1988"/>
    <cellStyle name="Berechnung 2 2 7 2" xfId="9098"/>
    <cellStyle name="Berechnung 2 2 7 3" xfId="15391"/>
    <cellStyle name="Berechnung 2 2 7 4" xfId="22330"/>
    <cellStyle name="Berechnung 2 2 7 5" xfId="28995"/>
    <cellStyle name="Berechnung 2 2 7 6" xfId="35665"/>
    <cellStyle name="Berechnung 2 2 7 7" xfId="42481"/>
    <cellStyle name="Berechnung 2 2 7 8" xfId="49004"/>
    <cellStyle name="Berechnung 2 2 8" xfId="1979"/>
    <cellStyle name="Berechnung 2 2 8 2" xfId="9089"/>
    <cellStyle name="Berechnung 2 2 8 3" xfId="15382"/>
    <cellStyle name="Berechnung 2 2 8 4" xfId="22321"/>
    <cellStyle name="Berechnung 2 2 8 5" xfId="28986"/>
    <cellStyle name="Berechnung 2 2 8 6" xfId="35656"/>
    <cellStyle name="Berechnung 2 2 8 7" xfId="42472"/>
    <cellStyle name="Berechnung 2 2 8 8" xfId="48995"/>
    <cellStyle name="Berechnung 2 2 9" xfId="1980"/>
    <cellStyle name="Berechnung 2 2 9 2" xfId="9090"/>
    <cellStyle name="Berechnung 2 2 9 3" xfId="15383"/>
    <cellStyle name="Berechnung 2 2 9 4" xfId="22322"/>
    <cellStyle name="Berechnung 2 2 9 5" xfId="28987"/>
    <cellStyle name="Berechnung 2 2 9 6" xfId="35657"/>
    <cellStyle name="Berechnung 2 2 9 7" xfId="42473"/>
    <cellStyle name="Berechnung 2 2 9 8" xfId="48996"/>
    <cellStyle name="Berechnung 2 20" xfId="709"/>
    <cellStyle name="Berechnung 2 20 10" xfId="6763"/>
    <cellStyle name="Berechnung 2 20 10 2" xfId="13873"/>
    <cellStyle name="Berechnung 2 20 10 3" xfId="20166"/>
    <cellStyle name="Berechnung 2 20 10 4" xfId="27105"/>
    <cellStyle name="Berechnung 2 20 10 5" xfId="33770"/>
    <cellStyle name="Berechnung 2 20 10 6" xfId="40440"/>
    <cellStyle name="Berechnung 2 20 10 7" xfId="47256"/>
    <cellStyle name="Berechnung 2 20 10 8" xfId="53779"/>
    <cellStyle name="Berechnung 2 20 11" xfId="7303"/>
    <cellStyle name="Berechnung 2 20 11 2" xfId="14413"/>
    <cellStyle name="Berechnung 2 20 11 3" xfId="20706"/>
    <cellStyle name="Berechnung 2 20 11 4" xfId="27645"/>
    <cellStyle name="Berechnung 2 20 11 5" xfId="34310"/>
    <cellStyle name="Berechnung 2 20 11 6" xfId="40980"/>
    <cellStyle name="Berechnung 2 20 11 7" xfId="47796"/>
    <cellStyle name="Berechnung 2 20 11 8" xfId="54319"/>
    <cellStyle name="Berechnung 2 20 12" xfId="1448"/>
    <cellStyle name="Berechnung 2 20 12 2" xfId="8558"/>
    <cellStyle name="Berechnung 2 20 12 3" xfId="14851"/>
    <cellStyle name="Berechnung 2 20 12 4" xfId="21790"/>
    <cellStyle name="Berechnung 2 20 12 5" xfId="28455"/>
    <cellStyle name="Berechnung 2 20 12 6" xfId="35125"/>
    <cellStyle name="Berechnung 2 20 12 7" xfId="41941"/>
    <cellStyle name="Berechnung 2 20 12 8" xfId="48464"/>
    <cellStyle name="Berechnung 2 20 13" xfId="7686"/>
    <cellStyle name="Berechnung 2 20 14" xfId="21088"/>
    <cellStyle name="Berechnung 2 20 15" xfId="21258"/>
    <cellStyle name="Berechnung 2 20 16" xfId="41334"/>
    <cellStyle name="Berechnung 2 20 17" xfId="41583"/>
    <cellStyle name="Berechnung 2 20 2" xfId="1171"/>
    <cellStyle name="Berechnung 2 20 2 10" xfId="1844"/>
    <cellStyle name="Berechnung 2 20 2 10 2" xfId="8954"/>
    <cellStyle name="Berechnung 2 20 2 10 3" xfId="15247"/>
    <cellStyle name="Berechnung 2 20 2 10 4" xfId="22186"/>
    <cellStyle name="Berechnung 2 20 2 10 5" xfId="28851"/>
    <cellStyle name="Berechnung 2 20 2 10 6" xfId="35521"/>
    <cellStyle name="Berechnung 2 20 2 10 7" xfId="42337"/>
    <cellStyle name="Berechnung 2 20 2 10 8" xfId="48860"/>
    <cellStyle name="Berechnung 2 20 2 11" xfId="300"/>
    <cellStyle name="Berechnung 2 20 2 12" xfId="28178"/>
    <cellStyle name="Berechnung 2 20 2 13" xfId="34848"/>
    <cellStyle name="Berechnung 2 20 2 14" xfId="48190"/>
    <cellStyle name="Berechnung 2 20 2 2" xfId="2715"/>
    <cellStyle name="Berechnung 2 20 2 2 2" xfId="9825"/>
    <cellStyle name="Berechnung 2 20 2 2 3" xfId="16118"/>
    <cellStyle name="Berechnung 2 20 2 2 4" xfId="23057"/>
    <cellStyle name="Berechnung 2 20 2 2 5" xfId="29722"/>
    <cellStyle name="Berechnung 2 20 2 2 6" xfId="36392"/>
    <cellStyle name="Berechnung 2 20 2 2 7" xfId="43208"/>
    <cellStyle name="Berechnung 2 20 2 2 8" xfId="49731"/>
    <cellStyle name="Berechnung 2 20 2 3" xfId="3405"/>
    <cellStyle name="Berechnung 2 20 2 3 2" xfId="10515"/>
    <cellStyle name="Berechnung 2 20 2 3 3" xfId="16808"/>
    <cellStyle name="Berechnung 2 20 2 3 4" xfId="23747"/>
    <cellStyle name="Berechnung 2 20 2 3 5" xfId="30412"/>
    <cellStyle name="Berechnung 2 20 2 3 6" xfId="37082"/>
    <cellStyle name="Berechnung 2 20 2 3 7" xfId="43898"/>
    <cellStyle name="Berechnung 2 20 2 3 8" xfId="50421"/>
    <cellStyle name="Berechnung 2 20 2 4" xfId="4092"/>
    <cellStyle name="Berechnung 2 20 2 4 2" xfId="11202"/>
    <cellStyle name="Berechnung 2 20 2 4 3" xfId="17495"/>
    <cellStyle name="Berechnung 2 20 2 4 4" xfId="24434"/>
    <cellStyle name="Berechnung 2 20 2 4 5" xfId="31099"/>
    <cellStyle name="Berechnung 2 20 2 4 6" xfId="37769"/>
    <cellStyle name="Berechnung 2 20 2 4 7" xfId="44585"/>
    <cellStyle name="Berechnung 2 20 2 4 8" xfId="51108"/>
    <cellStyle name="Berechnung 2 20 2 5" xfId="4779"/>
    <cellStyle name="Berechnung 2 20 2 5 2" xfId="11889"/>
    <cellStyle name="Berechnung 2 20 2 5 3" xfId="18182"/>
    <cellStyle name="Berechnung 2 20 2 5 4" xfId="25121"/>
    <cellStyle name="Berechnung 2 20 2 5 5" xfId="31786"/>
    <cellStyle name="Berechnung 2 20 2 5 6" xfId="38456"/>
    <cellStyle name="Berechnung 2 20 2 5 7" xfId="45272"/>
    <cellStyle name="Berechnung 2 20 2 5 8" xfId="51795"/>
    <cellStyle name="Berechnung 2 20 2 6" xfId="5464"/>
    <cellStyle name="Berechnung 2 20 2 6 2" xfId="12574"/>
    <cellStyle name="Berechnung 2 20 2 6 3" xfId="18867"/>
    <cellStyle name="Berechnung 2 20 2 6 4" xfId="25806"/>
    <cellStyle name="Berechnung 2 20 2 6 5" xfId="32471"/>
    <cellStyle name="Berechnung 2 20 2 6 6" xfId="39141"/>
    <cellStyle name="Berechnung 2 20 2 6 7" xfId="45957"/>
    <cellStyle name="Berechnung 2 20 2 6 8" xfId="52480"/>
    <cellStyle name="Berechnung 2 20 2 7" xfId="6047"/>
    <cellStyle name="Berechnung 2 20 2 7 2" xfId="13157"/>
    <cellStyle name="Berechnung 2 20 2 7 3" xfId="19450"/>
    <cellStyle name="Berechnung 2 20 2 7 4" xfId="26389"/>
    <cellStyle name="Berechnung 2 20 2 7 5" xfId="33054"/>
    <cellStyle name="Berechnung 2 20 2 7 6" xfId="39724"/>
    <cellStyle name="Berechnung 2 20 2 7 7" xfId="46540"/>
    <cellStyle name="Berechnung 2 20 2 7 8" xfId="53063"/>
    <cellStyle name="Berechnung 2 20 2 8" xfId="6505"/>
    <cellStyle name="Berechnung 2 20 2 8 2" xfId="13615"/>
    <cellStyle name="Berechnung 2 20 2 8 3" xfId="19908"/>
    <cellStyle name="Berechnung 2 20 2 8 4" xfId="26847"/>
    <cellStyle name="Berechnung 2 20 2 8 5" xfId="33512"/>
    <cellStyle name="Berechnung 2 20 2 8 6" xfId="40182"/>
    <cellStyle name="Berechnung 2 20 2 8 7" xfId="46998"/>
    <cellStyle name="Berechnung 2 20 2 8 8" xfId="53521"/>
    <cellStyle name="Berechnung 2 20 2 9" xfId="7159"/>
    <cellStyle name="Berechnung 2 20 2 9 2" xfId="14269"/>
    <cellStyle name="Berechnung 2 20 2 9 3" xfId="20562"/>
    <cellStyle name="Berechnung 2 20 2 9 4" xfId="27501"/>
    <cellStyle name="Berechnung 2 20 2 9 5" xfId="34166"/>
    <cellStyle name="Berechnung 2 20 2 9 6" xfId="40836"/>
    <cellStyle name="Berechnung 2 20 2 9 7" xfId="47652"/>
    <cellStyle name="Berechnung 2 20 2 9 8" xfId="54175"/>
    <cellStyle name="Berechnung 2 20 3" xfId="1005"/>
    <cellStyle name="Berechnung 2 20 3 10" xfId="1678"/>
    <cellStyle name="Berechnung 2 20 3 10 2" xfId="8788"/>
    <cellStyle name="Berechnung 2 20 3 10 3" xfId="15081"/>
    <cellStyle name="Berechnung 2 20 3 10 4" xfId="22020"/>
    <cellStyle name="Berechnung 2 20 3 10 5" xfId="28685"/>
    <cellStyle name="Berechnung 2 20 3 10 6" xfId="35355"/>
    <cellStyle name="Berechnung 2 20 3 10 7" xfId="42171"/>
    <cellStyle name="Berechnung 2 20 3 10 8" xfId="48694"/>
    <cellStyle name="Berechnung 2 20 3 11" xfId="8106"/>
    <cellStyle name="Berechnung 2 20 3 12" xfId="28012"/>
    <cellStyle name="Berechnung 2 20 3 13" xfId="34682"/>
    <cellStyle name="Berechnung 2 20 3 14" xfId="48024"/>
    <cellStyle name="Berechnung 2 20 3 2" xfId="2549"/>
    <cellStyle name="Berechnung 2 20 3 2 2" xfId="9659"/>
    <cellStyle name="Berechnung 2 20 3 2 3" xfId="15952"/>
    <cellStyle name="Berechnung 2 20 3 2 4" xfId="22891"/>
    <cellStyle name="Berechnung 2 20 3 2 5" xfId="29556"/>
    <cellStyle name="Berechnung 2 20 3 2 6" xfId="36226"/>
    <cellStyle name="Berechnung 2 20 3 2 7" xfId="43042"/>
    <cellStyle name="Berechnung 2 20 3 2 8" xfId="49565"/>
    <cellStyle name="Berechnung 2 20 3 3" xfId="3239"/>
    <cellStyle name="Berechnung 2 20 3 3 2" xfId="10349"/>
    <cellStyle name="Berechnung 2 20 3 3 3" xfId="16642"/>
    <cellStyle name="Berechnung 2 20 3 3 4" xfId="23581"/>
    <cellStyle name="Berechnung 2 20 3 3 5" xfId="30246"/>
    <cellStyle name="Berechnung 2 20 3 3 6" xfId="36916"/>
    <cellStyle name="Berechnung 2 20 3 3 7" xfId="43732"/>
    <cellStyle name="Berechnung 2 20 3 3 8" xfId="50255"/>
    <cellStyle name="Berechnung 2 20 3 4" xfId="3926"/>
    <cellStyle name="Berechnung 2 20 3 4 2" xfId="11036"/>
    <cellStyle name="Berechnung 2 20 3 4 3" xfId="17329"/>
    <cellStyle name="Berechnung 2 20 3 4 4" xfId="24268"/>
    <cellStyle name="Berechnung 2 20 3 4 5" xfId="30933"/>
    <cellStyle name="Berechnung 2 20 3 4 6" xfId="37603"/>
    <cellStyle name="Berechnung 2 20 3 4 7" xfId="44419"/>
    <cellStyle name="Berechnung 2 20 3 4 8" xfId="50942"/>
    <cellStyle name="Berechnung 2 20 3 5" xfId="4613"/>
    <cellStyle name="Berechnung 2 20 3 5 2" xfId="11723"/>
    <cellStyle name="Berechnung 2 20 3 5 3" xfId="18016"/>
    <cellStyle name="Berechnung 2 20 3 5 4" xfId="24955"/>
    <cellStyle name="Berechnung 2 20 3 5 5" xfId="31620"/>
    <cellStyle name="Berechnung 2 20 3 5 6" xfId="38290"/>
    <cellStyle name="Berechnung 2 20 3 5 7" xfId="45106"/>
    <cellStyle name="Berechnung 2 20 3 5 8" xfId="51629"/>
    <cellStyle name="Berechnung 2 20 3 6" xfId="5298"/>
    <cellStyle name="Berechnung 2 20 3 6 2" xfId="12408"/>
    <cellStyle name="Berechnung 2 20 3 6 3" xfId="18701"/>
    <cellStyle name="Berechnung 2 20 3 6 4" xfId="25640"/>
    <cellStyle name="Berechnung 2 20 3 6 5" xfId="32305"/>
    <cellStyle name="Berechnung 2 20 3 6 6" xfId="38975"/>
    <cellStyle name="Berechnung 2 20 3 6 7" xfId="45791"/>
    <cellStyle name="Berechnung 2 20 3 6 8" xfId="52314"/>
    <cellStyle name="Berechnung 2 20 3 7" xfId="5881"/>
    <cellStyle name="Berechnung 2 20 3 7 2" xfId="12991"/>
    <cellStyle name="Berechnung 2 20 3 7 3" xfId="19284"/>
    <cellStyle name="Berechnung 2 20 3 7 4" xfId="26223"/>
    <cellStyle name="Berechnung 2 20 3 7 5" xfId="32888"/>
    <cellStyle name="Berechnung 2 20 3 7 6" xfId="39558"/>
    <cellStyle name="Berechnung 2 20 3 7 7" xfId="46374"/>
    <cellStyle name="Berechnung 2 20 3 7 8" xfId="52897"/>
    <cellStyle name="Berechnung 2 20 3 8" xfId="6339"/>
    <cellStyle name="Berechnung 2 20 3 8 2" xfId="13449"/>
    <cellStyle name="Berechnung 2 20 3 8 3" xfId="19742"/>
    <cellStyle name="Berechnung 2 20 3 8 4" xfId="26681"/>
    <cellStyle name="Berechnung 2 20 3 8 5" xfId="33346"/>
    <cellStyle name="Berechnung 2 20 3 8 6" xfId="40016"/>
    <cellStyle name="Berechnung 2 20 3 8 7" xfId="46832"/>
    <cellStyle name="Berechnung 2 20 3 8 8" xfId="53355"/>
    <cellStyle name="Berechnung 2 20 3 9" xfId="6993"/>
    <cellStyle name="Berechnung 2 20 3 9 2" xfId="14103"/>
    <cellStyle name="Berechnung 2 20 3 9 3" xfId="20396"/>
    <cellStyle name="Berechnung 2 20 3 9 4" xfId="27335"/>
    <cellStyle name="Berechnung 2 20 3 9 5" xfId="34000"/>
    <cellStyle name="Berechnung 2 20 3 9 6" xfId="40670"/>
    <cellStyle name="Berechnung 2 20 3 9 7" xfId="47486"/>
    <cellStyle name="Berechnung 2 20 3 9 8" xfId="54009"/>
    <cellStyle name="Berechnung 2 20 4" xfId="2319"/>
    <cellStyle name="Berechnung 2 20 4 2" xfId="9429"/>
    <cellStyle name="Berechnung 2 20 4 3" xfId="15722"/>
    <cellStyle name="Berechnung 2 20 4 4" xfId="22661"/>
    <cellStyle name="Berechnung 2 20 4 5" xfId="29326"/>
    <cellStyle name="Berechnung 2 20 4 6" xfId="35996"/>
    <cellStyle name="Berechnung 2 20 4 7" xfId="42812"/>
    <cellStyle name="Berechnung 2 20 4 8" xfId="49335"/>
    <cellStyle name="Berechnung 2 20 5" xfId="3009"/>
    <cellStyle name="Berechnung 2 20 5 2" xfId="10119"/>
    <cellStyle name="Berechnung 2 20 5 3" xfId="16412"/>
    <cellStyle name="Berechnung 2 20 5 4" xfId="23351"/>
    <cellStyle name="Berechnung 2 20 5 5" xfId="30016"/>
    <cellStyle name="Berechnung 2 20 5 6" xfId="36686"/>
    <cellStyle name="Berechnung 2 20 5 7" xfId="43502"/>
    <cellStyle name="Berechnung 2 20 5 8" xfId="50025"/>
    <cellStyle name="Berechnung 2 20 6" xfId="3696"/>
    <cellStyle name="Berechnung 2 20 6 2" xfId="10806"/>
    <cellStyle name="Berechnung 2 20 6 3" xfId="17099"/>
    <cellStyle name="Berechnung 2 20 6 4" xfId="24038"/>
    <cellStyle name="Berechnung 2 20 6 5" xfId="30703"/>
    <cellStyle name="Berechnung 2 20 6 6" xfId="37373"/>
    <cellStyle name="Berechnung 2 20 6 7" xfId="44189"/>
    <cellStyle name="Berechnung 2 20 6 8" xfId="50712"/>
    <cellStyle name="Berechnung 2 20 7" xfId="4383"/>
    <cellStyle name="Berechnung 2 20 7 2" xfId="11493"/>
    <cellStyle name="Berechnung 2 20 7 3" xfId="17786"/>
    <cellStyle name="Berechnung 2 20 7 4" xfId="24725"/>
    <cellStyle name="Berechnung 2 20 7 5" xfId="31390"/>
    <cellStyle name="Berechnung 2 20 7 6" xfId="38060"/>
    <cellStyle name="Berechnung 2 20 7 7" xfId="44876"/>
    <cellStyle name="Berechnung 2 20 7 8" xfId="51399"/>
    <cellStyle name="Berechnung 2 20 8" xfId="5068"/>
    <cellStyle name="Berechnung 2 20 8 2" xfId="12178"/>
    <cellStyle name="Berechnung 2 20 8 3" xfId="18471"/>
    <cellStyle name="Berechnung 2 20 8 4" xfId="25410"/>
    <cellStyle name="Berechnung 2 20 8 5" xfId="32075"/>
    <cellStyle name="Berechnung 2 20 8 6" xfId="38745"/>
    <cellStyle name="Berechnung 2 20 8 7" xfId="45561"/>
    <cellStyle name="Berechnung 2 20 8 8" xfId="52084"/>
    <cellStyle name="Berechnung 2 20 9" xfId="6109"/>
    <cellStyle name="Berechnung 2 20 9 2" xfId="13219"/>
    <cellStyle name="Berechnung 2 20 9 3" xfId="19512"/>
    <cellStyle name="Berechnung 2 20 9 4" xfId="26451"/>
    <cellStyle name="Berechnung 2 20 9 5" xfId="33116"/>
    <cellStyle name="Berechnung 2 20 9 6" xfId="39786"/>
    <cellStyle name="Berechnung 2 20 9 7" xfId="46602"/>
    <cellStyle name="Berechnung 2 20 9 8" xfId="53125"/>
    <cellStyle name="Berechnung 2 21" xfId="1107"/>
    <cellStyle name="Berechnung 2 21 10" xfId="1780"/>
    <cellStyle name="Berechnung 2 21 10 2" xfId="8890"/>
    <cellStyle name="Berechnung 2 21 10 3" xfId="15183"/>
    <cellStyle name="Berechnung 2 21 10 4" xfId="22122"/>
    <cellStyle name="Berechnung 2 21 10 5" xfId="28787"/>
    <cellStyle name="Berechnung 2 21 10 6" xfId="35457"/>
    <cellStyle name="Berechnung 2 21 10 7" xfId="42273"/>
    <cellStyle name="Berechnung 2 21 10 8" xfId="48796"/>
    <cellStyle name="Berechnung 2 21 11" xfId="7796"/>
    <cellStyle name="Berechnung 2 21 12" xfId="28114"/>
    <cellStyle name="Berechnung 2 21 13" xfId="34784"/>
    <cellStyle name="Berechnung 2 21 14" xfId="48126"/>
    <cellStyle name="Berechnung 2 21 2" xfId="2651"/>
    <cellStyle name="Berechnung 2 21 2 2" xfId="9761"/>
    <cellStyle name="Berechnung 2 21 2 3" xfId="16054"/>
    <cellStyle name="Berechnung 2 21 2 4" xfId="22993"/>
    <cellStyle name="Berechnung 2 21 2 5" xfId="29658"/>
    <cellStyle name="Berechnung 2 21 2 6" xfId="36328"/>
    <cellStyle name="Berechnung 2 21 2 7" xfId="43144"/>
    <cellStyle name="Berechnung 2 21 2 8" xfId="49667"/>
    <cellStyle name="Berechnung 2 21 3" xfId="3341"/>
    <cellStyle name="Berechnung 2 21 3 2" xfId="10451"/>
    <cellStyle name="Berechnung 2 21 3 3" xfId="16744"/>
    <cellStyle name="Berechnung 2 21 3 4" xfId="23683"/>
    <cellStyle name="Berechnung 2 21 3 5" xfId="30348"/>
    <cellStyle name="Berechnung 2 21 3 6" xfId="37018"/>
    <cellStyle name="Berechnung 2 21 3 7" xfId="43834"/>
    <cellStyle name="Berechnung 2 21 3 8" xfId="50357"/>
    <cellStyle name="Berechnung 2 21 4" xfId="4028"/>
    <cellStyle name="Berechnung 2 21 4 2" xfId="11138"/>
    <cellStyle name="Berechnung 2 21 4 3" xfId="17431"/>
    <cellStyle name="Berechnung 2 21 4 4" xfId="24370"/>
    <cellStyle name="Berechnung 2 21 4 5" xfId="31035"/>
    <cellStyle name="Berechnung 2 21 4 6" xfId="37705"/>
    <cellStyle name="Berechnung 2 21 4 7" xfId="44521"/>
    <cellStyle name="Berechnung 2 21 4 8" xfId="51044"/>
    <cellStyle name="Berechnung 2 21 5" xfId="4715"/>
    <cellStyle name="Berechnung 2 21 5 2" xfId="11825"/>
    <cellStyle name="Berechnung 2 21 5 3" xfId="18118"/>
    <cellStyle name="Berechnung 2 21 5 4" xfId="25057"/>
    <cellStyle name="Berechnung 2 21 5 5" xfId="31722"/>
    <cellStyle name="Berechnung 2 21 5 6" xfId="38392"/>
    <cellStyle name="Berechnung 2 21 5 7" xfId="45208"/>
    <cellStyle name="Berechnung 2 21 5 8" xfId="51731"/>
    <cellStyle name="Berechnung 2 21 6" xfId="5400"/>
    <cellStyle name="Berechnung 2 21 6 2" xfId="12510"/>
    <cellStyle name="Berechnung 2 21 6 3" xfId="18803"/>
    <cellStyle name="Berechnung 2 21 6 4" xfId="25742"/>
    <cellStyle name="Berechnung 2 21 6 5" xfId="32407"/>
    <cellStyle name="Berechnung 2 21 6 6" xfId="39077"/>
    <cellStyle name="Berechnung 2 21 6 7" xfId="45893"/>
    <cellStyle name="Berechnung 2 21 6 8" xfId="52416"/>
    <cellStyle name="Berechnung 2 21 7" xfId="5983"/>
    <cellStyle name="Berechnung 2 21 7 2" xfId="13093"/>
    <cellStyle name="Berechnung 2 21 7 3" xfId="19386"/>
    <cellStyle name="Berechnung 2 21 7 4" xfId="26325"/>
    <cellStyle name="Berechnung 2 21 7 5" xfId="32990"/>
    <cellStyle name="Berechnung 2 21 7 6" xfId="39660"/>
    <cellStyle name="Berechnung 2 21 7 7" xfId="46476"/>
    <cellStyle name="Berechnung 2 21 7 8" xfId="52999"/>
    <cellStyle name="Berechnung 2 21 8" xfId="6441"/>
    <cellStyle name="Berechnung 2 21 8 2" xfId="13551"/>
    <cellStyle name="Berechnung 2 21 8 3" xfId="19844"/>
    <cellStyle name="Berechnung 2 21 8 4" xfId="26783"/>
    <cellStyle name="Berechnung 2 21 8 5" xfId="33448"/>
    <cellStyle name="Berechnung 2 21 8 6" xfId="40118"/>
    <cellStyle name="Berechnung 2 21 8 7" xfId="46934"/>
    <cellStyle name="Berechnung 2 21 8 8" xfId="53457"/>
    <cellStyle name="Berechnung 2 21 9" xfId="7095"/>
    <cellStyle name="Berechnung 2 21 9 2" xfId="14205"/>
    <cellStyle name="Berechnung 2 21 9 3" xfId="20498"/>
    <cellStyle name="Berechnung 2 21 9 4" xfId="27437"/>
    <cellStyle name="Berechnung 2 21 9 5" xfId="34102"/>
    <cellStyle name="Berechnung 2 21 9 6" xfId="40772"/>
    <cellStyle name="Berechnung 2 21 9 7" xfId="47588"/>
    <cellStyle name="Berechnung 2 21 9 8" xfId="54111"/>
    <cellStyle name="Berechnung 2 22" xfId="855"/>
    <cellStyle name="Berechnung 2 22 2" xfId="7972"/>
    <cellStyle name="Berechnung 2 22 3" xfId="7841"/>
    <cellStyle name="Berechnung 2 22 4" xfId="21233"/>
    <cellStyle name="Berechnung 2 22 5" xfId="27864"/>
    <cellStyle name="Berechnung 2 22 6" xfId="34538"/>
    <cellStyle name="Berechnung 2 22 7" xfId="41468"/>
    <cellStyle name="Berechnung 2 22 8" xfId="21531"/>
    <cellStyle name="Berechnung 2 23" xfId="1903"/>
    <cellStyle name="Berechnung 2 23 2" xfId="9013"/>
    <cellStyle name="Berechnung 2 23 3" xfId="15306"/>
    <cellStyle name="Berechnung 2 23 4" xfId="22245"/>
    <cellStyle name="Berechnung 2 23 5" xfId="28910"/>
    <cellStyle name="Berechnung 2 23 6" xfId="35580"/>
    <cellStyle name="Berechnung 2 23 7" xfId="42396"/>
    <cellStyle name="Berechnung 2 23 8" xfId="48919"/>
    <cellStyle name="Berechnung 2 24" xfId="2178"/>
    <cellStyle name="Berechnung 2 24 2" xfId="9288"/>
    <cellStyle name="Berechnung 2 24 3" xfId="15581"/>
    <cellStyle name="Berechnung 2 24 4" xfId="22520"/>
    <cellStyle name="Berechnung 2 24 5" xfId="29185"/>
    <cellStyle name="Berechnung 2 24 6" xfId="35855"/>
    <cellStyle name="Berechnung 2 24 7" xfId="42671"/>
    <cellStyle name="Berechnung 2 24 8" xfId="49194"/>
    <cellStyle name="Berechnung 2 25" xfId="2868"/>
    <cellStyle name="Berechnung 2 25 2" xfId="9978"/>
    <cellStyle name="Berechnung 2 25 3" xfId="16271"/>
    <cellStyle name="Berechnung 2 25 4" xfId="23210"/>
    <cellStyle name="Berechnung 2 25 5" xfId="29875"/>
    <cellStyle name="Berechnung 2 25 6" xfId="36545"/>
    <cellStyle name="Berechnung 2 25 7" xfId="43361"/>
    <cellStyle name="Berechnung 2 25 8" xfId="49884"/>
    <cellStyle name="Berechnung 2 26" xfId="3555"/>
    <cellStyle name="Berechnung 2 26 2" xfId="10665"/>
    <cellStyle name="Berechnung 2 26 3" xfId="16958"/>
    <cellStyle name="Berechnung 2 26 4" xfId="23897"/>
    <cellStyle name="Berechnung 2 26 5" xfId="30562"/>
    <cellStyle name="Berechnung 2 26 6" xfId="37232"/>
    <cellStyle name="Berechnung 2 26 7" xfId="44048"/>
    <cellStyle name="Berechnung 2 26 8" xfId="50571"/>
    <cellStyle name="Berechnung 2 27" xfId="4242"/>
    <cellStyle name="Berechnung 2 27 2" xfId="11352"/>
    <cellStyle name="Berechnung 2 27 3" xfId="17645"/>
    <cellStyle name="Berechnung 2 27 4" xfId="24584"/>
    <cellStyle name="Berechnung 2 27 5" xfId="31249"/>
    <cellStyle name="Berechnung 2 27 6" xfId="37919"/>
    <cellStyle name="Berechnung 2 27 7" xfId="44735"/>
    <cellStyle name="Berechnung 2 27 8" xfId="51258"/>
    <cellStyle name="Berechnung 2 28" xfId="4928"/>
    <cellStyle name="Berechnung 2 28 2" xfId="12038"/>
    <cellStyle name="Berechnung 2 28 3" xfId="18331"/>
    <cellStyle name="Berechnung 2 28 4" xfId="25270"/>
    <cellStyle name="Berechnung 2 28 5" xfId="31935"/>
    <cellStyle name="Berechnung 2 28 6" xfId="38605"/>
    <cellStyle name="Berechnung 2 28 7" xfId="45421"/>
    <cellStyle name="Berechnung 2 28 8" xfId="51944"/>
    <cellStyle name="Berechnung 2 29" xfId="5598"/>
    <cellStyle name="Berechnung 2 29 2" xfId="12708"/>
    <cellStyle name="Berechnung 2 29 3" xfId="19001"/>
    <cellStyle name="Berechnung 2 29 4" xfId="25940"/>
    <cellStyle name="Berechnung 2 29 5" xfId="32605"/>
    <cellStyle name="Berechnung 2 29 6" xfId="39275"/>
    <cellStyle name="Berechnung 2 29 7" xfId="46091"/>
    <cellStyle name="Berechnung 2 29 8" xfId="52614"/>
    <cellStyle name="Berechnung 2 3" xfId="236"/>
    <cellStyle name="Berechnung 2 3 10" xfId="5646"/>
    <cellStyle name="Berechnung 2 3 10 2" xfId="12756"/>
    <cellStyle name="Berechnung 2 3 10 3" xfId="19049"/>
    <cellStyle name="Berechnung 2 3 10 4" xfId="25988"/>
    <cellStyle name="Berechnung 2 3 10 5" xfId="32653"/>
    <cellStyle name="Berechnung 2 3 10 6" xfId="39323"/>
    <cellStyle name="Berechnung 2 3 10 7" xfId="46139"/>
    <cellStyle name="Berechnung 2 3 10 8" xfId="52662"/>
    <cellStyle name="Berechnung 2 3 11" xfId="6565"/>
    <cellStyle name="Berechnung 2 3 11 2" xfId="13675"/>
    <cellStyle name="Berechnung 2 3 11 3" xfId="19968"/>
    <cellStyle name="Berechnung 2 3 11 4" xfId="26907"/>
    <cellStyle name="Berechnung 2 3 11 5" xfId="33572"/>
    <cellStyle name="Berechnung 2 3 11 6" xfId="40242"/>
    <cellStyle name="Berechnung 2 3 11 7" xfId="47058"/>
    <cellStyle name="Berechnung 2 3 11 8" xfId="53581"/>
    <cellStyle name="Berechnung 2 3 12" xfId="1259"/>
    <cellStyle name="Berechnung 2 3 12 2" xfId="8369"/>
    <cellStyle name="Berechnung 2 3 12 3" xfId="14662"/>
    <cellStyle name="Berechnung 2 3 12 4" xfId="21601"/>
    <cellStyle name="Berechnung 2 3 12 5" xfId="28266"/>
    <cellStyle name="Berechnung 2 3 12 6" xfId="34936"/>
    <cellStyle name="Berechnung 2 3 12 7" xfId="41755"/>
    <cellStyle name="Berechnung 2 3 12 8" xfId="48278"/>
    <cellStyle name="Berechnung 2 3 13" xfId="461"/>
    <cellStyle name="Berechnung 2 3 14" xfId="7708"/>
    <cellStyle name="Berechnung 2 3 15" xfId="7931"/>
    <cellStyle name="Berechnung 2 3 16" xfId="41714"/>
    <cellStyle name="Berechnung 2 3 2" xfId="642"/>
    <cellStyle name="Berechnung 2 3 2 10" xfId="6710"/>
    <cellStyle name="Berechnung 2 3 2 10 2" xfId="13820"/>
    <cellStyle name="Berechnung 2 3 2 10 3" xfId="20113"/>
    <cellStyle name="Berechnung 2 3 2 10 4" xfId="27052"/>
    <cellStyle name="Berechnung 2 3 2 10 5" xfId="33717"/>
    <cellStyle name="Berechnung 2 3 2 10 6" xfId="40387"/>
    <cellStyle name="Berechnung 2 3 2 10 7" xfId="47203"/>
    <cellStyle name="Berechnung 2 3 2 10 8" xfId="53726"/>
    <cellStyle name="Berechnung 2 3 2 11" xfId="7255"/>
    <cellStyle name="Berechnung 2 3 2 11 2" xfId="14365"/>
    <cellStyle name="Berechnung 2 3 2 11 3" xfId="20658"/>
    <cellStyle name="Berechnung 2 3 2 11 4" xfId="27597"/>
    <cellStyle name="Berechnung 2 3 2 11 5" xfId="34262"/>
    <cellStyle name="Berechnung 2 3 2 11 6" xfId="40932"/>
    <cellStyle name="Berechnung 2 3 2 11 7" xfId="47748"/>
    <cellStyle name="Berechnung 2 3 2 11 8" xfId="54271"/>
    <cellStyle name="Berechnung 2 3 2 12" xfId="1395"/>
    <cellStyle name="Berechnung 2 3 2 12 2" xfId="8505"/>
    <cellStyle name="Berechnung 2 3 2 12 3" xfId="14798"/>
    <cellStyle name="Berechnung 2 3 2 12 4" xfId="21737"/>
    <cellStyle name="Berechnung 2 3 2 12 5" xfId="28402"/>
    <cellStyle name="Berechnung 2 3 2 12 6" xfId="35072"/>
    <cellStyle name="Berechnung 2 3 2 12 7" xfId="41888"/>
    <cellStyle name="Berechnung 2 3 2 12 8" xfId="48411"/>
    <cellStyle name="Berechnung 2 3 2 13" xfId="7604"/>
    <cellStyle name="Berechnung 2 3 2 14" xfId="21021"/>
    <cellStyle name="Berechnung 2 3 2 15" xfId="27877"/>
    <cellStyle name="Berechnung 2 3 2 16" xfId="41271"/>
    <cellStyle name="Berechnung 2 3 2 17" xfId="41661"/>
    <cellStyle name="Berechnung 2 3 2 2" xfId="1158"/>
    <cellStyle name="Berechnung 2 3 2 2 10" xfId="1831"/>
    <cellStyle name="Berechnung 2 3 2 2 10 2" xfId="8941"/>
    <cellStyle name="Berechnung 2 3 2 2 10 3" xfId="15234"/>
    <cellStyle name="Berechnung 2 3 2 2 10 4" xfId="22173"/>
    <cellStyle name="Berechnung 2 3 2 2 10 5" xfId="28838"/>
    <cellStyle name="Berechnung 2 3 2 2 10 6" xfId="35508"/>
    <cellStyle name="Berechnung 2 3 2 2 10 7" xfId="42324"/>
    <cellStyle name="Berechnung 2 3 2 2 10 8" xfId="48847"/>
    <cellStyle name="Berechnung 2 3 2 2 11" xfId="289"/>
    <cellStyle name="Berechnung 2 3 2 2 12" xfId="28165"/>
    <cellStyle name="Berechnung 2 3 2 2 13" xfId="34835"/>
    <cellStyle name="Berechnung 2 3 2 2 14" xfId="48177"/>
    <cellStyle name="Berechnung 2 3 2 2 2" xfId="2702"/>
    <cellStyle name="Berechnung 2 3 2 2 2 2" xfId="9812"/>
    <cellStyle name="Berechnung 2 3 2 2 2 3" xfId="16105"/>
    <cellStyle name="Berechnung 2 3 2 2 2 4" xfId="23044"/>
    <cellStyle name="Berechnung 2 3 2 2 2 5" xfId="29709"/>
    <cellStyle name="Berechnung 2 3 2 2 2 6" xfId="36379"/>
    <cellStyle name="Berechnung 2 3 2 2 2 7" xfId="43195"/>
    <cellStyle name="Berechnung 2 3 2 2 2 8" xfId="49718"/>
    <cellStyle name="Berechnung 2 3 2 2 3" xfId="3392"/>
    <cellStyle name="Berechnung 2 3 2 2 3 2" xfId="10502"/>
    <cellStyle name="Berechnung 2 3 2 2 3 3" xfId="16795"/>
    <cellStyle name="Berechnung 2 3 2 2 3 4" xfId="23734"/>
    <cellStyle name="Berechnung 2 3 2 2 3 5" xfId="30399"/>
    <cellStyle name="Berechnung 2 3 2 2 3 6" xfId="37069"/>
    <cellStyle name="Berechnung 2 3 2 2 3 7" xfId="43885"/>
    <cellStyle name="Berechnung 2 3 2 2 3 8" xfId="50408"/>
    <cellStyle name="Berechnung 2 3 2 2 4" xfId="4079"/>
    <cellStyle name="Berechnung 2 3 2 2 4 2" xfId="11189"/>
    <cellStyle name="Berechnung 2 3 2 2 4 3" xfId="17482"/>
    <cellStyle name="Berechnung 2 3 2 2 4 4" xfId="24421"/>
    <cellStyle name="Berechnung 2 3 2 2 4 5" xfId="31086"/>
    <cellStyle name="Berechnung 2 3 2 2 4 6" xfId="37756"/>
    <cellStyle name="Berechnung 2 3 2 2 4 7" xfId="44572"/>
    <cellStyle name="Berechnung 2 3 2 2 4 8" xfId="51095"/>
    <cellStyle name="Berechnung 2 3 2 2 5" xfId="4766"/>
    <cellStyle name="Berechnung 2 3 2 2 5 2" xfId="11876"/>
    <cellStyle name="Berechnung 2 3 2 2 5 3" xfId="18169"/>
    <cellStyle name="Berechnung 2 3 2 2 5 4" xfId="25108"/>
    <cellStyle name="Berechnung 2 3 2 2 5 5" xfId="31773"/>
    <cellStyle name="Berechnung 2 3 2 2 5 6" xfId="38443"/>
    <cellStyle name="Berechnung 2 3 2 2 5 7" xfId="45259"/>
    <cellStyle name="Berechnung 2 3 2 2 5 8" xfId="51782"/>
    <cellStyle name="Berechnung 2 3 2 2 6" xfId="5451"/>
    <cellStyle name="Berechnung 2 3 2 2 6 2" xfId="12561"/>
    <cellStyle name="Berechnung 2 3 2 2 6 3" xfId="18854"/>
    <cellStyle name="Berechnung 2 3 2 2 6 4" xfId="25793"/>
    <cellStyle name="Berechnung 2 3 2 2 6 5" xfId="32458"/>
    <cellStyle name="Berechnung 2 3 2 2 6 6" xfId="39128"/>
    <cellStyle name="Berechnung 2 3 2 2 6 7" xfId="45944"/>
    <cellStyle name="Berechnung 2 3 2 2 6 8" xfId="52467"/>
    <cellStyle name="Berechnung 2 3 2 2 7" xfId="6034"/>
    <cellStyle name="Berechnung 2 3 2 2 7 2" xfId="13144"/>
    <cellStyle name="Berechnung 2 3 2 2 7 3" xfId="19437"/>
    <cellStyle name="Berechnung 2 3 2 2 7 4" xfId="26376"/>
    <cellStyle name="Berechnung 2 3 2 2 7 5" xfId="33041"/>
    <cellStyle name="Berechnung 2 3 2 2 7 6" xfId="39711"/>
    <cellStyle name="Berechnung 2 3 2 2 7 7" xfId="46527"/>
    <cellStyle name="Berechnung 2 3 2 2 7 8" xfId="53050"/>
    <cellStyle name="Berechnung 2 3 2 2 8" xfId="6492"/>
    <cellStyle name="Berechnung 2 3 2 2 8 2" xfId="13602"/>
    <cellStyle name="Berechnung 2 3 2 2 8 3" xfId="19895"/>
    <cellStyle name="Berechnung 2 3 2 2 8 4" xfId="26834"/>
    <cellStyle name="Berechnung 2 3 2 2 8 5" xfId="33499"/>
    <cellStyle name="Berechnung 2 3 2 2 8 6" xfId="40169"/>
    <cellStyle name="Berechnung 2 3 2 2 8 7" xfId="46985"/>
    <cellStyle name="Berechnung 2 3 2 2 8 8" xfId="53508"/>
    <cellStyle name="Berechnung 2 3 2 2 9" xfId="7146"/>
    <cellStyle name="Berechnung 2 3 2 2 9 2" xfId="14256"/>
    <cellStyle name="Berechnung 2 3 2 2 9 3" xfId="20549"/>
    <cellStyle name="Berechnung 2 3 2 2 9 4" xfId="27488"/>
    <cellStyle name="Berechnung 2 3 2 2 9 5" xfId="34153"/>
    <cellStyle name="Berechnung 2 3 2 2 9 6" xfId="40823"/>
    <cellStyle name="Berechnung 2 3 2 2 9 7" xfId="47639"/>
    <cellStyle name="Berechnung 2 3 2 2 9 8" xfId="54162"/>
    <cellStyle name="Berechnung 2 3 2 3" xfId="955"/>
    <cellStyle name="Berechnung 2 3 2 3 10" xfId="1630"/>
    <cellStyle name="Berechnung 2 3 2 3 10 2" xfId="8740"/>
    <cellStyle name="Berechnung 2 3 2 3 10 3" xfId="15033"/>
    <cellStyle name="Berechnung 2 3 2 3 10 4" xfId="21972"/>
    <cellStyle name="Berechnung 2 3 2 3 10 5" xfId="28637"/>
    <cellStyle name="Berechnung 2 3 2 3 10 6" xfId="35307"/>
    <cellStyle name="Berechnung 2 3 2 3 10 7" xfId="42123"/>
    <cellStyle name="Berechnung 2 3 2 3 10 8" xfId="48646"/>
    <cellStyle name="Berechnung 2 3 2 3 11" xfId="8088"/>
    <cellStyle name="Berechnung 2 3 2 3 12" xfId="27962"/>
    <cellStyle name="Berechnung 2 3 2 3 13" xfId="34634"/>
    <cellStyle name="Berechnung 2 3 2 3 14" xfId="47976"/>
    <cellStyle name="Berechnung 2 3 2 3 2" xfId="2501"/>
    <cellStyle name="Berechnung 2 3 2 3 2 2" xfId="9611"/>
    <cellStyle name="Berechnung 2 3 2 3 2 3" xfId="15904"/>
    <cellStyle name="Berechnung 2 3 2 3 2 4" xfId="22843"/>
    <cellStyle name="Berechnung 2 3 2 3 2 5" xfId="29508"/>
    <cellStyle name="Berechnung 2 3 2 3 2 6" xfId="36178"/>
    <cellStyle name="Berechnung 2 3 2 3 2 7" xfId="42994"/>
    <cellStyle name="Berechnung 2 3 2 3 2 8" xfId="49517"/>
    <cellStyle name="Berechnung 2 3 2 3 3" xfId="3191"/>
    <cellStyle name="Berechnung 2 3 2 3 3 2" xfId="10301"/>
    <cellStyle name="Berechnung 2 3 2 3 3 3" xfId="16594"/>
    <cellStyle name="Berechnung 2 3 2 3 3 4" xfId="23533"/>
    <cellStyle name="Berechnung 2 3 2 3 3 5" xfId="30198"/>
    <cellStyle name="Berechnung 2 3 2 3 3 6" xfId="36868"/>
    <cellStyle name="Berechnung 2 3 2 3 3 7" xfId="43684"/>
    <cellStyle name="Berechnung 2 3 2 3 3 8" xfId="50207"/>
    <cellStyle name="Berechnung 2 3 2 3 4" xfId="3878"/>
    <cellStyle name="Berechnung 2 3 2 3 4 2" xfId="10988"/>
    <cellStyle name="Berechnung 2 3 2 3 4 3" xfId="17281"/>
    <cellStyle name="Berechnung 2 3 2 3 4 4" xfId="24220"/>
    <cellStyle name="Berechnung 2 3 2 3 4 5" xfId="30885"/>
    <cellStyle name="Berechnung 2 3 2 3 4 6" xfId="37555"/>
    <cellStyle name="Berechnung 2 3 2 3 4 7" xfId="44371"/>
    <cellStyle name="Berechnung 2 3 2 3 4 8" xfId="50894"/>
    <cellStyle name="Berechnung 2 3 2 3 5" xfId="4565"/>
    <cellStyle name="Berechnung 2 3 2 3 5 2" xfId="11675"/>
    <cellStyle name="Berechnung 2 3 2 3 5 3" xfId="17968"/>
    <cellStyle name="Berechnung 2 3 2 3 5 4" xfId="24907"/>
    <cellStyle name="Berechnung 2 3 2 3 5 5" xfId="31572"/>
    <cellStyle name="Berechnung 2 3 2 3 5 6" xfId="38242"/>
    <cellStyle name="Berechnung 2 3 2 3 5 7" xfId="45058"/>
    <cellStyle name="Berechnung 2 3 2 3 5 8" xfId="51581"/>
    <cellStyle name="Berechnung 2 3 2 3 6" xfId="5250"/>
    <cellStyle name="Berechnung 2 3 2 3 6 2" xfId="12360"/>
    <cellStyle name="Berechnung 2 3 2 3 6 3" xfId="18653"/>
    <cellStyle name="Berechnung 2 3 2 3 6 4" xfId="25592"/>
    <cellStyle name="Berechnung 2 3 2 3 6 5" xfId="32257"/>
    <cellStyle name="Berechnung 2 3 2 3 6 6" xfId="38927"/>
    <cellStyle name="Berechnung 2 3 2 3 6 7" xfId="45743"/>
    <cellStyle name="Berechnung 2 3 2 3 6 8" xfId="52266"/>
    <cellStyle name="Berechnung 2 3 2 3 7" xfId="5833"/>
    <cellStyle name="Berechnung 2 3 2 3 7 2" xfId="12943"/>
    <cellStyle name="Berechnung 2 3 2 3 7 3" xfId="19236"/>
    <cellStyle name="Berechnung 2 3 2 3 7 4" xfId="26175"/>
    <cellStyle name="Berechnung 2 3 2 3 7 5" xfId="32840"/>
    <cellStyle name="Berechnung 2 3 2 3 7 6" xfId="39510"/>
    <cellStyle name="Berechnung 2 3 2 3 7 7" xfId="46326"/>
    <cellStyle name="Berechnung 2 3 2 3 7 8" xfId="52849"/>
    <cellStyle name="Berechnung 2 3 2 3 8" xfId="6291"/>
    <cellStyle name="Berechnung 2 3 2 3 8 2" xfId="13401"/>
    <cellStyle name="Berechnung 2 3 2 3 8 3" xfId="19694"/>
    <cellStyle name="Berechnung 2 3 2 3 8 4" xfId="26633"/>
    <cellStyle name="Berechnung 2 3 2 3 8 5" xfId="33298"/>
    <cellStyle name="Berechnung 2 3 2 3 8 6" xfId="39968"/>
    <cellStyle name="Berechnung 2 3 2 3 8 7" xfId="46784"/>
    <cellStyle name="Berechnung 2 3 2 3 8 8" xfId="53307"/>
    <cellStyle name="Berechnung 2 3 2 3 9" xfId="6945"/>
    <cellStyle name="Berechnung 2 3 2 3 9 2" xfId="14055"/>
    <cellStyle name="Berechnung 2 3 2 3 9 3" xfId="20348"/>
    <cellStyle name="Berechnung 2 3 2 3 9 4" xfId="27287"/>
    <cellStyle name="Berechnung 2 3 2 3 9 5" xfId="33952"/>
    <cellStyle name="Berechnung 2 3 2 3 9 6" xfId="40622"/>
    <cellStyle name="Berechnung 2 3 2 3 9 7" xfId="47438"/>
    <cellStyle name="Berechnung 2 3 2 3 9 8" xfId="53961"/>
    <cellStyle name="Berechnung 2 3 2 4" xfId="2266"/>
    <cellStyle name="Berechnung 2 3 2 4 2" xfId="9376"/>
    <cellStyle name="Berechnung 2 3 2 4 3" xfId="15669"/>
    <cellStyle name="Berechnung 2 3 2 4 4" xfId="22608"/>
    <cellStyle name="Berechnung 2 3 2 4 5" xfId="29273"/>
    <cellStyle name="Berechnung 2 3 2 4 6" xfId="35943"/>
    <cellStyle name="Berechnung 2 3 2 4 7" xfId="42759"/>
    <cellStyle name="Berechnung 2 3 2 4 8" xfId="49282"/>
    <cellStyle name="Berechnung 2 3 2 5" xfId="2956"/>
    <cellStyle name="Berechnung 2 3 2 5 2" xfId="10066"/>
    <cellStyle name="Berechnung 2 3 2 5 3" xfId="16359"/>
    <cellStyle name="Berechnung 2 3 2 5 4" xfId="23298"/>
    <cellStyle name="Berechnung 2 3 2 5 5" xfId="29963"/>
    <cellStyle name="Berechnung 2 3 2 5 6" xfId="36633"/>
    <cellStyle name="Berechnung 2 3 2 5 7" xfId="43449"/>
    <cellStyle name="Berechnung 2 3 2 5 8" xfId="49972"/>
    <cellStyle name="Berechnung 2 3 2 6" xfId="3643"/>
    <cellStyle name="Berechnung 2 3 2 6 2" xfId="10753"/>
    <cellStyle name="Berechnung 2 3 2 6 3" xfId="17046"/>
    <cellStyle name="Berechnung 2 3 2 6 4" xfId="23985"/>
    <cellStyle name="Berechnung 2 3 2 6 5" xfId="30650"/>
    <cellStyle name="Berechnung 2 3 2 6 6" xfId="37320"/>
    <cellStyle name="Berechnung 2 3 2 6 7" xfId="44136"/>
    <cellStyle name="Berechnung 2 3 2 6 8" xfId="50659"/>
    <cellStyle name="Berechnung 2 3 2 7" xfId="4330"/>
    <cellStyle name="Berechnung 2 3 2 7 2" xfId="11440"/>
    <cellStyle name="Berechnung 2 3 2 7 3" xfId="17733"/>
    <cellStyle name="Berechnung 2 3 2 7 4" xfId="24672"/>
    <cellStyle name="Berechnung 2 3 2 7 5" xfId="31337"/>
    <cellStyle name="Berechnung 2 3 2 7 6" xfId="38007"/>
    <cellStyle name="Berechnung 2 3 2 7 7" xfId="44823"/>
    <cellStyle name="Berechnung 2 3 2 7 8" xfId="51346"/>
    <cellStyle name="Berechnung 2 3 2 8" xfId="5015"/>
    <cellStyle name="Berechnung 2 3 2 8 2" xfId="12125"/>
    <cellStyle name="Berechnung 2 3 2 8 3" xfId="18418"/>
    <cellStyle name="Berechnung 2 3 2 8 4" xfId="25357"/>
    <cellStyle name="Berechnung 2 3 2 8 5" xfId="32022"/>
    <cellStyle name="Berechnung 2 3 2 8 6" xfId="38692"/>
    <cellStyle name="Berechnung 2 3 2 8 7" xfId="45508"/>
    <cellStyle name="Berechnung 2 3 2 8 8" xfId="52031"/>
    <cellStyle name="Berechnung 2 3 2 9" xfId="1901"/>
    <cellStyle name="Berechnung 2 3 2 9 2" xfId="9011"/>
    <cellStyle name="Berechnung 2 3 2 9 3" xfId="15304"/>
    <cellStyle name="Berechnung 2 3 2 9 4" xfId="22243"/>
    <cellStyle name="Berechnung 2 3 2 9 5" xfId="28908"/>
    <cellStyle name="Berechnung 2 3 2 9 6" xfId="35578"/>
    <cellStyle name="Berechnung 2 3 2 9 7" xfId="42394"/>
    <cellStyle name="Berechnung 2 3 2 9 8" xfId="48917"/>
    <cellStyle name="Berechnung 2 3 3" xfId="720"/>
    <cellStyle name="Berechnung 2 3 3 10" xfId="6774"/>
    <cellStyle name="Berechnung 2 3 3 10 2" xfId="13884"/>
    <cellStyle name="Berechnung 2 3 3 10 3" xfId="20177"/>
    <cellStyle name="Berechnung 2 3 3 10 4" xfId="27116"/>
    <cellStyle name="Berechnung 2 3 3 10 5" xfId="33781"/>
    <cellStyle name="Berechnung 2 3 3 10 6" xfId="40451"/>
    <cellStyle name="Berechnung 2 3 3 10 7" xfId="47267"/>
    <cellStyle name="Berechnung 2 3 3 10 8" xfId="53790"/>
    <cellStyle name="Berechnung 2 3 3 11" xfId="6609"/>
    <cellStyle name="Berechnung 2 3 3 11 2" xfId="13719"/>
    <cellStyle name="Berechnung 2 3 3 11 3" xfId="20012"/>
    <cellStyle name="Berechnung 2 3 3 11 4" xfId="26951"/>
    <cellStyle name="Berechnung 2 3 3 11 5" xfId="33616"/>
    <cellStyle name="Berechnung 2 3 3 11 6" xfId="40286"/>
    <cellStyle name="Berechnung 2 3 3 11 7" xfId="47102"/>
    <cellStyle name="Berechnung 2 3 3 11 8" xfId="53625"/>
    <cellStyle name="Berechnung 2 3 3 12" xfId="1459"/>
    <cellStyle name="Berechnung 2 3 3 12 2" xfId="8569"/>
    <cellStyle name="Berechnung 2 3 3 12 3" xfId="14862"/>
    <cellStyle name="Berechnung 2 3 3 12 4" xfId="21801"/>
    <cellStyle name="Berechnung 2 3 3 12 5" xfId="28466"/>
    <cellStyle name="Berechnung 2 3 3 12 6" xfId="35136"/>
    <cellStyle name="Berechnung 2 3 3 12 7" xfId="41952"/>
    <cellStyle name="Berechnung 2 3 3 12 8" xfId="48475"/>
    <cellStyle name="Berechnung 2 3 3 13" xfId="7553"/>
    <cellStyle name="Berechnung 2 3 3 14" xfId="21099"/>
    <cellStyle name="Berechnung 2 3 3 15" xfId="21388"/>
    <cellStyle name="Berechnung 2 3 3 16" xfId="41345"/>
    <cellStyle name="Berechnung 2 3 3 17" xfId="41680"/>
    <cellStyle name="Berechnung 2 3 3 2" xfId="1182"/>
    <cellStyle name="Berechnung 2 3 3 2 10" xfId="1855"/>
    <cellStyle name="Berechnung 2 3 3 2 10 2" xfId="8965"/>
    <cellStyle name="Berechnung 2 3 3 2 10 3" xfId="15258"/>
    <cellStyle name="Berechnung 2 3 3 2 10 4" xfId="22197"/>
    <cellStyle name="Berechnung 2 3 3 2 10 5" xfId="28862"/>
    <cellStyle name="Berechnung 2 3 3 2 10 6" xfId="35532"/>
    <cellStyle name="Berechnung 2 3 3 2 10 7" xfId="42348"/>
    <cellStyle name="Berechnung 2 3 3 2 10 8" xfId="48871"/>
    <cellStyle name="Berechnung 2 3 3 2 11" xfId="292"/>
    <cellStyle name="Berechnung 2 3 3 2 12" xfId="28189"/>
    <cellStyle name="Berechnung 2 3 3 2 13" xfId="34859"/>
    <cellStyle name="Berechnung 2 3 3 2 14" xfId="48201"/>
    <cellStyle name="Berechnung 2 3 3 2 2" xfId="2726"/>
    <cellStyle name="Berechnung 2 3 3 2 2 2" xfId="9836"/>
    <cellStyle name="Berechnung 2 3 3 2 2 3" xfId="16129"/>
    <cellStyle name="Berechnung 2 3 3 2 2 4" xfId="23068"/>
    <cellStyle name="Berechnung 2 3 3 2 2 5" xfId="29733"/>
    <cellStyle name="Berechnung 2 3 3 2 2 6" xfId="36403"/>
    <cellStyle name="Berechnung 2 3 3 2 2 7" xfId="43219"/>
    <cellStyle name="Berechnung 2 3 3 2 2 8" xfId="49742"/>
    <cellStyle name="Berechnung 2 3 3 2 3" xfId="3416"/>
    <cellStyle name="Berechnung 2 3 3 2 3 2" xfId="10526"/>
    <cellStyle name="Berechnung 2 3 3 2 3 3" xfId="16819"/>
    <cellStyle name="Berechnung 2 3 3 2 3 4" xfId="23758"/>
    <cellStyle name="Berechnung 2 3 3 2 3 5" xfId="30423"/>
    <cellStyle name="Berechnung 2 3 3 2 3 6" xfId="37093"/>
    <cellStyle name="Berechnung 2 3 3 2 3 7" xfId="43909"/>
    <cellStyle name="Berechnung 2 3 3 2 3 8" xfId="50432"/>
    <cellStyle name="Berechnung 2 3 3 2 4" xfId="4103"/>
    <cellStyle name="Berechnung 2 3 3 2 4 2" xfId="11213"/>
    <cellStyle name="Berechnung 2 3 3 2 4 3" xfId="17506"/>
    <cellStyle name="Berechnung 2 3 3 2 4 4" xfId="24445"/>
    <cellStyle name="Berechnung 2 3 3 2 4 5" xfId="31110"/>
    <cellStyle name="Berechnung 2 3 3 2 4 6" xfId="37780"/>
    <cellStyle name="Berechnung 2 3 3 2 4 7" xfId="44596"/>
    <cellStyle name="Berechnung 2 3 3 2 4 8" xfId="51119"/>
    <cellStyle name="Berechnung 2 3 3 2 5" xfId="4790"/>
    <cellStyle name="Berechnung 2 3 3 2 5 2" xfId="11900"/>
    <cellStyle name="Berechnung 2 3 3 2 5 3" xfId="18193"/>
    <cellStyle name="Berechnung 2 3 3 2 5 4" xfId="25132"/>
    <cellStyle name="Berechnung 2 3 3 2 5 5" xfId="31797"/>
    <cellStyle name="Berechnung 2 3 3 2 5 6" xfId="38467"/>
    <cellStyle name="Berechnung 2 3 3 2 5 7" xfId="45283"/>
    <cellStyle name="Berechnung 2 3 3 2 5 8" xfId="51806"/>
    <cellStyle name="Berechnung 2 3 3 2 6" xfId="5475"/>
    <cellStyle name="Berechnung 2 3 3 2 6 2" xfId="12585"/>
    <cellStyle name="Berechnung 2 3 3 2 6 3" xfId="18878"/>
    <cellStyle name="Berechnung 2 3 3 2 6 4" xfId="25817"/>
    <cellStyle name="Berechnung 2 3 3 2 6 5" xfId="32482"/>
    <cellStyle name="Berechnung 2 3 3 2 6 6" xfId="39152"/>
    <cellStyle name="Berechnung 2 3 3 2 6 7" xfId="45968"/>
    <cellStyle name="Berechnung 2 3 3 2 6 8" xfId="52491"/>
    <cellStyle name="Berechnung 2 3 3 2 7" xfId="6058"/>
    <cellStyle name="Berechnung 2 3 3 2 7 2" xfId="13168"/>
    <cellStyle name="Berechnung 2 3 3 2 7 3" xfId="19461"/>
    <cellStyle name="Berechnung 2 3 3 2 7 4" xfId="26400"/>
    <cellStyle name="Berechnung 2 3 3 2 7 5" xfId="33065"/>
    <cellStyle name="Berechnung 2 3 3 2 7 6" xfId="39735"/>
    <cellStyle name="Berechnung 2 3 3 2 7 7" xfId="46551"/>
    <cellStyle name="Berechnung 2 3 3 2 7 8" xfId="53074"/>
    <cellStyle name="Berechnung 2 3 3 2 8" xfId="6516"/>
    <cellStyle name="Berechnung 2 3 3 2 8 2" xfId="13626"/>
    <cellStyle name="Berechnung 2 3 3 2 8 3" xfId="19919"/>
    <cellStyle name="Berechnung 2 3 3 2 8 4" xfId="26858"/>
    <cellStyle name="Berechnung 2 3 3 2 8 5" xfId="33523"/>
    <cellStyle name="Berechnung 2 3 3 2 8 6" xfId="40193"/>
    <cellStyle name="Berechnung 2 3 3 2 8 7" xfId="47009"/>
    <cellStyle name="Berechnung 2 3 3 2 8 8" xfId="53532"/>
    <cellStyle name="Berechnung 2 3 3 2 9" xfId="7170"/>
    <cellStyle name="Berechnung 2 3 3 2 9 2" xfId="14280"/>
    <cellStyle name="Berechnung 2 3 3 2 9 3" xfId="20573"/>
    <cellStyle name="Berechnung 2 3 3 2 9 4" xfId="27512"/>
    <cellStyle name="Berechnung 2 3 3 2 9 5" xfId="34177"/>
    <cellStyle name="Berechnung 2 3 3 2 9 6" xfId="40847"/>
    <cellStyle name="Berechnung 2 3 3 2 9 7" xfId="47663"/>
    <cellStyle name="Berechnung 2 3 3 2 9 8" xfId="54186"/>
    <cellStyle name="Berechnung 2 3 3 3" xfId="1016"/>
    <cellStyle name="Berechnung 2 3 3 3 10" xfId="1689"/>
    <cellStyle name="Berechnung 2 3 3 3 10 2" xfId="8799"/>
    <cellStyle name="Berechnung 2 3 3 3 10 3" xfId="15092"/>
    <cellStyle name="Berechnung 2 3 3 3 10 4" xfId="22031"/>
    <cellStyle name="Berechnung 2 3 3 3 10 5" xfId="28696"/>
    <cellStyle name="Berechnung 2 3 3 3 10 6" xfId="35366"/>
    <cellStyle name="Berechnung 2 3 3 3 10 7" xfId="42182"/>
    <cellStyle name="Berechnung 2 3 3 3 10 8" xfId="48705"/>
    <cellStyle name="Berechnung 2 3 3 3 11" xfId="7813"/>
    <cellStyle name="Berechnung 2 3 3 3 12" xfId="28023"/>
    <cellStyle name="Berechnung 2 3 3 3 13" xfId="34693"/>
    <cellStyle name="Berechnung 2 3 3 3 14" xfId="48035"/>
    <cellStyle name="Berechnung 2 3 3 3 2" xfId="2560"/>
    <cellStyle name="Berechnung 2 3 3 3 2 2" xfId="9670"/>
    <cellStyle name="Berechnung 2 3 3 3 2 3" xfId="15963"/>
    <cellStyle name="Berechnung 2 3 3 3 2 4" xfId="22902"/>
    <cellStyle name="Berechnung 2 3 3 3 2 5" xfId="29567"/>
    <cellStyle name="Berechnung 2 3 3 3 2 6" xfId="36237"/>
    <cellStyle name="Berechnung 2 3 3 3 2 7" xfId="43053"/>
    <cellStyle name="Berechnung 2 3 3 3 2 8" xfId="49576"/>
    <cellStyle name="Berechnung 2 3 3 3 3" xfId="3250"/>
    <cellStyle name="Berechnung 2 3 3 3 3 2" xfId="10360"/>
    <cellStyle name="Berechnung 2 3 3 3 3 3" xfId="16653"/>
    <cellStyle name="Berechnung 2 3 3 3 3 4" xfId="23592"/>
    <cellStyle name="Berechnung 2 3 3 3 3 5" xfId="30257"/>
    <cellStyle name="Berechnung 2 3 3 3 3 6" xfId="36927"/>
    <cellStyle name="Berechnung 2 3 3 3 3 7" xfId="43743"/>
    <cellStyle name="Berechnung 2 3 3 3 3 8" xfId="50266"/>
    <cellStyle name="Berechnung 2 3 3 3 4" xfId="3937"/>
    <cellStyle name="Berechnung 2 3 3 3 4 2" xfId="11047"/>
    <cellStyle name="Berechnung 2 3 3 3 4 3" xfId="17340"/>
    <cellStyle name="Berechnung 2 3 3 3 4 4" xfId="24279"/>
    <cellStyle name="Berechnung 2 3 3 3 4 5" xfId="30944"/>
    <cellStyle name="Berechnung 2 3 3 3 4 6" xfId="37614"/>
    <cellStyle name="Berechnung 2 3 3 3 4 7" xfId="44430"/>
    <cellStyle name="Berechnung 2 3 3 3 4 8" xfId="50953"/>
    <cellStyle name="Berechnung 2 3 3 3 5" xfId="4624"/>
    <cellStyle name="Berechnung 2 3 3 3 5 2" xfId="11734"/>
    <cellStyle name="Berechnung 2 3 3 3 5 3" xfId="18027"/>
    <cellStyle name="Berechnung 2 3 3 3 5 4" xfId="24966"/>
    <cellStyle name="Berechnung 2 3 3 3 5 5" xfId="31631"/>
    <cellStyle name="Berechnung 2 3 3 3 5 6" xfId="38301"/>
    <cellStyle name="Berechnung 2 3 3 3 5 7" xfId="45117"/>
    <cellStyle name="Berechnung 2 3 3 3 5 8" xfId="51640"/>
    <cellStyle name="Berechnung 2 3 3 3 6" xfId="5309"/>
    <cellStyle name="Berechnung 2 3 3 3 6 2" xfId="12419"/>
    <cellStyle name="Berechnung 2 3 3 3 6 3" xfId="18712"/>
    <cellStyle name="Berechnung 2 3 3 3 6 4" xfId="25651"/>
    <cellStyle name="Berechnung 2 3 3 3 6 5" xfId="32316"/>
    <cellStyle name="Berechnung 2 3 3 3 6 6" xfId="38986"/>
    <cellStyle name="Berechnung 2 3 3 3 6 7" xfId="45802"/>
    <cellStyle name="Berechnung 2 3 3 3 6 8" xfId="52325"/>
    <cellStyle name="Berechnung 2 3 3 3 7" xfId="5892"/>
    <cellStyle name="Berechnung 2 3 3 3 7 2" xfId="13002"/>
    <cellStyle name="Berechnung 2 3 3 3 7 3" xfId="19295"/>
    <cellStyle name="Berechnung 2 3 3 3 7 4" xfId="26234"/>
    <cellStyle name="Berechnung 2 3 3 3 7 5" xfId="32899"/>
    <cellStyle name="Berechnung 2 3 3 3 7 6" xfId="39569"/>
    <cellStyle name="Berechnung 2 3 3 3 7 7" xfId="46385"/>
    <cellStyle name="Berechnung 2 3 3 3 7 8" xfId="52908"/>
    <cellStyle name="Berechnung 2 3 3 3 8" xfId="6350"/>
    <cellStyle name="Berechnung 2 3 3 3 8 2" xfId="13460"/>
    <cellStyle name="Berechnung 2 3 3 3 8 3" xfId="19753"/>
    <cellStyle name="Berechnung 2 3 3 3 8 4" xfId="26692"/>
    <cellStyle name="Berechnung 2 3 3 3 8 5" xfId="33357"/>
    <cellStyle name="Berechnung 2 3 3 3 8 6" xfId="40027"/>
    <cellStyle name="Berechnung 2 3 3 3 8 7" xfId="46843"/>
    <cellStyle name="Berechnung 2 3 3 3 8 8" xfId="53366"/>
    <cellStyle name="Berechnung 2 3 3 3 9" xfId="7004"/>
    <cellStyle name="Berechnung 2 3 3 3 9 2" xfId="14114"/>
    <cellStyle name="Berechnung 2 3 3 3 9 3" xfId="20407"/>
    <cellStyle name="Berechnung 2 3 3 3 9 4" xfId="27346"/>
    <cellStyle name="Berechnung 2 3 3 3 9 5" xfId="34011"/>
    <cellStyle name="Berechnung 2 3 3 3 9 6" xfId="40681"/>
    <cellStyle name="Berechnung 2 3 3 3 9 7" xfId="47497"/>
    <cellStyle name="Berechnung 2 3 3 3 9 8" xfId="54020"/>
    <cellStyle name="Berechnung 2 3 3 4" xfId="2330"/>
    <cellStyle name="Berechnung 2 3 3 4 2" xfId="9440"/>
    <cellStyle name="Berechnung 2 3 3 4 3" xfId="15733"/>
    <cellStyle name="Berechnung 2 3 3 4 4" xfId="22672"/>
    <cellStyle name="Berechnung 2 3 3 4 5" xfId="29337"/>
    <cellStyle name="Berechnung 2 3 3 4 6" xfId="36007"/>
    <cellStyle name="Berechnung 2 3 3 4 7" xfId="42823"/>
    <cellStyle name="Berechnung 2 3 3 4 8" xfId="49346"/>
    <cellStyle name="Berechnung 2 3 3 5" xfId="3020"/>
    <cellStyle name="Berechnung 2 3 3 5 2" xfId="10130"/>
    <cellStyle name="Berechnung 2 3 3 5 3" xfId="16423"/>
    <cellStyle name="Berechnung 2 3 3 5 4" xfId="23362"/>
    <cellStyle name="Berechnung 2 3 3 5 5" xfId="30027"/>
    <cellStyle name="Berechnung 2 3 3 5 6" xfId="36697"/>
    <cellStyle name="Berechnung 2 3 3 5 7" xfId="43513"/>
    <cellStyle name="Berechnung 2 3 3 5 8" xfId="50036"/>
    <cellStyle name="Berechnung 2 3 3 6" xfId="3707"/>
    <cellStyle name="Berechnung 2 3 3 6 2" xfId="10817"/>
    <cellStyle name="Berechnung 2 3 3 6 3" xfId="17110"/>
    <cellStyle name="Berechnung 2 3 3 6 4" xfId="24049"/>
    <cellStyle name="Berechnung 2 3 3 6 5" xfId="30714"/>
    <cellStyle name="Berechnung 2 3 3 6 6" xfId="37384"/>
    <cellStyle name="Berechnung 2 3 3 6 7" xfId="44200"/>
    <cellStyle name="Berechnung 2 3 3 6 8" xfId="50723"/>
    <cellStyle name="Berechnung 2 3 3 7" xfId="4394"/>
    <cellStyle name="Berechnung 2 3 3 7 2" xfId="11504"/>
    <cellStyle name="Berechnung 2 3 3 7 3" xfId="17797"/>
    <cellStyle name="Berechnung 2 3 3 7 4" xfId="24736"/>
    <cellStyle name="Berechnung 2 3 3 7 5" xfId="31401"/>
    <cellStyle name="Berechnung 2 3 3 7 6" xfId="38071"/>
    <cellStyle name="Berechnung 2 3 3 7 7" xfId="44887"/>
    <cellStyle name="Berechnung 2 3 3 7 8" xfId="51410"/>
    <cellStyle name="Berechnung 2 3 3 8" xfId="5079"/>
    <cellStyle name="Berechnung 2 3 3 8 2" xfId="12189"/>
    <cellStyle name="Berechnung 2 3 3 8 3" xfId="18482"/>
    <cellStyle name="Berechnung 2 3 3 8 4" xfId="25421"/>
    <cellStyle name="Berechnung 2 3 3 8 5" xfId="32086"/>
    <cellStyle name="Berechnung 2 3 3 8 6" xfId="38756"/>
    <cellStyle name="Berechnung 2 3 3 8 7" xfId="45572"/>
    <cellStyle name="Berechnung 2 3 3 8 8" xfId="52095"/>
    <cellStyle name="Berechnung 2 3 3 9" xfId="6120"/>
    <cellStyle name="Berechnung 2 3 3 9 2" xfId="13230"/>
    <cellStyle name="Berechnung 2 3 3 9 3" xfId="19523"/>
    <cellStyle name="Berechnung 2 3 3 9 4" xfId="26462"/>
    <cellStyle name="Berechnung 2 3 3 9 5" xfId="33127"/>
    <cellStyle name="Berechnung 2 3 3 9 6" xfId="39797"/>
    <cellStyle name="Berechnung 2 3 3 9 7" xfId="46613"/>
    <cellStyle name="Berechnung 2 3 3 9 8" xfId="53136"/>
    <cellStyle name="Berechnung 2 3 4" xfId="2087"/>
    <cellStyle name="Berechnung 2 3 4 2" xfId="9197"/>
    <cellStyle name="Berechnung 2 3 4 3" xfId="15490"/>
    <cellStyle name="Berechnung 2 3 4 4" xfId="22429"/>
    <cellStyle name="Berechnung 2 3 4 5" xfId="29094"/>
    <cellStyle name="Berechnung 2 3 4 6" xfId="35764"/>
    <cellStyle name="Berechnung 2 3 4 7" xfId="42580"/>
    <cellStyle name="Berechnung 2 3 4 8" xfId="49103"/>
    <cellStyle name="Berechnung 2 3 5" xfId="2775"/>
    <cellStyle name="Berechnung 2 3 5 2" xfId="9885"/>
    <cellStyle name="Berechnung 2 3 5 3" xfId="16178"/>
    <cellStyle name="Berechnung 2 3 5 4" xfId="23117"/>
    <cellStyle name="Berechnung 2 3 5 5" xfId="29782"/>
    <cellStyle name="Berechnung 2 3 5 6" xfId="36452"/>
    <cellStyle name="Berechnung 2 3 5 7" xfId="43268"/>
    <cellStyle name="Berechnung 2 3 5 8" xfId="49791"/>
    <cellStyle name="Berechnung 2 3 6" xfId="3463"/>
    <cellStyle name="Berechnung 2 3 6 2" xfId="10573"/>
    <cellStyle name="Berechnung 2 3 6 3" xfId="16866"/>
    <cellStyle name="Berechnung 2 3 6 4" xfId="23805"/>
    <cellStyle name="Berechnung 2 3 6 5" xfId="30470"/>
    <cellStyle name="Berechnung 2 3 6 6" xfId="37140"/>
    <cellStyle name="Berechnung 2 3 6 7" xfId="43956"/>
    <cellStyle name="Berechnung 2 3 6 8" xfId="50479"/>
    <cellStyle name="Berechnung 2 3 7" xfId="4150"/>
    <cellStyle name="Berechnung 2 3 7 2" xfId="11260"/>
    <cellStyle name="Berechnung 2 3 7 3" xfId="17553"/>
    <cellStyle name="Berechnung 2 3 7 4" xfId="24492"/>
    <cellStyle name="Berechnung 2 3 7 5" xfId="31157"/>
    <cellStyle name="Berechnung 2 3 7 6" xfId="37827"/>
    <cellStyle name="Berechnung 2 3 7 7" xfId="44643"/>
    <cellStyle name="Berechnung 2 3 7 8" xfId="51166"/>
    <cellStyle name="Berechnung 2 3 8" xfId="4839"/>
    <cellStyle name="Berechnung 2 3 8 2" xfId="11949"/>
    <cellStyle name="Berechnung 2 3 8 3" xfId="18242"/>
    <cellStyle name="Berechnung 2 3 8 4" xfId="25181"/>
    <cellStyle name="Berechnung 2 3 8 5" xfId="31846"/>
    <cellStyle name="Berechnung 2 3 8 6" xfId="38516"/>
    <cellStyle name="Berechnung 2 3 8 7" xfId="45332"/>
    <cellStyle name="Berechnung 2 3 8 8" xfId="51855"/>
    <cellStyle name="Berechnung 2 3 9" xfId="5522"/>
    <cellStyle name="Berechnung 2 3 9 2" xfId="12632"/>
    <cellStyle name="Berechnung 2 3 9 3" xfId="18925"/>
    <cellStyle name="Berechnung 2 3 9 4" xfId="25864"/>
    <cellStyle name="Berechnung 2 3 9 5" xfId="32529"/>
    <cellStyle name="Berechnung 2 3 9 6" xfId="39199"/>
    <cellStyle name="Berechnung 2 3 9 7" xfId="46015"/>
    <cellStyle name="Berechnung 2 3 9 8" xfId="52538"/>
    <cellStyle name="Berechnung 2 30" xfId="4207"/>
    <cellStyle name="Berechnung 2 30 2" xfId="11317"/>
    <cellStyle name="Berechnung 2 30 3" xfId="17610"/>
    <cellStyle name="Berechnung 2 30 4" xfId="24549"/>
    <cellStyle name="Berechnung 2 30 5" xfId="31214"/>
    <cellStyle name="Berechnung 2 30 6" xfId="37884"/>
    <cellStyle name="Berechnung 2 30 7" xfId="44700"/>
    <cellStyle name="Berechnung 2 30 8" xfId="51223"/>
    <cellStyle name="Berechnung 2 31" xfId="6622"/>
    <cellStyle name="Berechnung 2 31 2" xfId="13732"/>
    <cellStyle name="Berechnung 2 31 3" xfId="20025"/>
    <cellStyle name="Berechnung 2 31 4" xfId="26964"/>
    <cellStyle name="Berechnung 2 31 5" xfId="33629"/>
    <cellStyle name="Berechnung 2 31 6" xfId="40299"/>
    <cellStyle name="Berechnung 2 31 7" xfId="47115"/>
    <cellStyle name="Berechnung 2 31 8" xfId="53638"/>
    <cellStyle name="Berechnung 2 32" xfId="7401"/>
    <cellStyle name="Berechnung 2 32 2" xfId="14511"/>
    <cellStyle name="Berechnung 2 32 3" xfId="20804"/>
    <cellStyle name="Berechnung 2 32 4" xfId="27743"/>
    <cellStyle name="Berechnung 2 32 5" xfId="34408"/>
    <cellStyle name="Berechnung 2 32 6" xfId="41078"/>
    <cellStyle name="Berechnung 2 32 7" xfId="47894"/>
    <cellStyle name="Berechnung 2 32 8" xfId="54417"/>
    <cellStyle name="Berechnung 2 33" xfId="276"/>
    <cellStyle name="Berechnung 2 34" xfId="7921"/>
    <cellStyle name="Berechnung 2 35" xfId="7657"/>
    <cellStyle name="Berechnung 2 36" xfId="21395"/>
    <cellStyle name="Berechnung 2 37" xfId="20933"/>
    <cellStyle name="Berechnung 2 4" xfId="216"/>
    <cellStyle name="Berechnung 2 4 10" xfId="5643"/>
    <cellStyle name="Berechnung 2 4 10 2" xfId="12753"/>
    <cellStyle name="Berechnung 2 4 10 3" xfId="19046"/>
    <cellStyle name="Berechnung 2 4 10 4" xfId="25985"/>
    <cellStyle name="Berechnung 2 4 10 5" xfId="32650"/>
    <cellStyle name="Berechnung 2 4 10 6" xfId="39320"/>
    <cellStyle name="Berechnung 2 4 10 7" xfId="46136"/>
    <cellStyle name="Berechnung 2 4 10 8" xfId="52659"/>
    <cellStyle name="Berechnung 2 4 11" xfId="6558"/>
    <cellStyle name="Berechnung 2 4 11 2" xfId="13668"/>
    <cellStyle name="Berechnung 2 4 11 3" xfId="19961"/>
    <cellStyle name="Berechnung 2 4 11 4" xfId="26900"/>
    <cellStyle name="Berechnung 2 4 11 5" xfId="33565"/>
    <cellStyle name="Berechnung 2 4 11 6" xfId="40235"/>
    <cellStyle name="Berechnung 2 4 11 7" xfId="47051"/>
    <cellStyle name="Berechnung 2 4 11 8" xfId="53574"/>
    <cellStyle name="Berechnung 2 4 12" xfId="1252"/>
    <cellStyle name="Berechnung 2 4 12 2" xfId="8362"/>
    <cellStyle name="Berechnung 2 4 12 3" xfId="14655"/>
    <cellStyle name="Berechnung 2 4 12 4" xfId="21594"/>
    <cellStyle name="Berechnung 2 4 12 5" xfId="28259"/>
    <cellStyle name="Berechnung 2 4 12 6" xfId="34929"/>
    <cellStyle name="Berechnung 2 4 12 7" xfId="41748"/>
    <cellStyle name="Berechnung 2 4 12 8" xfId="48271"/>
    <cellStyle name="Berechnung 2 4 13" xfId="454"/>
    <cellStyle name="Berechnung 2 4 14" xfId="8015"/>
    <cellStyle name="Berechnung 2 4 15" xfId="7860"/>
    <cellStyle name="Berechnung 2 4 16" xfId="41452"/>
    <cellStyle name="Berechnung 2 4 2" xfId="641"/>
    <cellStyle name="Berechnung 2 4 2 10" xfId="6709"/>
    <cellStyle name="Berechnung 2 4 2 10 2" xfId="13819"/>
    <cellStyle name="Berechnung 2 4 2 10 3" xfId="20112"/>
    <cellStyle name="Berechnung 2 4 2 10 4" xfId="27051"/>
    <cellStyle name="Berechnung 2 4 2 10 5" xfId="33716"/>
    <cellStyle name="Berechnung 2 4 2 10 6" xfId="40386"/>
    <cellStyle name="Berechnung 2 4 2 10 7" xfId="47202"/>
    <cellStyle name="Berechnung 2 4 2 10 8" xfId="53725"/>
    <cellStyle name="Berechnung 2 4 2 11" xfId="7421"/>
    <cellStyle name="Berechnung 2 4 2 11 2" xfId="14531"/>
    <cellStyle name="Berechnung 2 4 2 11 3" xfId="20824"/>
    <cellStyle name="Berechnung 2 4 2 11 4" xfId="27763"/>
    <cellStyle name="Berechnung 2 4 2 11 5" xfId="34428"/>
    <cellStyle name="Berechnung 2 4 2 11 6" xfId="41098"/>
    <cellStyle name="Berechnung 2 4 2 11 7" xfId="47914"/>
    <cellStyle name="Berechnung 2 4 2 11 8" xfId="54437"/>
    <cellStyle name="Berechnung 2 4 2 12" xfId="1394"/>
    <cellStyle name="Berechnung 2 4 2 12 2" xfId="8504"/>
    <cellStyle name="Berechnung 2 4 2 12 3" xfId="14797"/>
    <cellStyle name="Berechnung 2 4 2 12 4" xfId="21736"/>
    <cellStyle name="Berechnung 2 4 2 12 5" xfId="28401"/>
    <cellStyle name="Berechnung 2 4 2 12 6" xfId="35071"/>
    <cellStyle name="Berechnung 2 4 2 12 7" xfId="41887"/>
    <cellStyle name="Berechnung 2 4 2 12 8" xfId="48410"/>
    <cellStyle name="Berechnung 2 4 2 13" xfId="7734"/>
    <cellStyle name="Berechnung 2 4 2 14" xfId="21020"/>
    <cellStyle name="Berechnung 2 4 2 15" xfId="8102"/>
    <cellStyle name="Berechnung 2 4 2 16" xfId="41270"/>
    <cellStyle name="Berechnung 2 4 2 17" xfId="41524"/>
    <cellStyle name="Berechnung 2 4 2 2" xfId="1157"/>
    <cellStyle name="Berechnung 2 4 2 2 10" xfId="1830"/>
    <cellStyle name="Berechnung 2 4 2 2 10 2" xfId="8940"/>
    <cellStyle name="Berechnung 2 4 2 2 10 3" xfId="15233"/>
    <cellStyle name="Berechnung 2 4 2 2 10 4" xfId="22172"/>
    <cellStyle name="Berechnung 2 4 2 2 10 5" xfId="28837"/>
    <cellStyle name="Berechnung 2 4 2 2 10 6" xfId="35507"/>
    <cellStyle name="Berechnung 2 4 2 2 10 7" xfId="42323"/>
    <cellStyle name="Berechnung 2 4 2 2 10 8" xfId="48846"/>
    <cellStyle name="Berechnung 2 4 2 2 11" xfId="344"/>
    <cellStyle name="Berechnung 2 4 2 2 12" xfId="28164"/>
    <cellStyle name="Berechnung 2 4 2 2 13" xfId="34834"/>
    <cellStyle name="Berechnung 2 4 2 2 14" xfId="48176"/>
    <cellStyle name="Berechnung 2 4 2 2 2" xfId="2701"/>
    <cellStyle name="Berechnung 2 4 2 2 2 2" xfId="9811"/>
    <cellStyle name="Berechnung 2 4 2 2 2 3" xfId="16104"/>
    <cellStyle name="Berechnung 2 4 2 2 2 4" xfId="23043"/>
    <cellStyle name="Berechnung 2 4 2 2 2 5" xfId="29708"/>
    <cellStyle name="Berechnung 2 4 2 2 2 6" xfId="36378"/>
    <cellStyle name="Berechnung 2 4 2 2 2 7" xfId="43194"/>
    <cellStyle name="Berechnung 2 4 2 2 2 8" xfId="49717"/>
    <cellStyle name="Berechnung 2 4 2 2 3" xfId="3391"/>
    <cellStyle name="Berechnung 2 4 2 2 3 2" xfId="10501"/>
    <cellStyle name="Berechnung 2 4 2 2 3 3" xfId="16794"/>
    <cellStyle name="Berechnung 2 4 2 2 3 4" xfId="23733"/>
    <cellStyle name="Berechnung 2 4 2 2 3 5" xfId="30398"/>
    <cellStyle name="Berechnung 2 4 2 2 3 6" xfId="37068"/>
    <cellStyle name="Berechnung 2 4 2 2 3 7" xfId="43884"/>
    <cellStyle name="Berechnung 2 4 2 2 3 8" xfId="50407"/>
    <cellStyle name="Berechnung 2 4 2 2 4" xfId="4078"/>
    <cellStyle name="Berechnung 2 4 2 2 4 2" xfId="11188"/>
    <cellStyle name="Berechnung 2 4 2 2 4 3" xfId="17481"/>
    <cellStyle name="Berechnung 2 4 2 2 4 4" xfId="24420"/>
    <cellStyle name="Berechnung 2 4 2 2 4 5" xfId="31085"/>
    <cellStyle name="Berechnung 2 4 2 2 4 6" xfId="37755"/>
    <cellStyle name="Berechnung 2 4 2 2 4 7" xfId="44571"/>
    <cellStyle name="Berechnung 2 4 2 2 4 8" xfId="51094"/>
    <cellStyle name="Berechnung 2 4 2 2 5" xfId="4765"/>
    <cellStyle name="Berechnung 2 4 2 2 5 2" xfId="11875"/>
    <cellStyle name="Berechnung 2 4 2 2 5 3" xfId="18168"/>
    <cellStyle name="Berechnung 2 4 2 2 5 4" xfId="25107"/>
    <cellStyle name="Berechnung 2 4 2 2 5 5" xfId="31772"/>
    <cellStyle name="Berechnung 2 4 2 2 5 6" xfId="38442"/>
    <cellStyle name="Berechnung 2 4 2 2 5 7" xfId="45258"/>
    <cellStyle name="Berechnung 2 4 2 2 5 8" xfId="51781"/>
    <cellStyle name="Berechnung 2 4 2 2 6" xfId="5450"/>
    <cellStyle name="Berechnung 2 4 2 2 6 2" xfId="12560"/>
    <cellStyle name="Berechnung 2 4 2 2 6 3" xfId="18853"/>
    <cellStyle name="Berechnung 2 4 2 2 6 4" xfId="25792"/>
    <cellStyle name="Berechnung 2 4 2 2 6 5" xfId="32457"/>
    <cellStyle name="Berechnung 2 4 2 2 6 6" xfId="39127"/>
    <cellStyle name="Berechnung 2 4 2 2 6 7" xfId="45943"/>
    <cellStyle name="Berechnung 2 4 2 2 6 8" xfId="52466"/>
    <cellStyle name="Berechnung 2 4 2 2 7" xfId="6033"/>
    <cellStyle name="Berechnung 2 4 2 2 7 2" xfId="13143"/>
    <cellStyle name="Berechnung 2 4 2 2 7 3" xfId="19436"/>
    <cellStyle name="Berechnung 2 4 2 2 7 4" xfId="26375"/>
    <cellStyle name="Berechnung 2 4 2 2 7 5" xfId="33040"/>
    <cellStyle name="Berechnung 2 4 2 2 7 6" xfId="39710"/>
    <cellStyle name="Berechnung 2 4 2 2 7 7" xfId="46526"/>
    <cellStyle name="Berechnung 2 4 2 2 7 8" xfId="53049"/>
    <cellStyle name="Berechnung 2 4 2 2 8" xfId="6491"/>
    <cellStyle name="Berechnung 2 4 2 2 8 2" xfId="13601"/>
    <cellStyle name="Berechnung 2 4 2 2 8 3" xfId="19894"/>
    <cellStyle name="Berechnung 2 4 2 2 8 4" xfId="26833"/>
    <cellStyle name="Berechnung 2 4 2 2 8 5" xfId="33498"/>
    <cellStyle name="Berechnung 2 4 2 2 8 6" xfId="40168"/>
    <cellStyle name="Berechnung 2 4 2 2 8 7" xfId="46984"/>
    <cellStyle name="Berechnung 2 4 2 2 8 8" xfId="53507"/>
    <cellStyle name="Berechnung 2 4 2 2 9" xfId="7145"/>
    <cellStyle name="Berechnung 2 4 2 2 9 2" xfId="14255"/>
    <cellStyle name="Berechnung 2 4 2 2 9 3" xfId="20548"/>
    <cellStyle name="Berechnung 2 4 2 2 9 4" xfId="27487"/>
    <cellStyle name="Berechnung 2 4 2 2 9 5" xfId="34152"/>
    <cellStyle name="Berechnung 2 4 2 2 9 6" xfId="40822"/>
    <cellStyle name="Berechnung 2 4 2 2 9 7" xfId="47638"/>
    <cellStyle name="Berechnung 2 4 2 2 9 8" xfId="54161"/>
    <cellStyle name="Berechnung 2 4 2 3" xfId="954"/>
    <cellStyle name="Berechnung 2 4 2 3 10" xfId="1629"/>
    <cellStyle name="Berechnung 2 4 2 3 10 2" xfId="8739"/>
    <cellStyle name="Berechnung 2 4 2 3 10 3" xfId="15032"/>
    <cellStyle name="Berechnung 2 4 2 3 10 4" xfId="21971"/>
    <cellStyle name="Berechnung 2 4 2 3 10 5" xfId="28636"/>
    <cellStyle name="Berechnung 2 4 2 3 10 6" xfId="35306"/>
    <cellStyle name="Berechnung 2 4 2 3 10 7" xfId="42122"/>
    <cellStyle name="Berechnung 2 4 2 3 10 8" xfId="48645"/>
    <cellStyle name="Berechnung 2 4 2 3 11" xfId="7824"/>
    <cellStyle name="Berechnung 2 4 2 3 12" xfId="27961"/>
    <cellStyle name="Berechnung 2 4 2 3 13" xfId="34633"/>
    <cellStyle name="Berechnung 2 4 2 3 14" xfId="47975"/>
    <cellStyle name="Berechnung 2 4 2 3 2" xfId="2500"/>
    <cellStyle name="Berechnung 2 4 2 3 2 2" xfId="9610"/>
    <cellStyle name="Berechnung 2 4 2 3 2 3" xfId="15903"/>
    <cellStyle name="Berechnung 2 4 2 3 2 4" xfId="22842"/>
    <cellStyle name="Berechnung 2 4 2 3 2 5" xfId="29507"/>
    <cellStyle name="Berechnung 2 4 2 3 2 6" xfId="36177"/>
    <cellStyle name="Berechnung 2 4 2 3 2 7" xfId="42993"/>
    <cellStyle name="Berechnung 2 4 2 3 2 8" xfId="49516"/>
    <cellStyle name="Berechnung 2 4 2 3 3" xfId="3190"/>
    <cellStyle name="Berechnung 2 4 2 3 3 2" xfId="10300"/>
    <cellStyle name="Berechnung 2 4 2 3 3 3" xfId="16593"/>
    <cellStyle name="Berechnung 2 4 2 3 3 4" xfId="23532"/>
    <cellStyle name="Berechnung 2 4 2 3 3 5" xfId="30197"/>
    <cellStyle name="Berechnung 2 4 2 3 3 6" xfId="36867"/>
    <cellStyle name="Berechnung 2 4 2 3 3 7" xfId="43683"/>
    <cellStyle name="Berechnung 2 4 2 3 3 8" xfId="50206"/>
    <cellStyle name="Berechnung 2 4 2 3 4" xfId="3877"/>
    <cellStyle name="Berechnung 2 4 2 3 4 2" xfId="10987"/>
    <cellStyle name="Berechnung 2 4 2 3 4 3" xfId="17280"/>
    <cellStyle name="Berechnung 2 4 2 3 4 4" xfId="24219"/>
    <cellStyle name="Berechnung 2 4 2 3 4 5" xfId="30884"/>
    <cellStyle name="Berechnung 2 4 2 3 4 6" xfId="37554"/>
    <cellStyle name="Berechnung 2 4 2 3 4 7" xfId="44370"/>
    <cellStyle name="Berechnung 2 4 2 3 4 8" xfId="50893"/>
    <cellStyle name="Berechnung 2 4 2 3 5" xfId="4564"/>
    <cellStyle name="Berechnung 2 4 2 3 5 2" xfId="11674"/>
    <cellStyle name="Berechnung 2 4 2 3 5 3" xfId="17967"/>
    <cellStyle name="Berechnung 2 4 2 3 5 4" xfId="24906"/>
    <cellStyle name="Berechnung 2 4 2 3 5 5" xfId="31571"/>
    <cellStyle name="Berechnung 2 4 2 3 5 6" xfId="38241"/>
    <cellStyle name="Berechnung 2 4 2 3 5 7" xfId="45057"/>
    <cellStyle name="Berechnung 2 4 2 3 5 8" xfId="51580"/>
    <cellStyle name="Berechnung 2 4 2 3 6" xfId="5249"/>
    <cellStyle name="Berechnung 2 4 2 3 6 2" xfId="12359"/>
    <cellStyle name="Berechnung 2 4 2 3 6 3" xfId="18652"/>
    <cellStyle name="Berechnung 2 4 2 3 6 4" xfId="25591"/>
    <cellStyle name="Berechnung 2 4 2 3 6 5" xfId="32256"/>
    <cellStyle name="Berechnung 2 4 2 3 6 6" xfId="38926"/>
    <cellStyle name="Berechnung 2 4 2 3 6 7" xfId="45742"/>
    <cellStyle name="Berechnung 2 4 2 3 6 8" xfId="52265"/>
    <cellStyle name="Berechnung 2 4 2 3 7" xfId="5832"/>
    <cellStyle name="Berechnung 2 4 2 3 7 2" xfId="12942"/>
    <cellStyle name="Berechnung 2 4 2 3 7 3" xfId="19235"/>
    <cellStyle name="Berechnung 2 4 2 3 7 4" xfId="26174"/>
    <cellStyle name="Berechnung 2 4 2 3 7 5" xfId="32839"/>
    <cellStyle name="Berechnung 2 4 2 3 7 6" xfId="39509"/>
    <cellStyle name="Berechnung 2 4 2 3 7 7" xfId="46325"/>
    <cellStyle name="Berechnung 2 4 2 3 7 8" xfId="52848"/>
    <cellStyle name="Berechnung 2 4 2 3 8" xfId="6290"/>
    <cellStyle name="Berechnung 2 4 2 3 8 2" xfId="13400"/>
    <cellStyle name="Berechnung 2 4 2 3 8 3" xfId="19693"/>
    <cellStyle name="Berechnung 2 4 2 3 8 4" xfId="26632"/>
    <cellStyle name="Berechnung 2 4 2 3 8 5" xfId="33297"/>
    <cellStyle name="Berechnung 2 4 2 3 8 6" xfId="39967"/>
    <cellStyle name="Berechnung 2 4 2 3 8 7" xfId="46783"/>
    <cellStyle name="Berechnung 2 4 2 3 8 8" xfId="53306"/>
    <cellStyle name="Berechnung 2 4 2 3 9" xfId="6944"/>
    <cellStyle name="Berechnung 2 4 2 3 9 2" xfId="14054"/>
    <cellStyle name="Berechnung 2 4 2 3 9 3" xfId="20347"/>
    <cellStyle name="Berechnung 2 4 2 3 9 4" xfId="27286"/>
    <cellStyle name="Berechnung 2 4 2 3 9 5" xfId="33951"/>
    <cellStyle name="Berechnung 2 4 2 3 9 6" xfId="40621"/>
    <cellStyle name="Berechnung 2 4 2 3 9 7" xfId="47437"/>
    <cellStyle name="Berechnung 2 4 2 3 9 8" xfId="53960"/>
    <cellStyle name="Berechnung 2 4 2 4" xfId="2265"/>
    <cellStyle name="Berechnung 2 4 2 4 2" xfId="9375"/>
    <cellStyle name="Berechnung 2 4 2 4 3" xfId="15668"/>
    <cellStyle name="Berechnung 2 4 2 4 4" xfId="22607"/>
    <cellStyle name="Berechnung 2 4 2 4 5" xfId="29272"/>
    <cellStyle name="Berechnung 2 4 2 4 6" xfId="35942"/>
    <cellStyle name="Berechnung 2 4 2 4 7" xfId="42758"/>
    <cellStyle name="Berechnung 2 4 2 4 8" xfId="49281"/>
    <cellStyle name="Berechnung 2 4 2 5" xfId="2955"/>
    <cellStyle name="Berechnung 2 4 2 5 2" xfId="10065"/>
    <cellStyle name="Berechnung 2 4 2 5 3" xfId="16358"/>
    <cellStyle name="Berechnung 2 4 2 5 4" xfId="23297"/>
    <cellStyle name="Berechnung 2 4 2 5 5" xfId="29962"/>
    <cellStyle name="Berechnung 2 4 2 5 6" xfId="36632"/>
    <cellStyle name="Berechnung 2 4 2 5 7" xfId="43448"/>
    <cellStyle name="Berechnung 2 4 2 5 8" xfId="49971"/>
    <cellStyle name="Berechnung 2 4 2 6" xfId="3642"/>
    <cellStyle name="Berechnung 2 4 2 6 2" xfId="10752"/>
    <cellStyle name="Berechnung 2 4 2 6 3" xfId="17045"/>
    <cellStyle name="Berechnung 2 4 2 6 4" xfId="23984"/>
    <cellStyle name="Berechnung 2 4 2 6 5" xfId="30649"/>
    <cellStyle name="Berechnung 2 4 2 6 6" xfId="37319"/>
    <cellStyle name="Berechnung 2 4 2 6 7" xfId="44135"/>
    <cellStyle name="Berechnung 2 4 2 6 8" xfId="50658"/>
    <cellStyle name="Berechnung 2 4 2 7" xfId="4329"/>
    <cellStyle name="Berechnung 2 4 2 7 2" xfId="11439"/>
    <cellStyle name="Berechnung 2 4 2 7 3" xfId="17732"/>
    <cellStyle name="Berechnung 2 4 2 7 4" xfId="24671"/>
    <cellStyle name="Berechnung 2 4 2 7 5" xfId="31336"/>
    <cellStyle name="Berechnung 2 4 2 7 6" xfId="38006"/>
    <cellStyle name="Berechnung 2 4 2 7 7" xfId="44822"/>
    <cellStyle name="Berechnung 2 4 2 7 8" xfId="51345"/>
    <cellStyle name="Berechnung 2 4 2 8" xfId="5014"/>
    <cellStyle name="Berechnung 2 4 2 8 2" xfId="12124"/>
    <cellStyle name="Berechnung 2 4 2 8 3" xfId="18417"/>
    <cellStyle name="Berechnung 2 4 2 8 4" xfId="25356"/>
    <cellStyle name="Berechnung 2 4 2 8 5" xfId="32021"/>
    <cellStyle name="Berechnung 2 4 2 8 6" xfId="38691"/>
    <cellStyle name="Berechnung 2 4 2 8 7" xfId="45507"/>
    <cellStyle name="Berechnung 2 4 2 8 8" xfId="52030"/>
    <cellStyle name="Berechnung 2 4 2 9" xfId="4204"/>
    <cellStyle name="Berechnung 2 4 2 9 2" xfId="11314"/>
    <cellStyle name="Berechnung 2 4 2 9 3" xfId="17607"/>
    <cellStyle name="Berechnung 2 4 2 9 4" xfId="24546"/>
    <cellStyle name="Berechnung 2 4 2 9 5" xfId="31211"/>
    <cellStyle name="Berechnung 2 4 2 9 6" xfId="37881"/>
    <cellStyle name="Berechnung 2 4 2 9 7" xfId="44697"/>
    <cellStyle name="Berechnung 2 4 2 9 8" xfId="51220"/>
    <cellStyle name="Berechnung 2 4 3" xfId="721"/>
    <cellStyle name="Berechnung 2 4 3 10" xfId="6775"/>
    <cellStyle name="Berechnung 2 4 3 10 2" xfId="13885"/>
    <cellStyle name="Berechnung 2 4 3 10 3" xfId="20178"/>
    <cellStyle name="Berechnung 2 4 3 10 4" xfId="27117"/>
    <cellStyle name="Berechnung 2 4 3 10 5" xfId="33782"/>
    <cellStyle name="Berechnung 2 4 3 10 6" xfId="40452"/>
    <cellStyle name="Berechnung 2 4 3 10 7" xfId="47268"/>
    <cellStyle name="Berechnung 2 4 3 10 8" xfId="53791"/>
    <cellStyle name="Berechnung 2 4 3 11" xfId="7379"/>
    <cellStyle name="Berechnung 2 4 3 11 2" xfId="14489"/>
    <cellStyle name="Berechnung 2 4 3 11 3" xfId="20782"/>
    <cellStyle name="Berechnung 2 4 3 11 4" xfId="27721"/>
    <cellStyle name="Berechnung 2 4 3 11 5" xfId="34386"/>
    <cellStyle name="Berechnung 2 4 3 11 6" xfId="41056"/>
    <cellStyle name="Berechnung 2 4 3 11 7" xfId="47872"/>
    <cellStyle name="Berechnung 2 4 3 11 8" xfId="54395"/>
    <cellStyle name="Berechnung 2 4 3 12" xfId="1460"/>
    <cellStyle name="Berechnung 2 4 3 12 2" xfId="8570"/>
    <cellStyle name="Berechnung 2 4 3 12 3" xfId="14863"/>
    <cellStyle name="Berechnung 2 4 3 12 4" xfId="21802"/>
    <cellStyle name="Berechnung 2 4 3 12 5" xfId="28467"/>
    <cellStyle name="Berechnung 2 4 3 12 6" xfId="35137"/>
    <cellStyle name="Berechnung 2 4 3 12 7" xfId="41953"/>
    <cellStyle name="Berechnung 2 4 3 12 8" xfId="48476"/>
    <cellStyle name="Berechnung 2 4 3 13" xfId="8218"/>
    <cellStyle name="Berechnung 2 4 3 14" xfId="21100"/>
    <cellStyle name="Berechnung 2 4 3 15" xfId="21443"/>
    <cellStyle name="Berechnung 2 4 3 16" xfId="41346"/>
    <cellStyle name="Berechnung 2 4 3 17" xfId="41539"/>
    <cellStyle name="Berechnung 2 4 3 2" xfId="1183"/>
    <cellStyle name="Berechnung 2 4 3 2 10" xfId="1856"/>
    <cellStyle name="Berechnung 2 4 3 2 10 2" xfId="8966"/>
    <cellStyle name="Berechnung 2 4 3 2 10 3" xfId="15259"/>
    <cellStyle name="Berechnung 2 4 3 2 10 4" xfId="22198"/>
    <cellStyle name="Berechnung 2 4 3 2 10 5" xfId="28863"/>
    <cellStyle name="Berechnung 2 4 3 2 10 6" xfId="35533"/>
    <cellStyle name="Berechnung 2 4 3 2 10 7" xfId="42349"/>
    <cellStyle name="Berechnung 2 4 3 2 10 8" xfId="48872"/>
    <cellStyle name="Berechnung 2 4 3 2 11" xfId="14586"/>
    <cellStyle name="Berechnung 2 4 3 2 12" xfId="28190"/>
    <cellStyle name="Berechnung 2 4 3 2 13" xfId="34860"/>
    <cellStyle name="Berechnung 2 4 3 2 14" xfId="48202"/>
    <cellStyle name="Berechnung 2 4 3 2 2" xfId="2727"/>
    <cellStyle name="Berechnung 2 4 3 2 2 2" xfId="9837"/>
    <cellStyle name="Berechnung 2 4 3 2 2 3" xfId="16130"/>
    <cellStyle name="Berechnung 2 4 3 2 2 4" xfId="23069"/>
    <cellStyle name="Berechnung 2 4 3 2 2 5" xfId="29734"/>
    <cellStyle name="Berechnung 2 4 3 2 2 6" xfId="36404"/>
    <cellStyle name="Berechnung 2 4 3 2 2 7" xfId="43220"/>
    <cellStyle name="Berechnung 2 4 3 2 2 8" xfId="49743"/>
    <cellStyle name="Berechnung 2 4 3 2 3" xfId="3417"/>
    <cellStyle name="Berechnung 2 4 3 2 3 2" xfId="10527"/>
    <cellStyle name="Berechnung 2 4 3 2 3 3" xfId="16820"/>
    <cellStyle name="Berechnung 2 4 3 2 3 4" xfId="23759"/>
    <cellStyle name="Berechnung 2 4 3 2 3 5" xfId="30424"/>
    <cellStyle name="Berechnung 2 4 3 2 3 6" xfId="37094"/>
    <cellStyle name="Berechnung 2 4 3 2 3 7" xfId="43910"/>
    <cellStyle name="Berechnung 2 4 3 2 3 8" xfId="50433"/>
    <cellStyle name="Berechnung 2 4 3 2 4" xfId="4104"/>
    <cellStyle name="Berechnung 2 4 3 2 4 2" xfId="11214"/>
    <cellStyle name="Berechnung 2 4 3 2 4 3" xfId="17507"/>
    <cellStyle name="Berechnung 2 4 3 2 4 4" xfId="24446"/>
    <cellStyle name="Berechnung 2 4 3 2 4 5" xfId="31111"/>
    <cellStyle name="Berechnung 2 4 3 2 4 6" xfId="37781"/>
    <cellStyle name="Berechnung 2 4 3 2 4 7" xfId="44597"/>
    <cellStyle name="Berechnung 2 4 3 2 4 8" xfId="51120"/>
    <cellStyle name="Berechnung 2 4 3 2 5" xfId="4791"/>
    <cellStyle name="Berechnung 2 4 3 2 5 2" xfId="11901"/>
    <cellStyle name="Berechnung 2 4 3 2 5 3" xfId="18194"/>
    <cellStyle name="Berechnung 2 4 3 2 5 4" xfId="25133"/>
    <cellStyle name="Berechnung 2 4 3 2 5 5" xfId="31798"/>
    <cellStyle name="Berechnung 2 4 3 2 5 6" xfId="38468"/>
    <cellStyle name="Berechnung 2 4 3 2 5 7" xfId="45284"/>
    <cellStyle name="Berechnung 2 4 3 2 5 8" xfId="51807"/>
    <cellStyle name="Berechnung 2 4 3 2 6" xfId="5476"/>
    <cellStyle name="Berechnung 2 4 3 2 6 2" xfId="12586"/>
    <cellStyle name="Berechnung 2 4 3 2 6 3" xfId="18879"/>
    <cellStyle name="Berechnung 2 4 3 2 6 4" xfId="25818"/>
    <cellStyle name="Berechnung 2 4 3 2 6 5" xfId="32483"/>
    <cellStyle name="Berechnung 2 4 3 2 6 6" xfId="39153"/>
    <cellStyle name="Berechnung 2 4 3 2 6 7" xfId="45969"/>
    <cellStyle name="Berechnung 2 4 3 2 6 8" xfId="52492"/>
    <cellStyle name="Berechnung 2 4 3 2 7" xfId="6059"/>
    <cellStyle name="Berechnung 2 4 3 2 7 2" xfId="13169"/>
    <cellStyle name="Berechnung 2 4 3 2 7 3" xfId="19462"/>
    <cellStyle name="Berechnung 2 4 3 2 7 4" xfId="26401"/>
    <cellStyle name="Berechnung 2 4 3 2 7 5" xfId="33066"/>
    <cellStyle name="Berechnung 2 4 3 2 7 6" xfId="39736"/>
    <cellStyle name="Berechnung 2 4 3 2 7 7" xfId="46552"/>
    <cellStyle name="Berechnung 2 4 3 2 7 8" xfId="53075"/>
    <cellStyle name="Berechnung 2 4 3 2 8" xfId="6517"/>
    <cellStyle name="Berechnung 2 4 3 2 8 2" xfId="13627"/>
    <cellStyle name="Berechnung 2 4 3 2 8 3" xfId="19920"/>
    <cellStyle name="Berechnung 2 4 3 2 8 4" xfId="26859"/>
    <cellStyle name="Berechnung 2 4 3 2 8 5" xfId="33524"/>
    <cellStyle name="Berechnung 2 4 3 2 8 6" xfId="40194"/>
    <cellStyle name="Berechnung 2 4 3 2 8 7" xfId="47010"/>
    <cellStyle name="Berechnung 2 4 3 2 8 8" xfId="53533"/>
    <cellStyle name="Berechnung 2 4 3 2 9" xfId="7171"/>
    <cellStyle name="Berechnung 2 4 3 2 9 2" xfId="14281"/>
    <cellStyle name="Berechnung 2 4 3 2 9 3" xfId="20574"/>
    <cellStyle name="Berechnung 2 4 3 2 9 4" xfId="27513"/>
    <cellStyle name="Berechnung 2 4 3 2 9 5" xfId="34178"/>
    <cellStyle name="Berechnung 2 4 3 2 9 6" xfId="40848"/>
    <cellStyle name="Berechnung 2 4 3 2 9 7" xfId="47664"/>
    <cellStyle name="Berechnung 2 4 3 2 9 8" xfId="54187"/>
    <cellStyle name="Berechnung 2 4 3 3" xfId="1017"/>
    <cellStyle name="Berechnung 2 4 3 3 10" xfId="1690"/>
    <cellStyle name="Berechnung 2 4 3 3 10 2" xfId="8800"/>
    <cellStyle name="Berechnung 2 4 3 3 10 3" xfId="15093"/>
    <cellStyle name="Berechnung 2 4 3 3 10 4" xfId="22032"/>
    <cellStyle name="Berechnung 2 4 3 3 10 5" xfId="28697"/>
    <cellStyle name="Berechnung 2 4 3 3 10 6" xfId="35367"/>
    <cellStyle name="Berechnung 2 4 3 3 10 7" xfId="42183"/>
    <cellStyle name="Berechnung 2 4 3 3 10 8" xfId="48706"/>
    <cellStyle name="Berechnung 2 4 3 3 11" xfId="8099"/>
    <cellStyle name="Berechnung 2 4 3 3 12" xfId="28024"/>
    <cellStyle name="Berechnung 2 4 3 3 13" xfId="34694"/>
    <cellStyle name="Berechnung 2 4 3 3 14" xfId="48036"/>
    <cellStyle name="Berechnung 2 4 3 3 2" xfId="2561"/>
    <cellStyle name="Berechnung 2 4 3 3 2 2" xfId="9671"/>
    <cellStyle name="Berechnung 2 4 3 3 2 3" xfId="15964"/>
    <cellStyle name="Berechnung 2 4 3 3 2 4" xfId="22903"/>
    <cellStyle name="Berechnung 2 4 3 3 2 5" xfId="29568"/>
    <cellStyle name="Berechnung 2 4 3 3 2 6" xfId="36238"/>
    <cellStyle name="Berechnung 2 4 3 3 2 7" xfId="43054"/>
    <cellStyle name="Berechnung 2 4 3 3 2 8" xfId="49577"/>
    <cellStyle name="Berechnung 2 4 3 3 3" xfId="3251"/>
    <cellStyle name="Berechnung 2 4 3 3 3 2" xfId="10361"/>
    <cellStyle name="Berechnung 2 4 3 3 3 3" xfId="16654"/>
    <cellStyle name="Berechnung 2 4 3 3 3 4" xfId="23593"/>
    <cellStyle name="Berechnung 2 4 3 3 3 5" xfId="30258"/>
    <cellStyle name="Berechnung 2 4 3 3 3 6" xfId="36928"/>
    <cellStyle name="Berechnung 2 4 3 3 3 7" xfId="43744"/>
    <cellStyle name="Berechnung 2 4 3 3 3 8" xfId="50267"/>
    <cellStyle name="Berechnung 2 4 3 3 4" xfId="3938"/>
    <cellStyle name="Berechnung 2 4 3 3 4 2" xfId="11048"/>
    <cellStyle name="Berechnung 2 4 3 3 4 3" xfId="17341"/>
    <cellStyle name="Berechnung 2 4 3 3 4 4" xfId="24280"/>
    <cellStyle name="Berechnung 2 4 3 3 4 5" xfId="30945"/>
    <cellStyle name="Berechnung 2 4 3 3 4 6" xfId="37615"/>
    <cellStyle name="Berechnung 2 4 3 3 4 7" xfId="44431"/>
    <cellStyle name="Berechnung 2 4 3 3 4 8" xfId="50954"/>
    <cellStyle name="Berechnung 2 4 3 3 5" xfId="4625"/>
    <cellStyle name="Berechnung 2 4 3 3 5 2" xfId="11735"/>
    <cellStyle name="Berechnung 2 4 3 3 5 3" xfId="18028"/>
    <cellStyle name="Berechnung 2 4 3 3 5 4" xfId="24967"/>
    <cellStyle name="Berechnung 2 4 3 3 5 5" xfId="31632"/>
    <cellStyle name="Berechnung 2 4 3 3 5 6" xfId="38302"/>
    <cellStyle name="Berechnung 2 4 3 3 5 7" xfId="45118"/>
    <cellStyle name="Berechnung 2 4 3 3 5 8" xfId="51641"/>
    <cellStyle name="Berechnung 2 4 3 3 6" xfId="5310"/>
    <cellStyle name="Berechnung 2 4 3 3 6 2" xfId="12420"/>
    <cellStyle name="Berechnung 2 4 3 3 6 3" xfId="18713"/>
    <cellStyle name="Berechnung 2 4 3 3 6 4" xfId="25652"/>
    <cellStyle name="Berechnung 2 4 3 3 6 5" xfId="32317"/>
    <cellStyle name="Berechnung 2 4 3 3 6 6" xfId="38987"/>
    <cellStyle name="Berechnung 2 4 3 3 6 7" xfId="45803"/>
    <cellStyle name="Berechnung 2 4 3 3 6 8" xfId="52326"/>
    <cellStyle name="Berechnung 2 4 3 3 7" xfId="5893"/>
    <cellStyle name="Berechnung 2 4 3 3 7 2" xfId="13003"/>
    <cellStyle name="Berechnung 2 4 3 3 7 3" xfId="19296"/>
    <cellStyle name="Berechnung 2 4 3 3 7 4" xfId="26235"/>
    <cellStyle name="Berechnung 2 4 3 3 7 5" xfId="32900"/>
    <cellStyle name="Berechnung 2 4 3 3 7 6" xfId="39570"/>
    <cellStyle name="Berechnung 2 4 3 3 7 7" xfId="46386"/>
    <cellStyle name="Berechnung 2 4 3 3 7 8" xfId="52909"/>
    <cellStyle name="Berechnung 2 4 3 3 8" xfId="6351"/>
    <cellStyle name="Berechnung 2 4 3 3 8 2" xfId="13461"/>
    <cellStyle name="Berechnung 2 4 3 3 8 3" xfId="19754"/>
    <cellStyle name="Berechnung 2 4 3 3 8 4" xfId="26693"/>
    <cellStyle name="Berechnung 2 4 3 3 8 5" xfId="33358"/>
    <cellStyle name="Berechnung 2 4 3 3 8 6" xfId="40028"/>
    <cellStyle name="Berechnung 2 4 3 3 8 7" xfId="46844"/>
    <cellStyle name="Berechnung 2 4 3 3 8 8" xfId="53367"/>
    <cellStyle name="Berechnung 2 4 3 3 9" xfId="7005"/>
    <cellStyle name="Berechnung 2 4 3 3 9 2" xfId="14115"/>
    <cellStyle name="Berechnung 2 4 3 3 9 3" xfId="20408"/>
    <cellStyle name="Berechnung 2 4 3 3 9 4" xfId="27347"/>
    <cellStyle name="Berechnung 2 4 3 3 9 5" xfId="34012"/>
    <cellStyle name="Berechnung 2 4 3 3 9 6" xfId="40682"/>
    <cellStyle name="Berechnung 2 4 3 3 9 7" xfId="47498"/>
    <cellStyle name="Berechnung 2 4 3 3 9 8" xfId="54021"/>
    <cellStyle name="Berechnung 2 4 3 4" xfId="2331"/>
    <cellStyle name="Berechnung 2 4 3 4 2" xfId="9441"/>
    <cellStyle name="Berechnung 2 4 3 4 3" xfId="15734"/>
    <cellStyle name="Berechnung 2 4 3 4 4" xfId="22673"/>
    <cellStyle name="Berechnung 2 4 3 4 5" xfId="29338"/>
    <cellStyle name="Berechnung 2 4 3 4 6" xfId="36008"/>
    <cellStyle name="Berechnung 2 4 3 4 7" xfId="42824"/>
    <cellStyle name="Berechnung 2 4 3 4 8" xfId="49347"/>
    <cellStyle name="Berechnung 2 4 3 5" xfId="3021"/>
    <cellStyle name="Berechnung 2 4 3 5 2" xfId="10131"/>
    <cellStyle name="Berechnung 2 4 3 5 3" xfId="16424"/>
    <cellStyle name="Berechnung 2 4 3 5 4" xfId="23363"/>
    <cellStyle name="Berechnung 2 4 3 5 5" xfId="30028"/>
    <cellStyle name="Berechnung 2 4 3 5 6" xfId="36698"/>
    <cellStyle name="Berechnung 2 4 3 5 7" xfId="43514"/>
    <cellStyle name="Berechnung 2 4 3 5 8" xfId="50037"/>
    <cellStyle name="Berechnung 2 4 3 6" xfId="3708"/>
    <cellStyle name="Berechnung 2 4 3 6 2" xfId="10818"/>
    <cellStyle name="Berechnung 2 4 3 6 3" xfId="17111"/>
    <cellStyle name="Berechnung 2 4 3 6 4" xfId="24050"/>
    <cellStyle name="Berechnung 2 4 3 6 5" xfId="30715"/>
    <cellStyle name="Berechnung 2 4 3 6 6" xfId="37385"/>
    <cellStyle name="Berechnung 2 4 3 6 7" xfId="44201"/>
    <cellStyle name="Berechnung 2 4 3 6 8" xfId="50724"/>
    <cellStyle name="Berechnung 2 4 3 7" xfId="4395"/>
    <cellStyle name="Berechnung 2 4 3 7 2" xfId="11505"/>
    <cellStyle name="Berechnung 2 4 3 7 3" xfId="17798"/>
    <cellStyle name="Berechnung 2 4 3 7 4" xfId="24737"/>
    <cellStyle name="Berechnung 2 4 3 7 5" xfId="31402"/>
    <cellStyle name="Berechnung 2 4 3 7 6" xfId="38072"/>
    <cellStyle name="Berechnung 2 4 3 7 7" xfId="44888"/>
    <cellStyle name="Berechnung 2 4 3 7 8" xfId="51411"/>
    <cellStyle name="Berechnung 2 4 3 8" xfId="5080"/>
    <cellStyle name="Berechnung 2 4 3 8 2" xfId="12190"/>
    <cellStyle name="Berechnung 2 4 3 8 3" xfId="18483"/>
    <cellStyle name="Berechnung 2 4 3 8 4" xfId="25422"/>
    <cellStyle name="Berechnung 2 4 3 8 5" xfId="32087"/>
    <cellStyle name="Berechnung 2 4 3 8 6" xfId="38757"/>
    <cellStyle name="Berechnung 2 4 3 8 7" xfId="45573"/>
    <cellStyle name="Berechnung 2 4 3 8 8" xfId="52096"/>
    <cellStyle name="Berechnung 2 4 3 9" xfId="6121"/>
    <cellStyle name="Berechnung 2 4 3 9 2" xfId="13231"/>
    <cellStyle name="Berechnung 2 4 3 9 3" xfId="19524"/>
    <cellStyle name="Berechnung 2 4 3 9 4" xfId="26463"/>
    <cellStyle name="Berechnung 2 4 3 9 5" xfId="33128"/>
    <cellStyle name="Berechnung 2 4 3 9 6" xfId="39798"/>
    <cellStyle name="Berechnung 2 4 3 9 7" xfId="46614"/>
    <cellStyle name="Berechnung 2 4 3 9 8" xfId="53137"/>
    <cellStyle name="Berechnung 2 4 4" xfId="2080"/>
    <cellStyle name="Berechnung 2 4 4 2" xfId="9190"/>
    <cellStyle name="Berechnung 2 4 4 3" xfId="15483"/>
    <cellStyle name="Berechnung 2 4 4 4" xfId="22422"/>
    <cellStyle name="Berechnung 2 4 4 5" xfId="29087"/>
    <cellStyle name="Berechnung 2 4 4 6" xfId="35757"/>
    <cellStyle name="Berechnung 2 4 4 7" xfId="42573"/>
    <cellStyle name="Berechnung 2 4 4 8" xfId="49096"/>
    <cellStyle name="Berechnung 2 4 5" xfId="2768"/>
    <cellStyle name="Berechnung 2 4 5 2" xfId="9878"/>
    <cellStyle name="Berechnung 2 4 5 3" xfId="16171"/>
    <cellStyle name="Berechnung 2 4 5 4" xfId="23110"/>
    <cellStyle name="Berechnung 2 4 5 5" xfId="29775"/>
    <cellStyle name="Berechnung 2 4 5 6" xfId="36445"/>
    <cellStyle name="Berechnung 2 4 5 7" xfId="43261"/>
    <cellStyle name="Berechnung 2 4 5 8" xfId="49784"/>
    <cellStyle name="Berechnung 2 4 6" xfId="3456"/>
    <cellStyle name="Berechnung 2 4 6 2" xfId="10566"/>
    <cellStyle name="Berechnung 2 4 6 3" xfId="16859"/>
    <cellStyle name="Berechnung 2 4 6 4" xfId="23798"/>
    <cellStyle name="Berechnung 2 4 6 5" xfId="30463"/>
    <cellStyle name="Berechnung 2 4 6 6" xfId="37133"/>
    <cellStyle name="Berechnung 2 4 6 7" xfId="43949"/>
    <cellStyle name="Berechnung 2 4 6 8" xfId="50472"/>
    <cellStyle name="Berechnung 2 4 7" xfId="4143"/>
    <cellStyle name="Berechnung 2 4 7 2" xfId="11253"/>
    <cellStyle name="Berechnung 2 4 7 3" xfId="17546"/>
    <cellStyle name="Berechnung 2 4 7 4" xfId="24485"/>
    <cellStyle name="Berechnung 2 4 7 5" xfId="31150"/>
    <cellStyle name="Berechnung 2 4 7 6" xfId="37820"/>
    <cellStyle name="Berechnung 2 4 7 7" xfId="44636"/>
    <cellStyle name="Berechnung 2 4 7 8" xfId="51159"/>
    <cellStyle name="Berechnung 2 4 8" xfId="4832"/>
    <cellStyle name="Berechnung 2 4 8 2" xfId="11942"/>
    <cellStyle name="Berechnung 2 4 8 3" xfId="18235"/>
    <cellStyle name="Berechnung 2 4 8 4" xfId="25174"/>
    <cellStyle name="Berechnung 2 4 8 5" xfId="31839"/>
    <cellStyle name="Berechnung 2 4 8 6" xfId="38509"/>
    <cellStyle name="Berechnung 2 4 8 7" xfId="45325"/>
    <cellStyle name="Berechnung 2 4 8 8" xfId="51848"/>
    <cellStyle name="Berechnung 2 4 9" xfId="5515"/>
    <cellStyle name="Berechnung 2 4 9 2" xfId="12625"/>
    <cellStyle name="Berechnung 2 4 9 3" xfId="18918"/>
    <cellStyle name="Berechnung 2 4 9 4" xfId="25857"/>
    <cellStyle name="Berechnung 2 4 9 5" xfId="32522"/>
    <cellStyle name="Berechnung 2 4 9 6" xfId="39192"/>
    <cellStyle name="Berechnung 2 4 9 7" xfId="46008"/>
    <cellStyle name="Berechnung 2 4 9 8" xfId="52531"/>
    <cellStyle name="Berechnung 2 5" xfId="245"/>
    <cellStyle name="Berechnung 2 5 10" xfId="5725"/>
    <cellStyle name="Berechnung 2 5 10 2" xfId="12835"/>
    <cellStyle name="Berechnung 2 5 10 3" xfId="19128"/>
    <cellStyle name="Berechnung 2 5 10 4" xfId="26067"/>
    <cellStyle name="Berechnung 2 5 10 5" xfId="32732"/>
    <cellStyle name="Berechnung 2 5 10 6" xfId="39402"/>
    <cellStyle name="Berechnung 2 5 10 7" xfId="46218"/>
    <cellStyle name="Berechnung 2 5 10 8" xfId="52741"/>
    <cellStyle name="Berechnung 2 5 11" xfId="5684"/>
    <cellStyle name="Berechnung 2 5 11 2" xfId="12794"/>
    <cellStyle name="Berechnung 2 5 11 3" xfId="19087"/>
    <cellStyle name="Berechnung 2 5 11 4" xfId="26026"/>
    <cellStyle name="Berechnung 2 5 11 5" xfId="32691"/>
    <cellStyle name="Berechnung 2 5 11 6" xfId="39361"/>
    <cellStyle name="Berechnung 2 5 11 7" xfId="46177"/>
    <cellStyle name="Berechnung 2 5 11 8" xfId="52700"/>
    <cellStyle name="Berechnung 2 5 12" xfId="1219"/>
    <cellStyle name="Berechnung 2 5 12 2" xfId="8329"/>
    <cellStyle name="Berechnung 2 5 12 3" xfId="14622"/>
    <cellStyle name="Berechnung 2 5 12 4" xfId="21561"/>
    <cellStyle name="Berechnung 2 5 12 5" xfId="28226"/>
    <cellStyle name="Berechnung 2 5 12 6" xfId="34896"/>
    <cellStyle name="Berechnung 2 5 12 7" xfId="41715"/>
    <cellStyle name="Berechnung 2 5 12 8" xfId="48238"/>
    <cellStyle name="Berechnung 2 5 13" xfId="421"/>
    <cellStyle name="Berechnung 2 5 14" xfId="7701"/>
    <cellStyle name="Berechnung 2 5 15" xfId="8178"/>
    <cellStyle name="Berechnung 2 5 16" xfId="41621"/>
    <cellStyle name="Berechnung 2 5 2" xfId="640"/>
    <cellStyle name="Berechnung 2 5 2 10" xfId="6708"/>
    <cellStyle name="Berechnung 2 5 2 10 2" xfId="13818"/>
    <cellStyle name="Berechnung 2 5 2 10 3" xfId="20111"/>
    <cellStyle name="Berechnung 2 5 2 10 4" xfId="27050"/>
    <cellStyle name="Berechnung 2 5 2 10 5" xfId="33715"/>
    <cellStyle name="Berechnung 2 5 2 10 6" xfId="40385"/>
    <cellStyle name="Berechnung 2 5 2 10 7" xfId="47201"/>
    <cellStyle name="Berechnung 2 5 2 10 8" xfId="53724"/>
    <cellStyle name="Berechnung 2 5 2 11" xfId="7336"/>
    <cellStyle name="Berechnung 2 5 2 11 2" xfId="14446"/>
    <cellStyle name="Berechnung 2 5 2 11 3" xfId="20739"/>
    <cellStyle name="Berechnung 2 5 2 11 4" xfId="27678"/>
    <cellStyle name="Berechnung 2 5 2 11 5" xfId="34343"/>
    <cellStyle name="Berechnung 2 5 2 11 6" xfId="41013"/>
    <cellStyle name="Berechnung 2 5 2 11 7" xfId="47829"/>
    <cellStyle name="Berechnung 2 5 2 11 8" xfId="54352"/>
    <cellStyle name="Berechnung 2 5 2 12" xfId="1393"/>
    <cellStyle name="Berechnung 2 5 2 12 2" xfId="8503"/>
    <cellStyle name="Berechnung 2 5 2 12 3" xfId="14796"/>
    <cellStyle name="Berechnung 2 5 2 12 4" xfId="21735"/>
    <cellStyle name="Berechnung 2 5 2 12 5" xfId="28400"/>
    <cellStyle name="Berechnung 2 5 2 12 6" xfId="35070"/>
    <cellStyle name="Berechnung 2 5 2 12 7" xfId="41886"/>
    <cellStyle name="Berechnung 2 5 2 12 8" xfId="48409"/>
    <cellStyle name="Berechnung 2 5 2 13" xfId="8238"/>
    <cellStyle name="Berechnung 2 5 2 14" xfId="21019"/>
    <cellStyle name="Berechnung 2 5 2 15" xfId="8202"/>
    <cellStyle name="Berechnung 2 5 2 16" xfId="41269"/>
    <cellStyle name="Berechnung 2 5 2 17" xfId="41694"/>
    <cellStyle name="Berechnung 2 5 2 2" xfId="1156"/>
    <cellStyle name="Berechnung 2 5 2 2 10" xfId="1829"/>
    <cellStyle name="Berechnung 2 5 2 2 10 2" xfId="8939"/>
    <cellStyle name="Berechnung 2 5 2 2 10 3" xfId="15232"/>
    <cellStyle name="Berechnung 2 5 2 2 10 4" xfId="22171"/>
    <cellStyle name="Berechnung 2 5 2 2 10 5" xfId="28836"/>
    <cellStyle name="Berechnung 2 5 2 2 10 6" xfId="35506"/>
    <cellStyle name="Berechnung 2 5 2 2 10 7" xfId="42322"/>
    <cellStyle name="Berechnung 2 5 2 2 10 8" xfId="48845"/>
    <cellStyle name="Berechnung 2 5 2 2 11" xfId="7510"/>
    <cellStyle name="Berechnung 2 5 2 2 12" xfId="28163"/>
    <cellStyle name="Berechnung 2 5 2 2 13" xfId="34833"/>
    <cellStyle name="Berechnung 2 5 2 2 14" xfId="48175"/>
    <cellStyle name="Berechnung 2 5 2 2 2" xfId="2700"/>
    <cellStyle name="Berechnung 2 5 2 2 2 2" xfId="9810"/>
    <cellStyle name="Berechnung 2 5 2 2 2 3" xfId="16103"/>
    <cellStyle name="Berechnung 2 5 2 2 2 4" xfId="23042"/>
    <cellStyle name="Berechnung 2 5 2 2 2 5" xfId="29707"/>
    <cellStyle name="Berechnung 2 5 2 2 2 6" xfId="36377"/>
    <cellStyle name="Berechnung 2 5 2 2 2 7" xfId="43193"/>
    <cellStyle name="Berechnung 2 5 2 2 2 8" xfId="49716"/>
    <cellStyle name="Berechnung 2 5 2 2 3" xfId="3390"/>
    <cellStyle name="Berechnung 2 5 2 2 3 2" xfId="10500"/>
    <cellStyle name="Berechnung 2 5 2 2 3 3" xfId="16793"/>
    <cellStyle name="Berechnung 2 5 2 2 3 4" xfId="23732"/>
    <cellStyle name="Berechnung 2 5 2 2 3 5" xfId="30397"/>
    <cellStyle name="Berechnung 2 5 2 2 3 6" xfId="37067"/>
    <cellStyle name="Berechnung 2 5 2 2 3 7" xfId="43883"/>
    <cellStyle name="Berechnung 2 5 2 2 3 8" xfId="50406"/>
    <cellStyle name="Berechnung 2 5 2 2 4" xfId="4077"/>
    <cellStyle name="Berechnung 2 5 2 2 4 2" xfId="11187"/>
    <cellStyle name="Berechnung 2 5 2 2 4 3" xfId="17480"/>
    <cellStyle name="Berechnung 2 5 2 2 4 4" xfId="24419"/>
    <cellStyle name="Berechnung 2 5 2 2 4 5" xfId="31084"/>
    <cellStyle name="Berechnung 2 5 2 2 4 6" xfId="37754"/>
    <cellStyle name="Berechnung 2 5 2 2 4 7" xfId="44570"/>
    <cellStyle name="Berechnung 2 5 2 2 4 8" xfId="51093"/>
    <cellStyle name="Berechnung 2 5 2 2 5" xfId="4764"/>
    <cellStyle name="Berechnung 2 5 2 2 5 2" xfId="11874"/>
    <cellStyle name="Berechnung 2 5 2 2 5 3" xfId="18167"/>
    <cellStyle name="Berechnung 2 5 2 2 5 4" xfId="25106"/>
    <cellStyle name="Berechnung 2 5 2 2 5 5" xfId="31771"/>
    <cellStyle name="Berechnung 2 5 2 2 5 6" xfId="38441"/>
    <cellStyle name="Berechnung 2 5 2 2 5 7" xfId="45257"/>
    <cellStyle name="Berechnung 2 5 2 2 5 8" xfId="51780"/>
    <cellStyle name="Berechnung 2 5 2 2 6" xfId="5449"/>
    <cellStyle name="Berechnung 2 5 2 2 6 2" xfId="12559"/>
    <cellStyle name="Berechnung 2 5 2 2 6 3" xfId="18852"/>
    <cellStyle name="Berechnung 2 5 2 2 6 4" xfId="25791"/>
    <cellStyle name="Berechnung 2 5 2 2 6 5" xfId="32456"/>
    <cellStyle name="Berechnung 2 5 2 2 6 6" xfId="39126"/>
    <cellStyle name="Berechnung 2 5 2 2 6 7" xfId="45942"/>
    <cellStyle name="Berechnung 2 5 2 2 6 8" xfId="52465"/>
    <cellStyle name="Berechnung 2 5 2 2 7" xfId="6032"/>
    <cellStyle name="Berechnung 2 5 2 2 7 2" xfId="13142"/>
    <cellStyle name="Berechnung 2 5 2 2 7 3" xfId="19435"/>
    <cellStyle name="Berechnung 2 5 2 2 7 4" xfId="26374"/>
    <cellStyle name="Berechnung 2 5 2 2 7 5" xfId="33039"/>
    <cellStyle name="Berechnung 2 5 2 2 7 6" xfId="39709"/>
    <cellStyle name="Berechnung 2 5 2 2 7 7" xfId="46525"/>
    <cellStyle name="Berechnung 2 5 2 2 7 8" xfId="53048"/>
    <cellStyle name="Berechnung 2 5 2 2 8" xfId="6490"/>
    <cellStyle name="Berechnung 2 5 2 2 8 2" xfId="13600"/>
    <cellStyle name="Berechnung 2 5 2 2 8 3" xfId="19893"/>
    <cellStyle name="Berechnung 2 5 2 2 8 4" xfId="26832"/>
    <cellStyle name="Berechnung 2 5 2 2 8 5" xfId="33497"/>
    <cellStyle name="Berechnung 2 5 2 2 8 6" xfId="40167"/>
    <cellStyle name="Berechnung 2 5 2 2 8 7" xfId="46983"/>
    <cellStyle name="Berechnung 2 5 2 2 8 8" xfId="53506"/>
    <cellStyle name="Berechnung 2 5 2 2 9" xfId="7144"/>
    <cellStyle name="Berechnung 2 5 2 2 9 2" xfId="14254"/>
    <cellStyle name="Berechnung 2 5 2 2 9 3" xfId="20547"/>
    <cellStyle name="Berechnung 2 5 2 2 9 4" xfId="27486"/>
    <cellStyle name="Berechnung 2 5 2 2 9 5" xfId="34151"/>
    <cellStyle name="Berechnung 2 5 2 2 9 6" xfId="40821"/>
    <cellStyle name="Berechnung 2 5 2 2 9 7" xfId="47637"/>
    <cellStyle name="Berechnung 2 5 2 2 9 8" xfId="54160"/>
    <cellStyle name="Berechnung 2 5 2 3" xfId="953"/>
    <cellStyle name="Berechnung 2 5 2 3 10" xfId="1628"/>
    <cellStyle name="Berechnung 2 5 2 3 10 2" xfId="8738"/>
    <cellStyle name="Berechnung 2 5 2 3 10 3" xfId="15031"/>
    <cellStyle name="Berechnung 2 5 2 3 10 4" xfId="21970"/>
    <cellStyle name="Berechnung 2 5 2 3 10 5" xfId="28635"/>
    <cellStyle name="Berechnung 2 5 2 3 10 6" xfId="35305"/>
    <cellStyle name="Berechnung 2 5 2 3 10 7" xfId="42121"/>
    <cellStyle name="Berechnung 2 5 2 3 10 8" xfId="48644"/>
    <cellStyle name="Berechnung 2 5 2 3 11" xfId="8115"/>
    <cellStyle name="Berechnung 2 5 2 3 12" xfId="27960"/>
    <cellStyle name="Berechnung 2 5 2 3 13" xfId="34632"/>
    <cellStyle name="Berechnung 2 5 2 3 14" xfId="47974"/>
    <cellStyle name="Berechnung 2 5 2 3 2" xfId="2499"/>
    <cellStyle name="Berechnung 2 5 2 3 2 2" xfId="9609"/>
    <cellStyle name="Berechnung 2 5 2 3 2 3" xfId="15902"/>
    <cellStyle name="Berechnung 2 5 2 3 2 4" xfId="22841"/>
    <cellStyle name="Berechnung 2 5 2 3 2 5" xfId="29506"/>
    <cellStyle name="Berechnung 2 5 2 3 2 6" xfId="36176"/>
    <cellStyle name="Berechnung 2 5 2 3 2 7" xfId="42992"/>
    <cellStyle name="Berechnung 2 5 2 3 2 8" xfId="49515"/>
    <cellStyle name="Berechnung 2 5 2 3 3" xfId="3189"/>
    <cellStyle name="Berechnung 2 5 2 3 3 2" xfId="10299"/>
    <cellStyle name="Berechnung 2 5 2 3 3 3" xfId="16592"/>
    <cellStyle name="Berechnung 2 5 2 3 3 4" xfId="23531"/>
    <cellStyle name="Berechnung 2 5 2 3 3 5" xfId="30196"/>
    <cellStyle name="Berechnung 2 5 2 3 3 6" xfId="36866"/>
    <cellStyle name="Berechnung 2 5 2 3 3 7" xfId="43682"/>
    <cellStyle name="Berechnung 2 5 2 3 3 8" xfId="50205"/>
    <cellStyle name="Berechnung 2 5 2 3 4" xfId="3876"/>
    <cellStyle name="Berechnung 2 5 2 3 4 2" xfId="10986"/>
    <cellStyle name="Berechnung 2 5 2 3 4 3" xfId="17279"/>
    <cellStyle name="Berechnung 2 5 2 3 4 4" xfId="24218"/>
    <cellStyle name="Berechnung 2 5 2 3 4 5" xfId="30883"/>
    <cellStyle name="Berechnung 2 5 2 3 4 6" xfId="37553"/>
    <cellStyle name="Berechnung 2 5 2 3 4 7" xfId="44369"/>
    <cellStyle name="Berechnung 2 5 2 3 4 8" xfId="50892"/>
    <cellStyle name="Berechnung 2 5 2 3 5" xfId="4563"/>
    <cellStyle name="Berechnung 2 5 2 3 5 2" xfId="11673"/>
    <cellStyle name="Berechnung 2 5 2 3 5 3" xfId="17966"/>
    <cellStyle name="Berechnung 2 5 2 3 5 4" xfId="24905"/>
    <cellStyle name="Berechnung 2 5 2 3 5 5" xfId="31570"/>
    <cellStyle name="Berechnung 2 5 2 3 5 6" xfId="38240"/>
    <cellStyle name="Berechnung 2 5 2 3 5 7" xfId="45056"/>
    <cellStyle name="Berechnung 2 5 2 3 5 8" xfId="51579"/>
    <cellStyle name="Berechnung 2 5 2 3 6" xfId="5248"/>
    <cellStyle name="Berechnung 2 5 2 3 6 2" xfId="12358"/>
    <cellStyle name="Berechnung 2 5 2 3 6 3" xfId="18651"/>
    <cellStyle name="Berechnung 2 5 2 3 6 4" xfId="25590"/>
    <cellStyle name="Berechnung 2 5 2 3 6 5" xfId="32255"/>
    <cellStyle name="Berechnung 2 5 2 3 6 6" xfId="38925"/>
    <cellStyle name="Berechnung 2 5 2 3 6 7" xfId="45741"/>
    <cellStyle name="Berechnung 2 5 2 3 6 8" xfId="52264"/>
    <cellStyle name="Berechnung 2 5 2 3 7" xfId="5831"/>
    <cellStyle name="Berechnung 2 5 2 3 7 2" xfId="12941"/>
    <cellStyle name="Berechnung 2 5 2 3 7 3" xfId="19234"/>
    <cellStyle name="Berechnung 2 5 2 3 7 4" xfId="26173"/>
    <cellStyle name="Berechnung 2 5 2 3 7 5" xfId="32838"/>
    <cellStyle name="Berechnung 2 5 2 3 7 6" xfId="39508"/>
    <cellStyle name="Berechnung 2 5 2 3 7 7" xfId="46324"/>
    <cellStyle name="Berechnung 2 5 2 3 7 8" xfId="52847"/>
    <cellStyle name="Berechnung 2 5 2 3 8" xfId="6289"/>
    <cellStyle name="Berechnung 2 5 2 3 8 2" xfId="13399"/>
    <cellStyle name="Berechnung 2 5 2 3 8 3" xfId="19692"/>
    <cellStyle name="Berechnung 2 5 2 3 8 4" xfId="26631"/>
    <cellStyle name="Berechnung 2 5 2 3 8 5" xfId="33296"/>
    <cellStyle name="Berechnung 2 5 2 3 8 6" xfId="39966"/>
    <cellStyle name="Berechnung 2 5 2 3 8 7" xfId="46782"/>
    <cellStyle name="Berechnung 2 5 2 3 8 8" xfId="53305"/>
    <cellStyle name="Berechnung 2 5 2 3 9" xfId="6943"/>
    <cellStyle name="Berechnung 2 5 2 3 9 2" xfId="14053"/>
    <cellStyle name="Berechnung 2 5 2 3 9 3" xfId="20346"/>
    <cellStyle name="Berechnung 2 5 2 3 9 4" xfId="27285"/>
    <cellStyle name="Berechnung 2 5 2 3 9 5" xfId="33950"/>
    <cellStyle name="Berechnung 2 5 2 3 9 6" xfId="40620"/>
    <cellStyle name="Berechnung 2 5 2 3 9 7" xfId="47436"/>
    <cellStyle name="Berechnung 2 5 2 3 9 8" xfId="53959"/>
    <cellStyle name="Berechnung 2 5 2 4" xfId="2264"/>
    <cellStyle name="Berechnung 2 5 2 4 2" xfId="9374"/>
    <cellStyle name="Berechnung 2 5 2 4 3" xfId="15667"/>
    <cellStyle name="Berechnung 2 5 2 4 4" xfId="22606"/>
    <cellStyle name="Berechnung 2 5 2 4 5" xfId="29271"/>
    <cellStyle name="Berechnung 2 5 2 4 6" xfId="35941"/>
    <cellStyle name="Berechnung 2 5 2 4 7" xfId="42757"/>
    <cellStyle name="Berechnung 2 5 2 4 8" xfId="49280"/>
    <cellStyle name="Berechnung 2 5 2 5" xfId="2954"/>
    <cellStyle name="Berechnung 2 5 2 5 2" xfId="10064"/>
    <cellStyle name="Berechnung 2 5 2 5 3" xfId="16357"/>
    <cellStyle name="Berechnung 2 5 2 5 4" xfId="23296"/>
    <cellStyle name="Berechnung 2 5 2 5 5" xfId="29961"/>
    <cellStyle name="Berechnung 2 5 2 5 6" xfId="36631"/>
    <cellStyle name="Berechnung 2 5 2 5 7" xfId="43447"/>
    <cellStyle name="Berechnung 2 5 2 5 8" xfId="49970"/>
    <cellStyle name="Berechnung 2 5 2 6" xfId="3641"/>
    <cellStyle name="Berechnung 2 5 2 6 2" xfId="10751"/>
    <cellStyle name="Berechnung 2 5 2 6 3" xfId="17044"/>
    <cellStyle name="Berechnung 2 5 2 6 4" xfId="23983"/>
    <cellStyle name="Berechnung 2 5 2 6 5" xfId="30648"/>
    <cellStyle name="Berechnung 2 5 2 6 6" xfId="37318"/>
    <cellStyle name="Berechnung 2 5 2 6 7" xfId="44134"/>
    <cellStyle name="Berechnung 2 5 2 6 8" xfId="50657"/>
    <cellStyle name="Berechnung 2 5 2 7" xfId="4328"/>
    <cellStyle name="Berechnung 2 5 2 7 2" xfId="11438"/>
    <cellStyle name="Berechnung 2 5 2 7 3" xfId="17731"/>
    <cellStyle name="Berechnung 2 5 2 7 4" xfId="24670"/>
    <cellStyle name="Berechnung 2 5 2 7 5" xfId="31335"/>
    <cellStyle name="Berechnung 2 5 2 7 6" xfId="38005"/>
    <cellStyle name="Berechnung 2 5 2 7 7" xfId="44821"/>
    <cellStyle name="Berechnung 2 5 2 7 8" xfId="51344"/>
    <cellStyle name="Berechnung 2 5 2 8" xfId="5013"/>
    <cellStyle name="Berechnung 2 5 2 8 2" xfId="12123"/>
    <cellStyle name="Berechnung 2 5 2 8 3" xfId="18416"/>
    <cellStyle name="Berechnung 2 5 2 8 4" xfId="25355"/>
    <cellStyle name="Berechnung 2 5 2 8 5" xfId="32020"/>
    <cellStyle name="Berechnung 2 5 2 8 6" xfId="38690"/>
    <cellStyle name="Berechnung 2 5 2 8 7" xfId="45506"/>
    <cellStyle name="Berechnung 2 5 2 8 8" xfId="52029"/>
    <cellStyle name="Berechnung 2 5 2 9" xfId="1914"/>
    <cellStyle name="Berechnung 2 5 2 9 2" xfId="9024"/>
    <cellStyle name="Berechnung 2 5 2 9 3" xfId="15317"/>
    <cellStyle name="Berechnung 2 5 2 9 4" xfId="22256"/>
    <cellStyle name="Berechnung 2 5 2 9 5" xfId="28921"/>
    <cellStyle name="Berechnung 2 5 2 9 6" xfId="35591"/>
    <cellStyle name="Berechnung 2 5 2 9 7" xfId="42407"/>
    <cellStyle name="Berechnung 2 5 2 9 8" xfId="48930"/>
    <cellStyle name="Berechnung 2 5 3" xfId="722"/>
    <cellStyle name="Berechnung 2 5 3 10" xfId="6776"/>
    <cellStyle name="Berechnung 2 5 3 10 2" xfId="13886"/>
    <cellStyle name="Berechnung 2 5 3 10 3" xfId="20179"/>
    <cellStyle name="Berechnung 2 5 3 10 4" xfId="27118"/>
    <cellStyle name="Berechnung 2 5 3 10 5" xfId="33783"/>
    <cellStyle name="Berechnung 2 5 3 10 6" xfId="40453"/>
    <cellStyle name="Berechnung 2 5 3 10 7" xfId="47269"/>
    <cellStyle name="Berechnung 2 5 3 10 8" xfId="53792"/>
    <cellStyle name="Berechnung 2 5 3 11" xfId="7456"/>
    <cellStyle name="Berechnung 2 5 3 11 2" xfId="14566"/>
    <cellStyle name="Berechnung 2 5 3 11 3" xfId="20859"/>
    <cellStyle name="Berechnung 2 5 3 11 4" xfId="27798"/>
    <cellStyle name="Berechnung 2 5 3 11 5" xfId="34463"/>
    <cellStyle name="Berechnung 2 5 3 11 6" xfId="41133"/>
    <cellStyle name="Berechnung 2 5 3 11 7" xfId="47949"/>
    <cellStyle name="Berechnung 2 5 3 11 8" xfId="54472"/>
    <cellStyle name="Berechnung 2 5 3 12" xfId="1461"/>
    <cellStyle name="Berechnung 2 5 3 12 2" xfId="8571"/>
    <cellStyle name="Berechnung 2 5 3 12 3" xfId="14864"/>
    <cellStyle name="Berechnung 2 5 3 12 4" xfId="21803"/>
    <cellStyle name="Berechnung 2 5 3 12 5" xfId="28468"/>
    <cellStyle name="Berechnung 2 5 3 12 6" xfId="35138"/>
    <cellStyle name="Berechnung 2 5 3 12 7" xfId="41954"/>
    <cellStyle name="Berechnung 2 5 3 12 8" xfId="48477"/>
    <cellStyle name="Berechnung 2 5 3 13" xfId="8138"/>
    <cellStyle name="Berechnung 2 5 3 14" xfId="21101"/>
    <cellStyle name="Berechnung 2 5 3 15" xfId="7866"/>
    <cellStyle name="Berechnung 2 5 3 16" xfId="41347"/>
    <cellStyle name="Berechnung 2 5 3 17" xfId="41676"/>
    <cellStyle name="Berechnung 2 5 3 2" xfId="1184"/>
    <cellStyle name="Berechnung 2 5 3 2 10" xfId="1857"/>
    <cellStyle name="Berechnung 2 5 3 2 10 2" xfId="8967"/>
    <cellStyle name="Berechnung 2 5 3 2 10 3" xfId="15260"/>
    <cellStyle name="Berechnung 2 5 3 2 10 4" xfId="22199"/>
    <cellStyle name="Berechnung 2 5 3 2 10 5" xfId="28864"/>
    <cellStyle name="Berechnung 2 5 3 2 10 6" xfId="35534"/>
    <cellStyle name="Berechnung 2 5 3 2 10 7" xfId="42350"/>
    <cellStyle name="Berechnung 2 5 3 2 10 8" xfId="48873"/>
    <cellStyle name="Berechnung 2 5 3 2 11" xfId="14587"/>
    <cellStyle name="Berechnung 2 5 3 2 12" xfId="28191"/>
    <cellStyle name="Berechnung 2 5 3 2 13" xfId="34861"/>
    <cellStyle name="Berechnung 2 5 3 2 14" xfId="48203"/>
    <cellStyle name="Berechnung 2 5 3 2 2" xfId="2728"/>
    <cellStyle name="Berechnung 2 5 3 2 2 2" xfId="9838"/>
    <cellStyle name="Berechnung 2 5 3 2 2 3" xfId="16131"/>
    <cellStyle name="Berechnung 2 5 3 2 2 4" xfId="23070"/>
    <cellStyle name="Berechnung 2 5 3 2 2 5" xfId="29735"/>
    <cellStyle name="Berechnung 2 5 3 2 2 6" xfId="36405"/>
    <cellStyle name="Berechnung 2 5 3 2 2 7" xfId="43221"/>
    <cellStyle name="Berechnung 2 5 3 2 2 8" xfId="49744"/>
    <cellStyle name="Berechnung 2 5 3 2 3" xfId="3418"/>
    <cellStyle name="Berechnung 2 5 3 2 3 2" xfId="10528"/>
    <cellStyle name="Berechnung 2 5 3 2 3 3" xfId="16821"/>
    <cellStyle name="Berechnung 2 5 3 2 3 4" xfId="23760"/>
    <cellStyle name="Berechnung 2 5 3 2 3 5" xfId="30425"/>
    <cellStyle name="Berechnung 2 5 3 2 3 6" xfId="37095"/>
    <cellStyle name="Berechnung 2 5 3 2 3 7" xfId="43911"/>
    <cellStyle name="Berechnung 2 5 3 2 3 8" xfId="50434"/>
    <cellStyle name="Berechnung 2 5 3 2 4" xfId="4105"/>
    <cellStyle name="Berechnung 2 5 3 2 4 2" xfId="11215"/>
    <cellStyle name="Berechnung 2 5 3 2 4 3" xfId="17508"/>
    <cellStyle name="Berechnung 2 5 3 2 4 4" xfId="24447"/>
    <cellStyle name="Berechnung 2 5 3 2 4 5" xfId="31112"/>
    <cellStyle name="Berechnung 2 5 3 2 4 6" xfId="37782"/>
    <cellStyle name="Berechnung 2 5 3 2 4 7" xfId="44598"/>
    <cellStyle name="Berechnung 2 5 3 2 4 8" xfId="51121"/>
    <cellStyle name="Berechnung 2 5 3 2 5" xfId="4792"/>
    <cellStyle name="Berechnung 2 5 3 2 5 2" xfId="11902"/>
    <cellStyle name="Berechnung 2 5 3 2 5 3" xfId="18195"/>
    <cellStyle name="Berechnung 2 5 3 2 5 4" xfId="25134"/>
    <cellStyle name="Berechnung 2 5 3 2 5 5" xfId="31799"/>
    <cellStyle name="Berechnung 2 5 3 2 5 6" xfId="38469"/>
    <cellStyle name="Berechnung 2 5 3 2 5 7" xfId="45285"/>
    <cellStyle name="Berechnung 2 5 3 2 5 8" xfId="51808"/>
    <cellStyle name="Berechnung 2 5 3 2 6" xfId="5477"/>
    <cellStyle name="Berechnung 2 5 3 2 6 2" xfId="12587"/>
    <cellStyle name="Berechnung 2 5 3 2 6 3" xfId="18880"/>
    <cellStyle name="Berechnung 2 5 3 2 6 4" xfId="25819"/>
    <cellStyle name="Berechnung 2 5 3 2 6 5" xfId="32484"/>
    <cellStyle name="Berechnung 2 5 3 2 6 6" xfId="39154"/>
    <cellStyle name="Berechnung 2 5 3 2 6 7" xfId="45970"/>
    <cellStyle name="Berechnung 2 5 3 2 6 8" xfId="52493"/>
    <cellStyle name="Berechnung 2 5 3 2 7" xfId="6060"/>
    <cellStyle name="Berechnung 2 5 3 2 7 2" xfId="13170"/>
    <cellStyle name="Berechnung 2 5 3 2 7 3" xfId="19463"/>
    <cellStyle name="Berechnung 2 5 3 2 7 4" xfId="26402"/>
    <cellStyle name="Berechnung 2 5 3 2 7 5" xfId="33067"/>
    <cellStyle name="Berechnung 2 5 3 2 7 6" xfId="39737"/>
    <cellStyle name="Berechnung 2 5 3 2 7 7" xfId="46553"/>
    <cellStyle name="Berechnung 2 5 3 2 7 8" xfId="53076"/>
    <cellStyle name="Berechnung 2 5 3 2 8" xfId="6518"/>
    <cellStyle name="Berechnung 2 5 3 2 8 2" xfId="13628"/>
    <cellStyle name="Berechnung 2 5 3 2 8 3" xfId="19921"/>
    <cellStyle name="Berechnung 2 5 3 2 8 4" xfId="26860"/>
    <cellStyle name="Berechnung 2 5 3 2 8 5" xfId="33525"/>
    <cellStyle name="Berechnung 2 5 3 2 8 6" xfId="40195"/>
    <cellStyle name="Berechnung 2 5 3 2 8 7" xfId="47011"/>
    <cellStyle name="Berechnung 2 5 3 2 8 8" xfId="53534"/>
    <cellStyle name="Berechnung 2 5 3 2 9" xfId="7172"/>
    <cellStyle name="Berechnung 2 5 3 2 9 2" xfId="14282"/>
    <cellStyle name="Berechnung 2 5 3 2 9 3" xfId="20575"/>
    <cellStyle name="Berechnung 2 5 3 2 9 4" xfId="27514"/>
    <cellStyle name="Berechnung 2 5 3 2 9 5" xfId="34179"/>
    <cellStyle name="Berechnung 2 5 3 2 9 6" xfId="40849"/>
    <cellStyle name="Berechnung 2 5 3 2 9 7" xfId="47665"/>
    <cellStyle name="Berechnung 2 5 3 2 9 8" xfId="54188"/>
    <cellStyle name="Berechnung 2 5 3 3" xfId="1018"/>
    <cellStyle name="Berechnung 2 5 3 3 10" xfId="1691"/>
    <cellStyle name="Berechnung 2 5 3 3 10 2" xfId="8801"/>
    <cellStyle name="Berechnung 2 5 3 3 10 3" xfId="15094"/>
    <cellStyle name="Berechnung 2 5 3 3 10 4" xfId="22033"/>
    <cellStyle name="Berechnung 2 5 3 3 10 5" xfId="28698"/>
    <cellStyle name="Berechnung 2 5 3 3 10 6" xfId="35368"/>
    <cellStyle name="Berechnung 2 5 3 3 10 7" xfId="42184"/>
    <cellStyle name="Berechnung 2 5 3 3 10 8" xfId="48707"/>
    <cellStyle name="Berechnung 2 5 3 3 11" xfId="7792"/>
    <cellStyle name="Berechnung 2 5 3 3 12" xfId="28025"/>
    <cellStyle name="Berechnung 2 5 3 3 13" xfId="34695"/>
    <cellStyle name="Berechnung 2 5 3 3 14" xfId="48037"/>
    <cellStyle name="Berechnung 2 5 3 3 2" xfId="2562"/>
    <cellStyle name="Berechnung 2 5 3 3 2 2" xfId="9672"/>
    <cellStyle name="Berechnung 2 5 3 3 2 3" xfId="15965"/>
    <cellStyle name="Berechnung 2 5 3 3 2 4" xfId="22904"/>
    <cellStyle name="Berechnung 2 5 3 3 2 5" xfId="29569"/>
    <cellStyle name="Berechnung 2 5 3 3 2 6" xfId="36239"/>
    <cellStyle name="Berechnung 2 5 3 3 2 7" xfId="43055"/>
    <cellStyle name="Berechnung 2 5 3 3 2 8" xfId="49578"/>
    <cellStyle name="Berechnung 2 5 3 3 3" xfId="3252"/>
    <cellStyle name="Berechnung 2 5 3 3 3 2" xfId="10362"/>
    <cellStyle name="Berechnung 2 5 3 3 3 3" xfId="16655"/>
    <cellStyle name="Berechnung 2 5 3 3 3 4" xfId="23594"/>
    <cellStyle name="Berechnung 2 5 3 3 3 5" xfId="30259"/>
    <cellStyle name="Berechnung 2 5 3 3 3 6" xfId="36929"/>
    <cellStyle name="Berechnung 2 5 3 3 3 7" xfId="43745"/>
    <cellStyle name="Berechnung 2 5 3 3 3 8" xfId="50268"/>
    <cellStyle name="Berechnung 2 5 3 3 4" xfId="3939"/>
    <cellStyle name="Berechnung 2 5 3 3 4 2" xfId="11049"/>
    <cellStyle name="Berechnung 2 5 3 3 4 3" xfId="17342"/>
    <cellStyle name="Berechnung 2 5 3 3 4 4" xfId="24281"/>
    <cellStyle name="Berechnung 2 5 3 3 4 5" xfId="30946"/>
    <cellStyle name="Berechnung 2 5 3 3 4 6" xfId="37616"/>
    <cellStyle name="Berechnung 2 5 3 3 4 7" xfId="44432"/>
    <cellStyle name="Berechnung 2 5 3 3 4 8" xfId="50955"/>
    <cellStyle name="Berechnung 2 5 3 3 5" xfId="4626"/>
    <cellStyle name="Berechnung 2 5 3 3 5 2" xfId="11736"/>
    <cellStyle name="Berechnung 2 5 3 3 5 3" xfId="18029"/>
    <cellStyle name="Berechnung 2 5 3 3 5 4" xfId="24968"/>
    <cellStyle name="Berechnung 2 5 3 3 5 5" xfId="31633"/>
    <cellStyle name="Berechnung 2 5 3 3 5 6" xfId="38303"/>
    <cellStyle name="Berechnung 2 5 3 3 5 7" xfId="45119"/>
    <cellStyle name="Berechnung 2 5 3 3 5 8" xfId="51642"/>
    <cellStyle name="Berechnung 2 5 3 3 6" xfId="5311"/>
    <cellStyle name="Berechnung 2 5 3 3 6 2" xfId="12421"/>
    <cellStyle name="Berechnung 2 5 3 3 6 3" xfId="18714"/>
    <cellStyle name="Berechnung 2 5 3 3 6 4" xfId="25653"/>
    <cellStyle name="Berechnung 2 5 3 3 6 5" xfId="32318"/>
    <cellStyle name="Berechnung 2 5 3 3 6 6" xfId="38988"/>
    <cellStyle name="Berechnung 2 5 3 3 6 7" xfId="45804"/>
    <cellStyle name="Berechnung 2 5 3 3 6 8" xfId="52327"/>
    <cellStyle name="Berechnung 2 5 3 3 7" xfId="5894"/>
    <cellStyle name="Berechnung 2 5 3 3 7 2" xfId="13004"/>
    <cellStyle name="Berechnung 2 5 3 3 7 3" xfId="19297"/>
    <cellStyle name="Berechnung 2 5 3 3 7 4" xfId="26236"/>
    <cellStyle name="Berechnung 2 5 3 3 7 5" xfId="32901"/>
    <cellStyle name="Berechnung 2 5 3 3 7 6" xfId="39571"/>
    <cellStyle name="Berechnung 2 5 3 3 7 7" xfId="46387"/>
    <cellStyle name="Berechnung 2 5 3 3 7 8" xfId="52910"/>
    <cellStyle name="Berechnung 2 5 3 3 8" xfId="6352"/>
    <cellStyle name="Berechnung 2 5 3 3 8 2" xfId="13462"/>
    <cellStyle name="Berechnung 2 5 3 3 8 3" xfId="19755"/>
    <cellStyle name="Berechnung 2 5 3 3 8 4" xfId="26694"/>
    <cellStyle name="Berechnung 2 5 3 3 8 5" xfId="33359"/>
    <cellStyle name="Berechnung 2 5 3 3 8 6" xfId="40029"/>
    <cellStyle name="Berechnung 2 5 3 3 8 7" xfId="46845"/>
    <cellStyle name="Berechnung 2 5 3 3 8 8" xfId="53368"/>
    <cellStyle name="Berechnung 2 5 3 3 9" xfId="7006"/>
    <cellStyle name="Berechnung 2 5 3 3 9 2" xfId="14116"/>
    <cellStyle name="Berechnung 2 5 3 3 9 3" xfId="20409"/>
    <cellStyle name="Berechnung 2 5 3 3 9 4" xfId="27348"/>
    <cellStyle name="Berechnung 2 5 3 3 9 5" xfId="34013"/>
    <cellStyle name="Berechnung 2 5 3 3 9 6" xfId="40683"/>
    <cellStyle name="Berechnung 2 5 3 3 9 7" xfId="47499"/>
    <cellStyle name="Berechnung 2 5 3 3 9 8" xfId="54022"/>
    <cellStyle name="Berechnung 2 5 3 4" xfId="2332"/>
    <cellStyle name="Berechnung 2 5 3 4 2" xfId="9442"/>
    <cellStyle name="Berechnung 2 5 3 4 3" xfId="15735"/>
    <cellStyle name="Berechnung 2 5 3 4 4" xfId="22674"/>
    <cellStyle name="Berechnung 2 5 3 4 5" xfId="29339"/>
    <cellStyle name="Berechnung 2 5 3 4 6" xfId="36009"/>
    <cellStyle name="Berechnung 2 5 3 4 7" xfId="42825"/>
    <cellStyle name="Berechnung 2 5 3 4 8" xfId="49348"/>
    <cellStyle name="Berechnung 2 5 3 5" xfId="3022"/>
    <cellStyle name="Berechnung 2 5 3 5 2" xfId="10132"/>
    <cellStyle name="Berechnung 2 5 3 5 3" xfId="16425"/>
    <cellStyle name="Berechnung 2 5 3 5 4" xfId="23364"/>
    <cellStyle name="Berechnung 2 5 3 5 5" xfId="30029"/>
    <cellStyle name="Berechnung 2 5 3 5 6" xfId="36699"/>
    <cellStyle name="Berechnung 2 5 3 5 7" xfId="43515"/>
    <cellStyle name="Berechnung 2 5 3 5 8" xfId="50038"/>
    <cellStyle name="Berechnung 2 5 3 6" xfId="3709"/>
    <cellStyle name="Berechnung 2 5 3 6 2" xfId="10819"/>
    <cellStyle name="Berechnung 2 5 3 6 3" xfId="17112"/>
    <cellStyle name="Berechnung 2 5 3 6 4" xfId="24051"/>
    <cellStyle name="Berechnung 2 5 3 6 5" xfId="30716"/>
    <cellStyle name="Berechnung 2 5 3 6 6" xfId="37386"/>
    <cellStyle name="Berechnung 2 5 3 6 7" xfId="44202"/>
    <cellStyle name="Berechnung 2 5 3 6 8" xfId="50725"/>
    <cellStyle name="Berechnung 2 5 3 7" xfId="4396"/>
    <cellStyle name="Berechnung 2 5 3 7 2" xfId="11506"/>
    <cellStyle name="Berechnung 2 5 3 7 3" xfId="17799"/>
    <cellStyle name="Berechnung 2 5 3 7 4" xfId="24738"/>
    <cellStyle name="Berechnung 2 5 3 7 5" xfId="31403"/>
    <cellStyle name="Berechnung 2 5 3 7 6" xfId="38073"/>
    <cellStyle name="Berechnung 2 5 3 7 7" xfId="44889"/>
    <cellStyle name="Berechnung 2 5 3 7 8" xfId="51412"/>
    <cellStyle name="Berechnung 2 5 3 8" xfId="5081"/>
    <cellStyle name="Berechnung 2 5 3 8 2" xfId="12191"/>
    <cellStyle name="Berechnung 2 5 3 8 3" xfId="18484"/>
    <cellStyle name="Berechnung 2 5 3 8 4" xfId="25423"/>
    <cellStyle name="Berechnung 2 5 3 8 5" xfId="32088"/>
    <cellStyle name="Berechnung 2 5 3 8 6" xfId="38758"/>
    <cellStyle name="Berechnung 2 5 3 8 7" xfId="45574"/>
    <cellStyle name="Berechnung 2 5 3 8 8" xfId="52097"/>
    <cellStyle name="Berechnung 2 5 3 9" xfId="6122"/>
    <cellStyle name="Berechnung 2 5 3 9 2" xfId="13232"/>
    <cellStyle name="Berechnung 2 5 3 9 3" xfId="19525"/>
    <cellStyle name="Berechnung 2 5 3 9 4" xfId="26464"/>
    <cellStyle name="Berechnung 2 5 3 9 5" xfId="33129"/>
    <cellStyle name="Berechnung 2 5 3 9 6" xfId="39799"/>
    <cellStyle name="Berechnung 2 5 3 9 7" xfId="46615"/>
    <cellStyle name="Berechnung 2 5 3 9 8" xfId="53138"/>
    <cellStyle name="Berechnung 2 5 4" xfId="2047"/>
    <cellStyle name="Berechnung 2 5 4 2" xfId="9157"/>
    <cellStyle name="Berechnung 2 5 4 3" xfId="15450"/>
    <cellStyle name="Berechnung 2 5 4 4" xfId="22389"/>
    <cellStyle name="Berechnung 2 5 4 5" xfId="29054"/>
    <cellStyle name="Berechnung 2 5 4 6" xfId="35724"/>
    <cellStyle name="Berechnung 2 5 4 7" xfId="42540"/>
    <cellStyle name="Berechnung 2 5 4 8" xfId="49063"/>
    <cellStyle name="Berechnung 2 5 5" xfId="2137"/>
    <cellStyle name="Berechnung 2 5 5 2" xfId="9247"/>
    <cellStyle name="Berechnung 2 5 5 3" xfId="15540"/>
    <cellStyle name="Berechnung 2 5 5 4" xfId="22479"/>
    <cellStyle name="Berechnung 2 5 5 5" xfId="29144"/>
    <cellStyle name="Berechnung 2 5 5 6" xfId="35814"/>
    <cellStyle name="Berechnung 2 5 5 7" xfId="42630"/>
    <cellStyle name="Berechnung 2 5 5 8" xfId="49153"/>
    <cellStyle name="Berechnung 2 5 6" xfId="2152"/>
    <cellStyle name="Berechnung 2 5 6 2" xfId="9262"/>
    <cellStyle name="Berechnung 2 5 6 3" xfId="15555"/>
    <cellStyle name="Berechnung 2 5 6 4" xfId="22494"/>
    <cellStyle name="Berechnung 2 5 6 5" xfId="29159"/>
    <cellStyle name="Berechnung 2 5 6 6" xfId="35829"/>
    <cellStyle name="Berechnung 2 5 6 7" xfId="42645"/>
    <cellStyle name="Berechnung 2 5 6 8" xfId="49168"/>
    <cellStyle name="Berechnung 2 5 7" xfId="2842"/>
    <cellStyle name="Berechnung 2 5 7 2" xfId="9952"/>
    <cellStyle name="Berechnung 2 5 7 3" xfId="16245"/>
    <cellStyle name="Berechnung 2 5 7 4" xfId="23184"/>
    <cellStyle name="Berechnung 2 5 7 5" xfId="29849"/>
    <cellStyle name="Berechnung 2 5 7 6" xfId="36519"/>
    <cellStyle name="Berechnung 2 5 7 7" xfId="43335"/>
    <cellStyle name="Berechnung 2 5 7 8" xfId="49858"/>
    <cellStyle name="Berechnung 2 5 8" xfId="4200"/>
    <cellStyle name="Berechnung 2 5 8 2" xfId="11310"/>
    <cellStyle name="Berechnung 2 5 8 3" xfId="17603"/>
    <cellStyle name="Berechnung 2 5 8 4" xfId="24542"/>
    <cellStyle name="Berechnung 2 5 8 5" xfId="31207"/>
    <cellStyle name="Berechnung 2 5 8 6" xfId="37877"/>
    <cellStyle name="Berechnung 2 5 8 7" xfId="44693"/>
    <cellStyle name="Berechnung 2 5 8 8" xfId="51216"/>
    <cellStyle name="Berechnung 2 5 9" xfId="4214"/>
    <cellStyle name="Berechnung 2 5 9 2" xfId="11324"/>
    <cellStyle name="Berechnung 2 5 9 3" xfId="17617"/>
    <cellStyle name="Berechnung 2 5 9 4" xfId="24556"/>
    <cellStyle name="Berechnung 2 5 9 5" xfId="31221"/>
    <cellStyle name="Berechnung 2 5 9 6" xfId="37891"/>
    <cellStyle name="Berechnung 2 5 9 7" xfId="44707"/>
    <cellStyle name="Berechnung 2 5 9 8" xfId="51230"/>
    <cellStyle name="Berechnung 2 6" xfId="227"/>
    <cellStyle name="Berechnung 2 6 10" xfId="5604"/>
    <cellStyle name="Berechnung 2 6 10 2" xfId="12714"/>
    <cellStyle name="Berechnung 2 6 10 3" xfId="19007"/>
    <cellStyle name="Berechnung 2 6 10 4" xfId="25946"/>
    <cellStyle name="Berechnung 2 6 10 5" xfId="32611"/>
    <cellStyle name="Berechnung 2 6 10 6" xfId="39281"/>
    <cellStyle name="Berechnung 2 6 10 7" xfId="46097"/>
    <cellStyle name="Berechnung 2 6 10 8" xfId="52620"/>
    <cellStyle name="Berechnung 2 6 11" xfId="3517"/>
    <cellStyle name="Berechnung 2 6 11 2" xfId="10627"/>
    <cellStyle name="Berechnung 2 6 11 3" xfId="16920"/>
    <cellStyle name="Berechnung 2 6 11 4" xfId="23859"/>
    <cellStyle name="Berechnung 2 6 11 5" xfId="30524"/>
    <cellStyle name="Berechnung 2 6 11 6" xfId="37194"/>
    <cellStyle name="Berechnung 2 6 11 7" xfId="44010"/>
    <cellStyle name="Berechnung 2 6 11 8" xfId="50533"/>
    <cellStyle name="Berechnung 2 6 12" xfId="1239"/>
    <cellStyle name="Berechnung 2 6 12 2" xfId="8349"/>
    <cellStyle name="Berechnung 2 6 12 3" xfId="14642"/>
    <cellStyle name="Berechnung 2 6 12 4" xfId="21581"/>
    <cellStyle name="Berechnung 2 6 12 5" xfId="28246"/>
    <cellStyle name="Berechnung 2 6 12 6" xfId="34916"/>
    <cellStyle name="Berechnung 2 6 12 7" xfId="41735"/>
    <cellStyle name="Berechnung 2 6 12 8" xfId="48258"/>
    <cellStyle name="Berechnung 2 6 13" xfId="441"/>
    <cellStyle name="Berechnung 2 6 14" xfId="7705"/>
    <cellStyle name="Berechnung 2 6 15" xfId="21649"/>
    <cellStyle name="Berechnung 2 6 16" xfId="41560"/>
    <cellStyle name="Berechnung 2 6 2" xfId="639"/>
    <cellStyle name="Berechnung 2 6 2 10" xfId="6707"/>
    <cellStyle name="Berechnung 2 6 2 10 2" xfId="13817"/>
    <cellStyle name="Berechnung 2 6 2 10 3" xfId="20110"/>
    <cellStyle name="Berechnung 2 6 2 10 4" xfId="27049"/>
    <cellStyle name="Berechnung 2 6 2 10 5" xfId="33714"/>
    <cellStyle name="Berechnung 2 6 2 10 6" xfId="40384"/>
    <cellStyle name="Berechnung 2 6 2 10 7" xfId="47200"/>
    <cellStyle name="Berechnung 2 6 2 10 8" xfId="53723"/>
    <cellStyle name="Berechnung 2 6 2 11" xfId="7311"/>
    <cellStyle name="Berechnung 2 6 2 11 2" xfId="14421"/>
    <cellStyle name="Berechnung 2 6 2 11 3" xfId="20714"/>
    <cellStyle name="Berechnung 2 6 2 11 4" xfId="27653"/>
    <cellStyle name="Berechnung 2 6 2 11 5" xfId="34318"/>
    <cellStyle name="Berechnung 2 6 2 11 6" xfId="40988"/>
    <cellStyle name="Berechnung 2 6 2 11 7" xfId="47804"/>
    <cellStyle name="Berechnung 2 6 2 11 8" xfId="54327"/>
    <cellStyle name="Berechnung 2 6 2 12" xfId="1392"/>
    <cellStyle name="Berechnung 2 6 2 12 2" xfId="8502"/>
    <cellStyle name="Berechnung 2 6 2 12 3" xfId="14795"/>
    <cellStyle name="Berechnung 2 6 2 12 4" xfId="21734"/>
    <cellStyle name="Berechnung 2 6 2 12 5" xfId="28399"/>
    <cellStyle name="Berechnung 2 6 2 12 6" xfId="35069"/>
    <cellStyle name="Berechnung 2 6 2 12 7" xfId="41885"/>
    <cellStyle name="Berechnung 2 6 2 12 8" xfId="48408"/>
    <cellStyle name="Berechnung 2 6 2 13" xfId="8041"/>
    <cellStyle name="Berechnung 2 6 2 14" xfId="21018"/>
    <cellStyle name="Berechnung 2 6 2 15" xfId="27827"/>
    <cellStyle name="Berechnung 2 6 2 16" xfId="41268"/>
    <cellStyle name="Berechnung 2 6 2 17" xfId="41595"/>
    <cellStyle name="Berechnung 2 6 2 2" xfId="1155"/>
    <cellStyle name="Berechnung 2 6 2 2 10" xfId="1828"/>
    <cellStyle name="Berechnung 2 6 2 2 10 2" xfId="8938"/>
    <cellStyle name="Berechnung 2 6 2 2 10 3" xfId="15231"/>
    <cellStyle name="Berechnung 2 6 2 2 10 4" xfId="22170"/>
    <cellStyle name="Berechnung 2 6 2 2 10 5" xfId="28835"/>
    <cellStyle name="Berechnung 2 6 2 2 10 6" xfId="35505"/>
    <cellStyle name="Berechnung 2 6 2 2 10 7" xfId="42321"/>
    <cellStyle name="Berechnung 2 6 2 2 10 8" xfId="48844"/>
    <cellStyle name="Berechnung 2 6 2 2 11" xfId="298"/>
    <cellStyle name="Berechnung 2 6 2 2 12" xfId="28162"/>
    <cellStyle name="Berechnung 2 6 2 2 13" xfId="34832"/>
    <cellStyle name="Berechnung 2 6 2 2 14" xfId="48174"/>
    <cellStyle name="Berechnung 2 6 2 2 2" xfId="2699"/>
    <cellStyle name="Berechnung 2 6 2 2 2 2" xfId="9809"/>
    <cellStyle name="Berechnung 2 6 2 2 2 3" xfId="16102"/>
    <cellStyle name="Berechnung 2 6 2 2 2 4" xfId="23041"/>
    <cellStyle name="Berechnung 2 6 2 2 2 5" xfId="29706"/>
    <cellStyle name="Berechnung 2 6 2 2 2 6" xfId="36376"/>
    <cellStyle name="Berechnung 2 6 2 2 2 7" xfId="43192"/>
    <cellStyle name="Berechnung 2 6 2 2 2 8" xfId="49715"/>
    <cellStyle name="Berechnung 2 6 2 2 3" xfId="3389"/>
    <cellStyle name="Berechnung 2 6 2 2 3 2" xfId="10499"/>
    <cellStyle name="Berechnung 2 6 2 2 3 3" xfId="16792"/>
    <cellStyle name="Berechnung 2 6 2 2 3 4" xfId="23731"/>
    <cellStyle name="Berechnung 2 6 2 2 3 5" xfId="30396"/>
    <cellStyle name="Berechnung 2 6 2 2 3 6" xfId="37066"/>
    <cellStyle name="Berechnung 2 6 2 2 3 7" xfId="43882"/>
    <cellStyle name="Berechnung 2 6 2 2 3 8" xfId="50405"/>
    <cellStyle name="Berechnung 2 6 2 2 4" xfId="4076"/>
    <cellStyle name="Berechnung 2 6 2 2 4 2" xfId="11186"/>
    <cellStyle name="Berechnung 2 6 2 2 4 3" xfId="17479"/>
    <cellStyle name="Berechnung 2 6 2 2 4 4" xfId="24418"/>
    <cellStyle name="Berechnung 2 6 2 2 4 5" xfId="31083"/>
    <cellStyle name="Berechnung 2 6 2 2 4 6" xfId="37753"/>
    <cellStyle name="Berechnung 2 6 2 2 4 7" xfId="44569"/>
    <cellStyle name="Berechnung 2 6 2 2 4 8" xfId="51092"/>
    <cellStyle name="Berechnung 2 6 2 2 5" xfId="4763"/>
    <cellStyle name="Berechnung 2 6 2 2 5 2" xfId="11873"/>
    <cellStyle name="Berechnung 2 6 2 2 5 3" xfId="18166"/>
    <cellStyle name="Berechnung 2 6 2 2 5 4" xfId="25105"/>
    <cellStyle name="Berechnung 2 6 2 2 5 5" xfId="31770"/>
    <cellStyle name="Berechnung 2 6 2 2 5 6" xfId="38440"/>
    <cellStyle name="Berechnung 2 6 2 2 5 7" xfId="45256"/>
    <cellStyle name="Berechnung 2 6 2 2 5 8" xfId="51779"/>
    <cellStyle name="Berechnung 2 6 2 2 6" xfId="5448"/>
    <cellStyle name="Berechnung 2 6 2 2 6 2" xfId="12558"/>
    <cellStyle name="Berechnung 2 6 2 2 6 3" xfId="18851"/>
    <cellStyle name="Berechnung 2 6 2 2 6 4" xfId="25790"/>
    <cellStyle name="Berechnung 2 6 2 2 6 5" xfId="32455"/>
    <cellStyle name="Berechnung 2 6 2 2 6 6" xfId="39125"/>
    <cellStyle name="Berechnung 2 6 2 2 6 7" xfId="45941"/>
    <cellStyle name="Berechnung 2 6 2 2 6 8" xfId="52464"/>
    <cellStyle name="Berechnung 2 6 2 2 7" xfId="6031"/>
    <cellStyle name="Berechnung 2 6 2 2 7 2" xfId="13141"/>
    <cellStyle name="Berechnung 2 6 2 2 7 3" xfId="19434"/>
    <cellStyle name="Berechnung 2 6 2 2 7 4" xfId="26373"/>
    <cellStyle name="Berechnung 2 6 2 2 7 5" xfId="33038"/>
    <cellStyle name="Berechnung 2 6 2 2 7 6" xfId="39708"/>
    <cellStyle name="Berechnung 2 6 2 2 7 7" xfId="46524"/>
    <cellStyle name="Berechnung 2 6 2 2 7 8" xfId="53047"/>
    <cellStyle name="Berechnung 2 6 2 2 8" xfId="6489"/>
    <cellStyle name="Berechnung 2 6 2 2 8 2" xfId="13599"/>
    <cellStyle name="Berechnung 2 6 2 2 8 3" xfId="19892"/>
    <cellStyle name="Berechnung 2 6 2 2 8 4" xfId="26831"/>
    <cellStyle name="Berechnung 2 6 2 2 8 5" xfId="33496"/>
    <cellStyle name="Berechnung 2 6 2 2 8 6" xfId="40166"/>
    <cellStyle name="Berechnung 2 6 2 2 8 7" xfId="46982"/>
    <cellStyle name="Berechnung 2 6 2 2 8 8" xfId="53505"/>
    <cellStyle name="Berechnung 2 6 2 2 9" xfId="7143"/>
    <cellStyle name="Berechnung 2 6 2 2 9 2" xfId="14253"/>
    <cellStyle name="Berechnung 2 6 2 2 9 3" xfId="20546"/>
    <cellStyle name="Berechnung 2 6 2 2 9 4" xfId="27485"/>
    <cellStyle name="Berechnung 2 6 2 2 9 5" xfId="34150"/>
    <cellStyle name="Berechnung 2 6 2 2 9 6" xfId="40820"/>
    <cellStyle name="Berechnung 2 6 2 2 9 7" xfId="47636"/>
    <cellStyle name="Berechnung 2 6 2 2 9 8" xfId="54159"/>
    <cellStyle name="Berechnung 2 6 2 3" xfId="952"/>
    <cellStyle name="Berechnung 2 6 2 3 10" xfId="1627"/>
    <cellStyle name="Berechnung 2 6 2 3 10 2" xfId="8737"/>
    <cellStyle name="Berechnung 2 6 2 3 10 3" xfId="15030"/>
    <cellStyle name="Berechnung 2 6 2 3 10 4" xfId="21969"/>
    <cellStyle name="Berechnung 2 6 2 3 10 5" xfId="28634"/>
    <cellStyle name="Berechnung 2 6 2 3 10 6" xfId="35304"/>
    <cellStyle name="Berechnung 2 6 2 3 10 7" xfId="42120"/>
    <cellStyle name="Berechnung 2 6 2 3 10 8" xfId="48643"/>
    <cellStyle name="Berechnung 2 6 2 3 11" xfId="7539"/>
    <cellStyle name="Berechnung 2 6 2 3 12" xfId="27959"/>
    <cellStyle name="Berechnung 2 6 2 3 13" xfId="34631"/>
    <cellStyle name="Berechnung 2 6 2 3 14" xfId="47973"/>
    <cellStyle name="Berechnung 2 6 2 3 2" xfId="2498"/>
    <cellStyle name="Berechnung 2 6 2 3 2 2" xfId="9608"/>
    <cellStyle name="Berechnung 2 6 2 3 2 3" xfId="15901"/>
    <cellStyle name="Berechnung 2 6 2 3 2 4" xfId="22840"/>
    <cellStyle name="Berechnung 2 6 2 3 2 5" xfId="29505"/>
    <cellStyle name="Berechnung 2 6 2 3 2 6" xfId="36175"/>
    <cellStyle name="Berechnung 2 6 2 3 2 7" xfId="42991"/>
    <cellStyle name="Berechnung 2 6 2 3 2 8" xfId="49514"/>
    <cellStyle name="Berechnung 2 6 2 3 3" xfId="3188"/>
    <cellStyle name="Berechnung 2 6 2 3 3 2" xfId="10298"/>
    <cellStyle name="Berechnung 2 6 2 3 3 3" xfId="16591"/>
    <cellStyle name="Berechnung 2 6 2 3 3 4" xfId="23530"/>
    <cellStyle name="Berechnung 2 6 2 3 3 5" xfId="30195"/>
    <cellStyle name="Berechnung 2 6 2 3 3 6" xfId="36865"/>
    <cellStyle name="Berechnung 2 6 2 3 3 7" xfId="43681"/>
    <cellStyle name="Berechnung 2 6 2 3 3 8" xfId="50204"/>
    <cellStyle name="Berechnung 2 6 2 3 4" xfId="3875"/>
    <cellStyle name="Berechnung 2 6 2 3 4 2" xfId="10985"/>
    <cellStyle name="Berechnung 2 6 2 3 4 3" xfId="17278"/>
    <cellStyle name="Berechnung 2 6 2 3 4 4" xfId="24217"/>
    <cellStyle name="Berechnung 2 6 2 3 4 5" xfId="30882"/>
    <cellStyle name="Berechnung 2 6 2 3 4 6" xfId="37552"/>
    <cellStyle name="Berechnung 2 6 2 3 4 7" xfId="44368"/>
    <cellStyle name="Berechnung 2 6 2 3 4 8" xfId="50891"/>
    <cellStyle name="Berechnung 2 6 2 3 5" xfId="4562"/>
    <cellStyle name="Berechnung 2 6 2 3 5 2" xfId="11672"/>
    <cellStyle name="Berechnung 2 6 2 3 5 3" xfId="17965"/>
    <cellStyle name="Berechnung 2 6 2 3 5 4" xfId="24904"/>
    <cellStyle name="Berechnung 2 6 2 3 5 5" xfId="31569"/>
    <cellStyle name="Berechnung 2 6 2 3 5 6" xfId="38239"/>
    <cellStyle name="Berechnung 2 6 2 3 5 7" xfId="45055"/>
    <cellStyle name="Berechnung 2 6 2 3 5 8" xfId="51578"/>
    <cellStyle name="Berechnung 2 6 2 3 6" xfId="5247"/>
    <cellStyle name="Berechnung 2 6 2 3 6 2" xfId="12357"/>
    <cellStyle name="Berechnung 2 6 2 3 6 3" xfId="18650"/>
    <cellStyle name="Berechnung 2 6 2 3 6 4" xfId="25589"/>
    <cellStyle name="Berechnung 2 6 2 3 6 5" xfId="32254"/>
    <cellStyle name="Berechnung 2 6 2 3 6 6" xfId="38924"/>
    <cellStyle name="Berechnung 2 6 2 3 6 7" xfId="45740"/>
    <cellStyle name="Berechnung 2 6 2 3 6 8" xfId="52263"/>
    <cellStyle name="Berechnung 2 6 2 3 7" xfId="5830"/>
    <cellStyle name="Berechnung 2 6 2 3 7 2" xfId="12940"/>
    <cellStyle name="Berechnung 2 6 2 3 7 3" xfId="19233"/>
    <cellStyle name="Berechnung 2 6 2 3 7 4" xfId="26172"/>
    <cellStyle name="Berechnung 2 6 2 3 7 5" xfId="32837"/>
    <cellStyle name="Berechnung 2 6 2 3 7 6" xfId="39507"/>
    <cellStyle name="Berechnung 2 6 2 3 7 7" xfId="46323"/>
    <cellStyle name="Berechnung 2 6 2 3 7 8" xfId="52846"/>
    <cellStyle name="Berechnung 2 6 2 3 8" xfId="6288"/>
    <cellStyle name="Berechnung 2 6 2 3 8 2" xfId="13398"/>
    <cellStyle name="Berechnung 2 6 2 3 8 3" xfId="19691"/>
    <cellStyle name="Berechnung 2 6 2 3 8 4" xfId="26630"/>
    <cellStyle name="Berechnung 2 6 2 3 8 5" xfId="33295"/>
    <cellStyle name="Berechnung 2 6 2 3 8 6" xfId="39965"/>
    <cellStyle name="Berechnung 2 6 2 3 8 7" xfId="46781"/>
    <cellStyle name="Berechnung 2 6 2 3 8 8" xfId="53304"/>
    <cellStyle name="Berechnung 2 6 2 3 9" xfId="6942"/>
    <cellStyle name="Berechnung 2 6 2 3 9 2" xfId="14052"/>
    <cellStyle name="Berechnung 2 6 2 3 9 3" xfId="20345"/>
    <cellStyle name="Berechnung 2 6 2 3 9 4" xfId="27284"/>
    <cellStyle name="Berechnung 2 6 2 3 9 5" xfId="33949"/>
    <cellStyle name="Berechnung 2 6 2 3 9 6" xfId="40619"/>
    <cellStyle name="Berechnung 2 6 2 3 9 7" xfId="47435"/>
    <cellStyle name="Berechnung 2 6 2 3 9 8" xfId="53958"/>
    <cellStyle name="Berechnung 2 6 2 4" xfId="2263"/>
    <cellStyle name="Berechnung 2 6 2 4 2" xfId="9373"/>
    <cellStyle name="Berechnung 2 6 2 4 3" xfId="15666"/>
    <cellStyle name="Berechnung 2 6 2 4 4" xfId="22605"/>
    <cellStyle name="Berechnung 2 6 2 4 5" xfId="29270"/>
    <cellStyle name="Berechnung 2 6 2 4 6" xfId="35940"/>
    <cellStyle name="Berechnung 2 6 2 4 7" xfId="42756"/>
    <cellStyle name="Berechnung 2 6 2 4 8" xfId="49279"/>
    <cellStyle name="Berechnung 2 6 2 5" xfId="2953"/>
    <cellStyle name="Berechnung 2 6 2 5 2" xfId="10063"/>
    <cellStyle name="Berechnung 2 6 2 5 3" xfId="16356"/>
    <cellStyle name="Berechnung 2 6 2 5 4" xfId="23295"/>
    <cellStyle name="Berechnung 2 6 2 5 5" xfId="29960"/>
    <cellStyle name="Berechnung 2 6 2 5 6" xfId="36630"/>
    <cellStyle name="Berechnung 2 6 2 5 7" xfId="43446"/>
    <cellStyle name="Berechnung 2 6 2 5 8" xfId="49969"/>
    <cellStyle name="Berechnung 2 6 2 6" xfId="3640"/>
    <cellStyle name="Berechnung 2 6 2 6 2" xfId="10750"/>
    <cellStyle name="Berechnung 2 6 2 6 3" xfId="17043"/>
    <cellStyle name="Berechnung 2 6 2 6 4" xfId="23982"/>
    <cellStyle name="Berechnung 2 6 2 6 5" xfId="30647"/>
    <cellStyle name="Berechnung 2 6 2 6 6" xfId="37317"/>
    <cellStyle name="Berechnung 2 6 2 6 7" xfId="44133"/>
    <cellStyle name="Berechnung 2 6 2 6 8" xfId="50656"/>
    <cellStyle name="Berechnung 2 6 2 7" xfId="4327"/>
    <cellStyle name="Berechnung 2 6 2 7 2" xfId="11437"/>
    <cellStyle name="Berechnung 2 6 2 7 3" xfId="17730"/>
    <cellStyle name="Berechnung 2 6 2 7 4" xfId="24669"/>
    <cellStyle name="Berechnung 2 6 2 7 5" xfId="31334"/>
    <cellStyle name="Berechnung 2 6 2 7 6" xfId="38004"/>
    <cellStyle name="Berechnung 2 6 2 7 7" xfId="44820"/>
    <cellStyle name="Berechnung 2 6 2 7 8" xfId="51343"/>
    <cellStyle name="Berechnung 2 6 2 8" xfId="5012"/>
    <cellStyle name="Berechnung 2 6 2 8 2" xfId="12122"/>
    <cellStyle name="Berechnung 2 6 2 8 3" xfId="18415"/>
    <cellStyle name="Berechnung 2 6 2 8 4" xfId="25354"/>
    <cellStyle name="Berechnung 2 6 2 8 5" xfId="32019"/>
    <cellStyle name="Berechnung 2 6 2 8 6" xfId="38689"/>
    <cellStyle name="Berechnung 2 6 2 8 7" xfId="45505"/>
    <cellStyle name="Berechnung 2 6 2 8 8" xfId="52028"/>
    <cellStyle name="Berechnung 2 6 2 9" xfId="5570"/>
    <cellStyle name="Berechnung 2 6 2 9 2" xfId="12680"/>
    <cellStyle name="Berechnung 2 6 2 9 3" xfId="18973"/>
    <cellStyle name="Berechnung 2 6 2 9 4" xfId="25912"/>
    <cellStyle name="Berechnung 2 6 2 9 5" xfId="32577"/>
    <cellStyle name="Berechnung 2 6 2 9 6" xfId="39247"/>
    <cellStyle name="Berechnung 2 6 2 9 7" xfId="46063"/>
    <cellStyle name="Berechnung 2 6 2 9 8" xfId="52586"/>
    <cellStyle name="Berechnung 2 6 3" xfId="723"/>
    <cellStyle name="Berechnung 2 6 3 10" xfId="6777"/>
    <cellStyle name="Berechnung 2 6 3 10 2" xfId="13887"/>
    <cellStyle name="Berechnung 2 6 3 10 3" xfId="20180"/>
    <cellStyle name="Berechnung 2 6 3 10 4" xfId="27119"/>
    <cellStyle name="Berechnung 2 6 3 10 5" xfId="33784"/>
    <cellStyle name="Berechnung 2 6 3 10 6" xfId="40454"/>
    <cellStyle name="Berechnung 2 6 3 10 7" xfId="47270"/>
    <cellStyle name="Berechnung 2 6 3 10 8" xfId="53793"/>
    <cellStyle name="Berechnung 2 6 3 11" xfId="7301"/>
    <cellStyle name="Berechnung 2 6 3 11 2" xfId="14411"/>
    <cellStyle name="Berechnung 2 6 3 11 3" xfId="20704"/>
    <cellStyle name="Berechnung 2 6 3 11 4" xfId="27643"/>
    <cellStyle name="Berechnung 2 6 3 11 5" xfId="34308"/>
    <cellStyle name="Berechnung 2 6 3 11 6" xfId="40978"/>
    <cellStyle name="Berechnung 2 6 3 11 7" xfId="47794"/>
    <cellStyle name="Berechnung 2 6 3 11 8" xfId="54317"/>
    <cellStyle name="Berechnung 2 6 3 12" xfId="1462"/>
    <cellStyle name="Berechnung 2 6 3 12 2" xfId="8572"/>
    <cellStyle name="Berechnung 2 6 3 12 3" xfId="14865"/>
    <cellStyle name="Berechnung 2 6 3 12 4" xfId="21804"/>
    <cellStyle name="Berechnung 2 6 3 12 5" xfId="28469"/>
    <cellStyle name="Berechnung 2 6 3 12 6" xfId="35139"/>
    <cellStyle name="Berechnung 2 6 3 12 7" xfId="41955"/>
    <cellStyle name="Berechnung 2 6 3 12 8" xfId="48478"/>
    <cellStyle name="Berechnung 2 6 3 13" xfId="8299"/>
    <cellStyle name="Berechnung 2 6 3 14" xfId="21102"/>
    <cellStyle name="Berechnung 2 6 3 15" xfId="21399"/>
    <cellStyle name="Berechnung 2 6 3 16" xfId="41348"/>
    <cellStyle name="Berechnung 2 6 3 17" xfId="27845"/>
    <cellStyle name="Berechnung 2 6 3 2" xfId="1185"/>
    <cellStyle name="Berechnung 2 6 3 2 10" xfId="1858"/>
    <cellStyle name="Berechnung 2 6 3 2 10 2" xfId="8968"/>
    <cellStyle name="Berechnung 2 6 3 2 10 3" xfId="15261"/>
    <cellStyle name="Berechnung 2 6 3 2 10 4" xfId="22200"/>
    <cellStyle name="Berechnung 2 6 3 2 10 5" xfId="28865"/>
    <cellStyle name="Berechnung 2 6 3 2 10 6" xfId="35535"/>
    <cellStyle name="Berechnung 2 6 3 2 10 7" xfId="42351"/>
    <cellStyle name="Berechnung 2 6 3 2 10 8" xfId="48874"/>
    <cellStyle name="Berechnung 2 6 3 2 11" xfId="14588"/>
    <cellStyle name="Berechnung 2 6 3 2 12" xfId="28192"/>
    <cellStyle name="Berechnung 2 6 3 2 13" xfId="34862"/>
    <cellStyle name="Berechnung 2 6 3 2 14" xfId="48204"/>
    <cellStyle name="Berechnung 2 6 3 2 2" xfId="2729"/>
    <cellStyle name="Berechnung 2 6 3 2 2 2" xfId="9839"/>
    <cellStyle name="Berechnung 2 6 3 2 2 3" xfId="16132"/>
    <cellStyle name="Berechnung 2 6 3 2 2 4" xfId="23071"/>
    <cellStyle name="Berechnung 2 6 3 2 2 5" xfId="29736"/>
    <cellStyle name="Berechnung 2 6 3 2 2 6" xfId="36406"/>
    <cellStyle name="Berechnung 2 6 3 2 2 7" xfId="43222"/>
    <cellStyle name="Berechnung 2 6 3 2 2 8" xfId="49745"/>
    <cellStyle name="Berechnung 2 6 3 2 3" xfId="3419"/>
    <cellStyle name="Berechnung 2 6 3 2 3 2" xfId="10529"/>
    <cellStyle name="Berechnung 2 6 3 2 3 3" xfId="16822"/>
    <cellStyle name="Berechnung 2 6 3 2 3 4" xfId="23761"/>
    <cellStyle name="Berechnung 2 6 3 2 3 5" xfId="30426"/>
    <cellStyle name="Berechnung 2 6 3 2 3 6" xfId="37096"/>
    <cellStyle name="Berechnung 2 6 3 2 3 7" xfId="43912"/>
    <cellStyle name="Berechnung 2 6 3 2 3 8" xfId="50435"/>
    <cellStyle name="Berechnung 2 6 3 2 4" xfId="4106"/>
    <cellStyle name="Berechnung 2 6 3 2 4 2" xfId="11216"/>
    <cellStyle name="Berechnung 2 6 3 2 4 3" xfId="17509"/>
    <cellStyle name="Berechnung 2 6 3 2 4 4" xfId="24448"/>
    <cellStyle name="Berechnung 2 6 3 2 4 5" xfId="31113"/>
    <cellStyle name="Berechnung 2 6 3 2 4 6" xfId="37783"/>
    <cellStyle name="Berechnung 2 6 3 2 4 7" xfId="44599"/>
    <cellStyle name="Berechnung 2 6 3 2 4 8" xfId="51122"/>
    <cellStyle name="Berechnung 2 6 3 2 5" xfId="4793"/>
    <cellStyle name="Berechnung 2 6 3 2 5 2" xfId="11903"/>
    <cellStyle name="Berechnung 2 6 3 2 5 3" xfId="18196"/>
    <cellStyle name="Berechnung 2 6 3 2 5 4" xfId="25135"/>
    <cellStyle name="Berechnung 2 6 3 2 5 5" xfId="31800"/>
    <cellStyle name="Berechnung 2 6 3 2 5 6" xfId="38470"/>
    <cellStyle name="Berechnung 2 6 3 2 5 7" xfId="45286"/>
    <cellStyle name="Berechnung 2 6 3 2 5 8" xfId="51809"/>
    <cellStyle name="Berechnung 2 6 3 2 6" xfId="5478"/>
    <cellStyle name="Berechnung 2 6 3 2 6 2" xfId="12588"/>
    <cellStyle name="Berechnung 2 6 3 2 6 3" xfId="18881"/>
    <cellStyle name="Berechnung 2 6 3 2 6 4" xfId="25820"/>
    <cellStyle name="Berechnung 2 6 3 2 6 5" xfId="32485"/>
    <cellStyle name="Berechnung 2 6 3 2 6 6" xfId="39155"/>
    <cellStyle name="Berechnung 2 6 3 2 6 7" xfId="45971"/>
    <cellStyle name="Berechnung 2 6 3 2 6 8" xfId="52494"/>
    <cellStyle name="Berechnung 2 6 3 2 7" xfId="6061"/>
    <cellStyle name="Berechnung 2 6 3 2 7 2" xfId="13171"/>
    <cellStyle name="Berechnung 2 6 3 2 7 3" xfId="19464"/>
    <cellStyle name="Berechnung 2 6 3 2 7 4" xfId="26403"/>
    <cellStyle name="Berechnung 2 6 3 2 7 5" xfId="33068"/>
    <cellStyle name="Berechnung 2 6 3 2 7 6" xfId="39738"/>
    <cellStyle name="Berechnung 2 6 3 2 7 7" xfId="46554"/>
    <cellStyle name="Berechnung 2 6 3 2 7 8" xfId="53077"/>
    <cellStyle name="Berechnung 2 6 3 2 8" xfId="6519"/>
    <cellStyle name="Berechnung 2 6 3 2 8 2" xfId="13629"/>
    <cellStyle name="Berechnung 2 6 3 2 8 3" xfId="19922"/>
    <cellStyle name="Berechnung 2 6 3 2 8 4" xfId="26861"/>
    <cellStyle name="Berechnung 2 6 3 2 8 5" xfId="33526"/>
    <cellStyle name="Berechnung 2 6 3 2 8 6" xfId="40196"/>
    <cellStyle name="Berechnung 2 6 3 2 8 7" xfId="47012"/>
    <cellStyle name="Berechnung 2 6 3 2 8 8" xfId="53535"/>
    <cellStyle name="Berechnung 2 6 3 2 9" xfId="7173"/>
    <cellStyle name="Berechnung 2 6 3 2 9 2" xfId="14283"/>
    <cellStyle name="Berechnung 2 6 3 2 9 3" xfId="20576"/>
    <cellStyle name="Berechnung 2 6 3 2 9 4" xfId="27515"/>
    <cellStyle name="Berechnung 2 6 3 2 9 5" xfId="34180"/>
    <cellStyle name="Berechnung 2 6 3 2 9 6" xfId="40850"/>
    <cellStyle name="Berechnung 2 6 3 2 9 7" xfId="47666"/>
    <cellStyle name="Berechnung 2 6 3 2 9 8" xfId="54189"/>
    <cellStyle name="Berechnung 2 6 3 3" xfId="1019"/>
    <cellStyle name="Berechnung 2 6 3 3 10" xfId="1692"/>
    <cellStyle name="Berechnung 2 6 3 3 10 2" xfId="8802"/>
    <cellStyle name="Berechnung 2 6 3 3 10 3" xfId="15095"/>
    <cellStyle name="Berechnung 2 6 3 3 10 4" xfId="22034"/>
    <cellStyle name="Berechnung 2 6 3 3 10 5" xfId="28699"/>
    <cellStyle name="Berechnung 2 6 3 3 10 6" xfId="35369"/>
    <cellStyle name="Berechnung 2 6 3 3 10 7" xfId="42185"/>
    <cellStyle name="Berechnung 2 6 3 3 10 8" xfId="48708"/>
    <cellStyle name="Berechnung 2 6 3 3 11" xfId="7616"/>
    <cellStyle name="Berechnung 2 6 3 3 12" xfId="28026"/>
    <cellStyle name="Berechnung 2 6 3 3 13" xfId="34696"/>
    <cellStyle name="Berechnung 2 6 3 3 14" xfId="48038"/>
    <cellStyle name="Berechnung 2 6 3 3 2" xfId="2563"/>
    <cellStyle name="Berechnung 2 6 3 3 2 2" xfId="9673"/>
    <cellStyle name="Berechnung 2 6 3 3 2 3" xfId="15966"/>
    <cellStyle name="Berechnung 2 6 3 3 2 4" xfId="22905"/>
    <cellStyle name="Berechnung 2 6 3 3 2 5" xfId="29570"/>
    <cellStyle name="Berechnung 2 6 3 3 2 6" xfId="36240"/>
    <cellStyle name="Berechnung 2 6 3 3 2 7" xfId="43056"/>
    <cellStyle name="Berechnung 2 6 3 3 2 8" xfId="49579"/>
    <cellStyle name="Berechnung 2 6 3 3 3" xfId="3253"/>
    <cellStyle name="Berechnung 2 6 3 3 3 2" xfId="10363"/>
    <cellStyle name="Berechnung 2 6 3 3 3 3" xfId="16656"/>
    <cellStyle name="Berechnung 2 6 3 3 3 4" xfId="23595"/>
    <cellStyle name="Berechnung 2 6 3 3 3 5" xfId="30260"/>
    <cellStyle name="Berechnung 2 6 3 3 3 6" xfId="36930"/>
    <cellStyle name="Berechnung 2 6 3 3 3 7" xfId="43746"/>
    <cellStyle name="Berechnung 2 6 3 3 3 8" xfId="50269"/>
    <cellStyle name="Berechnung 2 6 3 3 4" xfId="3940"/>
    <cellStyle name="Berechnung 2 6 3 3 4 2" xfId="11050"/>
    <cellStyle name="Berechnung 2 6 3 3 4 3" xfId="17343"/>
    <cellStyle name="Berechnung 2 6 3 3 4 4" xfId="24282"/>
    <cellStyle name="Berechnung 2 6 3 3 4 5" xfId="30947"/>
    <cellStyle name="Berechnung 2 6 3 3 4 6" xfId="37617"/>
    <cellStyle name="Berechnung 2 6 3 3 4 7" xfId="44433"/>
    <cellStyle name="Berechnung 2 6 3 3 4 8" xfId="50956"/>
    <cellStyle name="Berechnung 2 6 3 3 5" xfId="4627"/>
    <cellStyle name="Berechnung 2 6 3 3 5 2" xfId="11737"/>
    <cellStyle name="Berechnung 2 6 3 3 5 3" xfId="18030"/>
    <cellStyle name="Berechnung 2 6 3 3 5 4" xfId="24969"/>
    <cellStyle name="Berechnung 2 6 3 3 5 5" xfId="31634"/>
    <cellStyle name="Berechnung 2 6 3 3 5 6" xfId="38304"/>
    <cellStyle name="Berechnung 2 6 3 3 5 7" xfId="45120"/>
    <cellStyle name="Berechnung 2 6 3 3 5 8" xfId="51643"/>
    <cellStyle name="Berechnung 2 6 3 3 6" xfId="5312"/>
    <cellStyle name="Berechnung 2 6 3 3 6 2" xfId="12422"/>
    <cellStyle name="Berechnung 2 6 3 3 6 3" xfId="18715"/>
    <cellStyle name="Berechnung 2 6 3 3 6 4" xfId="25654"/>
    <cellStyle name="Berechnung 2 6 3 3 6 5" xfId="32319"/>
    <cellStyle name="Berechnung 2 6 3 3 6 6" xfId="38989"/>
    <cellStyle name="Berechnung 2 6 3 3 6 7" xfId="45805"/>
    <cellStyle name="Berechnung 2 6 3 3 6 8" xfId="52328"/>
    <cellStyle name="Berechnung 2 6 3 3 7" xfId="5895"/>
    <cellStyle name="Berechnung 2 6 3 3 7 2" xfId="13005"/>
    <cellStyle name="Berechnung 2 6 3 3 7 3" xfId="19298"/>
    <cellStyle name="Berechnung 2 6 3 3 7 4" xfId="26237"/>
    <cellStyle name="Berechnung 2 6 3 3 7 5" xfId="32902"/>
    <cellStyle name="Berechnung 2 6 3 3 7 6" xfId="39572"/>
    <cellStyle name="Berechnung 2 6 3 3 7 7" xfId="46388"/>
    <cellStyle name="Berechnung 2 6 3 3 7 8" xfId="52911"/>
    <cellStyle name="Berechnung 2 6 3 3 8" xfId="6353"/>
    <cellStyle name="Berechnung 2 6 3 3 8 2" xfId="13463"/>
    <cellStyle name="Berechnung 2 6 3 3 8 3" xfId="19756"/>
    <cellStyle name="Berechnung 2 6 3 3 8 4" xfId="26695"/>
    <cellStyle name="Berechnung 2 6 3 3 8 5" xfId="33360"/>
    <cellStyle name="Berechnung 2 6 3 3 8 6" xfId="40030"/>
    <cellStyle name="Berechnung 2 6 3 3 8 7" xfId="46846"/>
    <cellStyle name="Berechnung 2 6 3 3 8 8" xfId="53369"/>
    <cellStyle name="Berechnung 2 6 3 3 9" xfId="7007"/>
    <cellStyle name="Berechnung 2 6 3 3 9 2" xfId="14117"/>
    <cellStyle name="Berechnung 2 6 3 3 9 3" xfId="20410"/>
    <cellStyle name="Berechnung 2 6 3 3 9 4" xfId="27349"/>
    <cellStyle name="Berechnung 2 6 3 3 9 5" xfId="34014"/>
    <cellStyle name="Berechnung 2 6 3 3 9 6" xfId="40684"/>
    <cellStyle name="Berechnung 2 6 3 3 9 7" xfId="47500"/>
    <cellStyle name="Berechnung 2 6 3 3 9 8" xfId="54023"/>
    <cellStyle name="Berechnung 2 6 3 4" xfId="2333"/>
    <cellStyle name="Berechnung 2 6 3 4 2" xfId="9443"/>
    <cellStyle name="Berechnung 2 6 3 4 3" xfId="15736"/>
    <cellStyle name="Berechnung 2 6 3 4 4" xfId="22675"/>
    <cellStyle name="Berechnung 2 6 3 4 5" xfId="29340"/>
    <cellStyle name="Berechnung 2 6 3 4 6" xfId="36010"/>
    <cellStyle name="Berechnung 2 6 3 4 7" xfId="42826"/>
    <cellStyle name="Berechnung 2 6 3 4 8" xfId="49349"/>
    <cellStyle name="Berechnung 2 6 3 5" xfId="3023"/>
    <cellStyle name="Berechnung 2 6 3 5 2" xfId="10133"/>
    <cellStyle name="Berechnung 2 6 3 5 3" xfId="16426"/>
    <cellStyle name="Berechnung 2 6 3 5 4" xfId="23365"/>
    <cellStyle name="Berechnung 2 6 3 5 5" xfId="30030"/>
    <cellStyle name="Berechnung 2 6 3 5 6" xfId="36700"/>
    <cellStyle name="Berechnung 2 6 3 5 7" xfId="43516"/>
    <cellStyle name="Berechnung 2 6 3 5 8" xfId="50039"/>
    <cellStyle name="Berechnung 2 6 3 6" xfId="3710"/>
    <cellStyle name="Berechnung 2 6 3 6 2" xfId="10820"/>
    <cellStyle name="Berechnung 2 6 3 6 3" xfId="17113"/>
    <cellStyle name="Berechnung 2 6 3 6 4" xfId="24052"/>
    <cellStyle name="Berechnung 2 6 3 6 5" xfId="30717"/>
    <cellStyle name="Berechnung 2 6 3 6 6" xfId="37387"/>
    <cellStyle name="Berechnung 2 6 3 6 7" xfId="44203"/>
    <cellStyle name="Berechnung 2 6 3 6 8" xfId="50726"/>
    <cellStyle name="Berechnung 2 6 3 7" xfId="4397"/>
    <cellStyle name="Berechnung 2 6 3 7 2" xfId="11507"/>
    <cellStyle name="Berechnung 2 6 3 7 3" xfId="17800"/>
    <cellStyle name="Berechnung 2 6 3 7 4" xfId="24739"/>
    <cellStyle name="Berechnung 2 6 3 7 5" xfId="31404"/>
    <cellStyle name="Berechnung 2 6 3 7 6" xfId="38074"/>
    <cellStyle name="Berechnung 2 6 3 7 7" xfId="44890"/>
    <cellStyle name="Berechnung 2 6 3 7 8" xfId="51413"/>
    <cellStyle name="Berechnung 2 6 3 8" xfId="5082"/>
    <cellStyle name="Berechnung 2 6 3 8 2" xfId="12192"/>
    <cellStyle name="Berechnung 2 6 3 8 3" xfId="18485"/>
    <cellStyle name="Berechnung 2 6 3 8 4" xfId="25424"/>
    <cellStyle name="Berechnung 2 6 3 8 5" xfId="32089"/>
    <cellStyle name="Berechnung 2 6 3 8 6" xfId="38759"/>
    <cellStyle name="Berechnung 2 6 3 8 7" xfId="45575"/>
    <cellStyle name="Berechnung 2 6 3 8 8" xfId="52098"/>
    <cellStyle name="Berechnung 2 6 3 9" xfId="6123"/>
    <cellStyle name="Berechnung 2 6 3 9 2" xfId="13233"/>
    <cellStyle name="Berechnung 2 6 3 9 3" xfId="19526"/>
    <cellStyle name="Berechnung 2 6 3 9 4" xfId="26465"/>
    <cellStyle name="Berechnung 2 6 3 9 5" xfId="33130"/>
    <cellStyle name="Berechnung 2 6 3 9 6" xfId="39800"/>
    <cellStyle name="Berechnung 2 6 3 9 7" xfId="46616"/>
    <cellStyle name="Berechnung 2 6 3 9 8" xfId="53139"/>
    <cellStyle name="Berechnung 2 6 4" xfId="2067"/>
    <cellStyle name="Berechnung 2 6 4 2" xfId="9177"/>
    <cellStyle name="Berechnung 2 6 4 3" xfId="15470"/>
    <cellStyle name="Berechnung 2 6 4 4" xfId="22409"/>
    <cellStyle name="Berechnung 2 6 4 5" xfId="29074"/>
    <cellStyle name="Berechnung 2 6 4 6" xfId="35744"/>
    <cellStyle name="Berechnung 2 6 4 7" xfId="42560"/>
    <cellStyle name="Berechnung 2 6 4 8" xfId="49083"/>
    <cellStyle name="Berechnung 2 6 5" xfId="860"/>
    <cellStyle name="Berechnung 2 6 5 2" xfId="7977"/>
    <cellStyle name="Berechnung 2 6 5 3" xfId="8082"/>
    <cellStyle name="Berechnung 2 6 5 4" xfId="21237"/>
    <cellStyle name="Berechnung 2 6 5 5" xfId="27868"/>
    <cellStyle name="Berechnung 2 6 5 6" xfId="34542"/>
    <cellStyle name="Berechnung 2 6 5 7" xfId="41472"/>
    <cellStyle name="Berechnung 2 6 5 8" xfId="21320"/>
    <cellStyle name="Berechnung 2 6 6" xfId="1951"/>
    <cellStyle name="Berechnung 2 6 6 2" xfId="9061"/>
    <cellStyle name="Berechnung 2 6 6 3" xfId="15354"/>
    <cellStyle name="Berechnung 2 6 6 4" xfId="22293"/>
    <cellStyle name="Berechnung 2 6 6 5" xfId="28958"/>
    <cellStyle name="Berechnung 2 6 6 6" xfId="35628"/>
    <cellStyle name="Berechnung 2 6 6 7" xfId="42444"/>
    <cellStyle name="Berechnung 2 6 6 8" xfId="48967"/>
    <cellStyle name="Berechnung 2 6 7" xfId="824"/>
    <cellStyle name="Berechnung 2 6 7 2" xfId="7941"/>
    <cellStyle name="Berechnung 2 6 7 3" xfId="8068"/>
    <cellStyle name="Berechnung 2 6 7 4" xfId="21202"/>
    <cellStyle name="Berechnung 2 6 7 5" xfId="27836"/>
    <cellStyle name="Berechnung 2 6 7 6" xfId="34509"/>
    <cellStyle name="Berechnung 2 6 7 7" xfId="41445"/>
    <cellStyle name="Berechnung 2 6 7 8" xfId="7925"/>
    <cellStyle name="Berechnung 2 6 8" xfId="2002"/>
    <cellStyle name="Berechnung 2 6 8 2" xfId="9112"/>
    <cellStyle name="Berechnung 2 6 8 3" xfId="15405"/>
    <cellStyle name="Berechnung 2 6 8 4" xfId="22344"/>
    <cellStyle name="Berechnung 2 6 8 5" xfId="29009"/>
    <cellStyle name="Berechnung 2 6 8 6" xfId="35679"/>
    <cellStyle name="Berechnung 2 6 8 7" xfId="42495"/>
    <cellStyle name="Berechnung 2 6 8 8" xfId="49018"/>
    <cellStyle name="Berechnung 2 6 9" xfId="1928"/>
    <cellStyle name="Berechnung 2 6 9 2" xfId="9038"/>
    <cellStyle name="Berechnung 2 6 9 3" xfId="15331"/>
    <cellStyle name="Berechnung 2 6 9 4" xfId="22270"/>
    <cellStyle name="Berechnung 2 6 9 5" xfId="28935"/>
    <cellStyle name="Berechnung 2 6 9 6" xfId="35605"/>
    <cellStyle name="Berechnung 2 6 9 7" xfId="42421"/>
    <cellStyle name="Berechnung 2 6 9 8" xfId="48944"/>
    <cellStyle name="Berechnung 2 7" xfId="217"/>
    <cellStyle name="Berechnung 2 7 10" xfId="5724"/>
    <cellStyle name="Berechnung 2 7 10 2" xfId="12834"/>
    <cellStyle name="Berechnung 2 7 10 3" xfId="19127"/>
    <cellStyle name="Berechnung 2 7 10 4" xfId="26066"/>
    <cellStyle name="Berechnung 2 7 10 5" xfId="32731"/>
    <cellStyle name="Berechnung 2 7 10 6" xfId="39401"/>
    <cellStyle name="Berechnung 2 7 10 7" xfId="46217"/>
    <cellStyle name="Berechnung 2 7 10 8" xfId="52740"/>
    <cellStyle name="Berechnung 2 7 11" xfId="5621"/>
    <cellStyle name="Berechnung 2 7 11 2" xfId="12731"/>
    <cellStyle name="Berechnung 2 7 11 3" xfId="19024"/>
    <cellStyle name="Berechnung 2 7 11 4" xfId="25963"/>
    <cellStyle name="Berechnung 2 7 11 5" xfId="32628"/>
    <cellStyle name="Berechnung 2 7 11 6" xfId="39298"/>
    <cellStyle name="Berechnung 2 7 11 7" xfId="46114"/>
    <cellStyle name="Berechnung 2 7 11 8" xfId="52637"/>
    <cellStyle name="Berechnung 2 7 12" xfId="1221"/>
    <cellStyle name="Berechnung 2 7 12 2" xfId="8331"/>
    <cellStyle name="Berechnung 2 7 12 3" xfId="14624"/>
    <cellStyle name="Berechnung 2 7 12 4" xfId="21563"/>
    <cellStyle name="Berechnung 2 7 12 5" xfId="28228"/>
    <cellStyle name="Berechnung 2 7 12 6" xfId="34898"/>
    <cellStyle name="Berechnung 2 7 12 7" xfId="41717"/>
    <cellStyle name="Berechnung 2 7 12 8" xfId="48240"/>
    <cellStyle name="Berechnung 2 7 13" xfId="8194"/>
    <cellStyle name="Berechnung 2 7 14" xfId="21323"/>
    <cellStyle name="Berechnung 2 7 15" xfId="7870"/>
    <cellStyle name="Berechnung 2 7 2" xfId="638"/>
    <cellStyle name="Berechnung 2 7 2 10" xfId="6706"/>
    <cellStyle name="Berechnung 2 7 2 10 2" xfId="13816"/>
    <cellStyle name="Berechnung 2 7 2 10 3" xfId="20109"/>
    <cellStyle name="Berechnung 2 7 2 10 4" xfId="27048"/>
    <cellStyle name="Berechnung 2 7 2 10 5" xfId="33713"/>
    <cellStyle name="Berechnung 2 7 2 10 6" xfId="40383"/>
    <cellStyle name="Berechnung 2 7 2 10 7" xfId="47199"/>
    <cellStyle name="Berechnung 2 7 2 10 8" xfId="53722"/>
    <cellStyle name="Berechnung 2 7 2 11" xfId="7466"/>
    <cellStyle name="Berechnung 2 7 2 11 2" xfId="14576"/>
    <cellStyle name="Berechnung 2 7 2 11 3" xfId="20869"/>
    <cellStyle name="Berechnung 2 7 2 11 4" xfId="27808"/>
    <cellStyle name="Berechnung 2 7 2 11 5" xfId="34473"/>
    <cellStyle name="Berechnung 2 7 2 11 6" xfId="41143"/>
    <cellStyle name="Berechnung 2 7 2 11 7" xfId="47959"/>
    <cellStyle name="Berechnung 2 7 2 11 8" xfId="54482"/>
    <cellStyle name="Berechnung 2 7 2 12" xfId="1391"/>
    <cellStyle name="Berechnung 2 7 2 12 2" xfId="8501"/>
    <cellStyle name="Berechnung 2 7 2 12 3" xfId="14794"/>
    <cellStyle name="Berechnung 2 7 2 12 4" xfId="21733"/>
    <cellStyle name="Berechnung 2 7 2 12 5" xfId="28398"/>
    <cellStyle name="Berechnung 2 7 2 12 6" xfId="35068"/>
    <cellStyle name="Berechnung 2 7 2 12 7" xfId="41884"/>
    <cellStyle name="Berechnung 2 7 2 12 8" xfId="48407"/>
    <cellStyle name="Berechnung 2 7 2 13" xfId="7874"/>
    <cellStyle name="Berechnung 2 7 2 14" xfId="21017"/>
    <cellStyle name="Berechnung 2 7 2 15" xfId="7626"/>
    <cellStyle name="Berechnung 2 7 2 16" xfId="41267"/>
    <cellStyle name="Berechnung 2 7 2 17" xfId="27835"/>
    <cellStyle name="Berechnung 2 7 2 2" xfId="1154"/>
    <cellStyle name="Berechnung 2 7 2 2 10" xfId="1827"/>
    <cellStyle name="Berechnung 2 7 2 2 10 2" xfId="8937"/>
    <cellStyle name="Berechnung 2 7 2 2 10 3" xfId="15230"/>
    <cellStyle name="Berechnung 2 7 2 2 10 4" xfId="22169"/>
    <cellStyle name="Berechnung 2 7 2 2 10 5" xfId="28834"/>
    <cellStyle name="Berechnung 2 7 2 2 10 6" xfId="35504"/>
    <cellStyle name="Berechnung 2 7 2 2 10 7" xfId="42320"/>
    <cellStyle name="Berechnung 2 7 2 2 10 8" xfId="48843"/>
    <cellStyle name="Berechnung 2 7 2 2 11" xfId="7523"/>
    <cellStyle name="Berechnung 2 7 2 2 12" xfId="28161"/>
    <cellStyle name="Berechnung 2 7 2 2 13" xfId="34831"/>
    <cellStyle name="Berechnung 2 7 2 2 14" xfId="48173"/>
    <cellStyle name="Berechnung 2 7 2 2 2" xfId="2698"/>
    <cellStyle name="Berechnung 2 7 2 2 2 2" xfId="9808"/>
    <cellStyle name="Berechnung 2 7 2 2 2 3" xfId="16101"/>
    <cellStyle name="Berechnung 2 7 2 2 2 4" xfId="23040"/>
    <cellStyle name="Berechnung 2 7 2 2 2 5" xfId="29705"/>
    <cellStyle name="Berechnung 2 7 2 2 2 6" xfId="36375"/>
    <cellStyle name="Berechnung 2 7 2 2 2 7" xfId="43191"/>
    <cellStyle name="Berechnung 2 7 2 2 2 8" xfId="49714"/>
    <cellStyle name="Berechnung 2 7 2 2 3" xfId="3388"/>
    <cellStyle name="Berechnung 2 7 2 2 3 2" xfId="10498"/>
    <cellStyle name="Berechnung 2 7 2 2 3 3" xfId="16791"/>
    <cellStyle name="Berechnung 2 7 2 2 3 4" xfId="23730"/>
    <cellStyle name="Berechnung 2 7 2 2 3 5" xfId="30395"/>
    <cellStyle name="Berechnung 2 7 2 2 3 6" xfId="37065"/>
    <cellStyle name="Berechnung 2 7 2 2 3 7" xfId="43881"/>
    <cellStyle name="Berechnung 2 7 2 2 3 8" xfId="50404"/>
    <cellStyle name="Berechnung 2 7 2 2 4" xfId="4075"/>
    <cellStyle name="Berechnung 2 7 2 2 4 2" xfId="11185"/>
    <cellStyle name="Berechnung 2 7 2 2 4 3" xfId="17478"/>
    <cellStyle name="Berechnung 2 7 2 2 4 4" xfId="24417"/>
    <cellStyle name="Berechnung 2 7 2 2 4 5" xfId="31082"/>
    <cellStyle name="Berechnung 2 7 2 2 4 6" xfId="37752"/>
    <cellStyle name="Berechnung 2 7 2 2 4 7" xfId="44568"/>
    <cellStyle name="Berechnung 2 7 2 2 4 8" xfId="51091"/>
    <cellStyle name="Berechnung 2 7 2 2 5" xfId="4762"/>
    <cellStyle name="Berechnung 2 7 2 2 5 2" xfId="11872"/>
    <cellStyle name="Berechnung 2 7 2 2 5 3" xfId="18165"/>
    <cellStyle name="Berechnung 2 7 2 2 5 4" xfId="25104"/>
    <cellStyle name="Berechnung 2 7 2 2 5 5" xfId="31769"/>
    <cellStyle name="Berechnung 2 7 2 2 5 6" xfId="38439"/>
    <cellStyle name="Berechnung 2 7 2 2 5 7" xfId="45255"/>
    <cellStyle name="Berechnung 2 7 2 2 5 8" xfId="51778"/>
    <cellStyle name="Berechnung 2 7 2 2 6" xfId="5447"/>
    <cellStyle name="Berechnung 2 7 2 2 6 2" xfId="12557"/>
    <cellStyle name="Berechnung 2 7 2 2 6 3" xfId="18850"/>
    <cellStyle name="Berechnung 2 7 2 2 6 4" xfId="25789"/>
    <cellStyle name="Berechnung 2 7 2 2 6 5" xfId="32454"/>
    <cellStyle name="Berechnung 2 7 2 2 6 6" xfId="39124"/>
    <cellStyle name="Berechnung 2 7 2 2 6 7" xfId="45940"/>
    <cellStyle name="Berechnung 2 7 2 2 6 8" xfId="52463"/>
    <cellStyle name="Berechnung 2 7 2 2 7" xfId="6030"/>
    <cellStyle name="Berechnung 2 7 2 2 7 2" xfId="13140"/>
    <cellStyle name="Berechnung 2 7 2 2 7 3" xfId="19433"/>
    <cellStyle name="Berechnung 2 7 2 2 7 4" xfId="26372"/>
    <cellStyle name="Berechnung 2 7 2 2 7 5" xfId="33037"/>
    <cellStyle name="Berechnung 2 7 2 2 7 6" xfId="39707"/>
    <cellStyle name="Berechnung 2 7 2 2 7 7" xfId="46523"/>
    <cellStyle name="Berechnung 2 7 2 2 7 8" xfId="53046"/>
    <cellStyle name="Berechnung 2 7 2 2 8" xfId="6488"/>
    <cellStyle name="Berechnung 2 7 2 2 8 2" xfId="13598"/>
    <cellStyle name="Berechnung 2 7 2 2 8 3" xfId="19891"/>
    <cellStyle name="Berechnung 2 7 2 2 8 4" xfId="26830"/>
    <cellStyle name="Berechnung 2 7 2 2 8 5" xfId="33495"/>
    <cellStyle name="Berechnung 2 7 2 2 8 6" xfId="40165"/>
    <cellStyle name="Berechnung 2 7 2 2 8 7" xfId="46981"/>
    <cellStyle name="Berechnung 2 7 2 2 8 8" xfId="53504"/>
    <cellStyle name="Berechnung 2 7 2 2 9" xfId="7142"/>
    <cellStyle name="Berechnung 2 7 2 2 9 2" xfId="14252"/>
    <cellStyle name="Berechnung 2 7 2 2 9 3" xfId="20545"/>
    <cellStyle name="Berechnung 2 7 2 2 9 4" xfId="27484"/>
    <cellStyle name="Berechnung 2 7 2 2 9 5" xfId="34149"/>
    <cellStyle name="Berechnung 2 7 2 2 9 6" xfId="40819"/>
    <cellStyle name="Berechnung 2 7 2 2 9 7" xfId="47635"/>
    <cellStyle name="Berechnung 2 7 2 2 9 8" xfId="54158"/>
    <cellStyle name="Berechnung 2 7 2 3" xfId="951"/>
    <cellStyle name="Berechnung 2 7 2 3 10" xfId="1626"/>
    <cellStyle name="Berechnung 2 7 2 3 10 2" xfId="8736"/>
    <cellStyle name="Berechnung 2 7 2 3 10 3" xfId="15029"/>
    <cellStyle name="Berechnung 2 7 2 3 10 4" xfId="21968"/>
    <cellStyle name="Berechnung 2 7 2 3 10 5" xfId="28633"/>
    <cellStyle name="Berechnung 2 7 2 3 10 6" xfId="35303"/>
    <cellStyle name="Berechnung 2 7 2 3 10 7" xfId="42119"/>
    <cellStyle name="Berechnung 2 7 2 3 10 8" xfId="48642"/>
    <cellStyle name="Berechnung 2 7 2 3 11" xfId="7780"/>
    <cellStyle name="Berechnung 2 7 2 3 12" xfId="27958"/>
    <cellStyle name="Berechnung 2 7 2 3 13" xfId="34630"/>
    <cellStyle name="Berechnung 2 7 2 3 14" xfId="47972"/>
    <cellStyle name="Berechnung 2 7 2 3 2" xfId="2497"/>
    <cellStyle name="Berechnung 2 7 2 3 2 2" xfId="9607"/>
    <cellStyle name="Berechnung 2 7 2 3 2 3" xfId="15900"/>
    <cellStyle name="Berechnung 2 7 2 3 2 4" xfId="22839"/>
    <cellStyle name="Berechnung 2 7 2 3 2 5" xfId="29504"/>
    <cellStyle name="Berechnung 2 7 2 3 2 6" xfId="36174"/>
    <cellStyle name="Berechnung 2 7 2 3 2 7" xfId="42990"/>
    <cellStyle name="Berechnung 2 7 2 3 2 8" xfId="49513"/>
    <cellStyle name="Berechnung 2 7 2 3 3" xfId="3187"/>
    <cellStyle name="Berechnung 2 7 2 3 3 2" xfId="10297"/>
    <cellStyle name="Berechnung 2 7 2 3 3 3" xfId="16590"/>
    <cellStyle name="Berechnung 2 7 2 3 3 4" xfId="23529"/>
    <cellStyle name="Berechnung 2 7 2 3 3 5" xfId="30194"/>
    <cellStyle name="Berechnung 2 7 2 3 3 6" xfId="36864"/>
    <cellStyle name="Berechnung 2 7 2 3 3 7" xfId="43680"/>
    <cellStyle name="Berechnung 2 7 2 3 3 8" xfId="50203"/>
    <cellStyle name="Berechnung 2 7 2 3 4" xfId="3874"/>
    <cellStyle name="Berechnung 2 7 2 3 4 2" xfId="10984"/>
    <cellStyle name="Berechnung 2 7 2 3 4 3" xfId="17277"/>
    <cellStyle name="Berechnung 2 7 2 3 4 4" xfId="24216"/>
    <cellStyle name="Berechnung 2 7 2 3 4 5" xfId="30881"/>
    <cellStyle name="Berechnung 2 7 2 3 4 6" xfId="37551"/>
    <cellStyle name="Berechnung 2 7 2 3 4 7" xfId="44367"/>
    <cellStyle name="Berechnung 2 7 2 3 4 8" xfId="50890"/>
    <cellStyle name="Berechnung 2 7 2 3 5" xfId="4561"/>
    <cellStyle name="Berechnung 2 7 2 3 5 2" xfId="11671"/>
    <cellStyle name="Berechnung 2 7 2 3 5 3" xfId="17964"/>
    <cellStyle name="Berechnung 2 7 2 3 5 4" xfId="24903"/>
    <cellStyle name="Berechnung 2 7 2 3 5 5" xfId="31568"/>
    <cellStyle name="Berechnung 2 7 2 3 5 6" xfId="38238"/>
    <cellStyle name="Berechnung 2 7 2 3 5 7" xfId="45054"/>
    <cellStyle name="Berechnung 2 7 2 3 5 8" xfId="51577"/>
    <cellStyle name="Berechnung 2 7 2 3 6" xfId="5246"/>
    <cellStyle name="Berechnung 2 7 2 3 6 2" xfId="12356"/>
    <cellStyle name="Berechnung 2 7 2 3 6 3" xfId="18649"/>
    <cellStyle name="Berechnung 2 7 2 3 6 4" xfId="25588"/>
    <cellStyle name="Berechnung 2 7 2 3 6 5" xfId="32253"/>
    <cellStyle name="Berechnung 2 7 2 3 6 6" xfId="38923"/>
    <cellStyle name="Berechnung 2 7 2 3 6 7" xfId="45739"/>
    <cellStyle name="Berechnung 2 7 2 3 6 8" xfId="52262"/>
    <cellStyle name="Berechnung 2 7 2 3 7" xfId="5829"/>
    <cellStyle name="Berechnung 2 7 2 3 7 2" xfId="12939"/>
    <cellStyle name="Berechnung 2 7 2 3 7 3" xfId="19232"/>
    <cellStyle name="Berechnung 2 7 2 3 7 4" xfId="26171"/>
    <cellStyle name="Berechnung 2 7 2 3 7 5" xfId="32836"/>
    <cellStyle name="Berechnung 2 7 2 3 7 6" xfId="39506"/>
    <cellStyle name="Berechnung 2 7 2 3 7 7" xfId="46322"/>
    <cellStyle name="Berechnung 2 7 2 3 7 8" xfId="52845"/>
    <cellStyle name="Berechnung 2 7 2 3 8" xfId="6287"/>
    <cellStyle name="Berechnung 2 7 2 3 8 2" xfId="13397"/>
    <cellStyle name="Berechnung 2 7 2 3 8 3" xfId="19690"/>
    <cellStyle name="Berechnung 2 7 2 3 8 4" xfId="26629"/>
    <cellStyle name="Berechnung 2 7 2 3 8 5" xfId="33294"/>
    <cellStyle name="Berechnung 2 7 2 3 8 6" xfId="39964"/>
    <cellStyle name="Berechnung 2 7 2 3 8 7" xfId="46780"/>
    <cellStyle name="Berechnung 2 7 2 3 8 8" xfId="53303"/>
    <cellStyle name="Berechnung 2 7 2 3 9" xfId="6941"/>
    <cellStyle name="Berechnung 2 7 2 3 9 2" xfId="14051"/>
    <cellStyle name="Berechnung 2 7 2 3 9 3" xfId="20344"/>
    <cellStyle name="Berechnung 2 7 2 3 9 4" xfId="27283"/>
    <cellStyle name="Berechnung 2 7 2 3 9 5" xfId="33948"/>
    <cellStyle name="Berechnung 2 7 2 3 9 6" xfId="40618"/>
    <cellStyle name="Berechnung 2 7 2 3 9 7" xfId="47434"/>
    <cellStyle name="Berechnung 2 7 2 3 9 8" xfId="53957"/>
    <cellStyle name="Berechnung 2 7 2 4" xfId="2262"/>
    <cellStyle name="Berechnung 2 7 2 4 2" xfId="9372"/>
    <cellStyle name="Berechnung 2 7 2 4 3" xfId="15665"/>
    <cellStyle name="Berechnung 2 7 2 4 4" xfId="22604"/>
    <cellStyle name="Berechnung 2 7 2 4 5" xfId="29269"/>
    <cellStyle name="Berechnung 2 7 2 4 6" xfId="35939"/>
    <cellStyle name="Berechnung 2 7 2 4 7" xfId="42755"/>
    <cellStyle name="Berechnung 2 7 2 4 8" xfId="49278"/>
    <cellStyle name="Berechnung 2 7 2 5" xfId="2952"/>
    <cellStyle name="Berechnung 2 7 2 5 2" xfId="10062"/>
    <cellStyle name="Berechnung 2 7 2 5 3" xfId="16355"/>
    <cellStyle name="Berechnung 2 7 2 5 4" xfId="23294"/>
    <cellStyle name="Berechnung 2 7 2 5 5" xfId="29959"/>
    <cellStyle name="Berechnung 2 7 2 5 6" xfId="36629"/>
    <cellStyle name="Berechnung 2 7 2 5 7" xfId="43445"/>
    <cellStyle name="Berechnung 2 7 2 5 8" xfId="49968"/>
    <cellStyle name="Berechnung 2 7 2 6" xfId="3639"/>
    <cellStyle name="Berechnung 2 7 2 6 2" xfId="10749"/>
    <cellStyle name="Berechnung 2 7 2 6 3" xfId="17042"/>
    <cellStyle name="Berechnung 2 7 2 6 4" xfId="23981"/>
    <cellStyle name="Berechnung 2 7 2 6 5" xfId="30646"/>
    <cellStyle name="Berechnung 2 7 2 6 6" xfId="37316"/>
    <cellStyle name="Berechnung 2 7 2 6 7" xfId="44132"/>
    <cellStyle name="Berechnung 2 7 2 6 8" xfId="50655"/>
    <cellStyle name="Berechnung 2 7 2 7" xfId="4326"/>
    <cellStyle name="Berechnung 2 7 2 7 2" xfId="11436"/>
    <cellStyle name="Berechnung 2 7 2 7 3" xfId="17729"/>
    <cellStyle name="Berechnung 2 7 2 7 4" xfId="24668"/>
    <cellStyle name="Berechnung 2 7 2 7 5" xfId="31333"/>
    <cellStyle name="Berechnung 2 7 2 7 6" xfId="38003"/>
    <cellStyle name="Berechnung 2 7 2 7 7" xfId="44819"/>
    <cellStyle name="Berechnung 2 7 2 7 8" xfId="51342"/>
    <cellStyle name="Berechnung 2 7 2 8" xfId="5011"/>
    <cellStyle name="Berechnung 2 7 2 8 2" xfId="12121"/>
    <cellStyle name="Berechnung 2 7 2 8 3" xfId="18414"/>
    <cellStyle name="Berechnung 2 7 2 8 4" xfId="25353"/>
    <cellStyle name="Berechnung 2 7 2 8 5" xfId="32018"/>
    <cellStyle name="Berechnung 2 7 2 8 6" xfId="38688"/>
    <cellStyle name="Berechnung 2 7 2 8 7" xfId="45504"/>
    <cellStyle name="Berechnung 2 7 2 8 8" xfId="52027"/>
    <cellStyle name="Berechnung 2 7 2 9" xfId="4217"/>
    <cellStyle name="Berechnung 2 7 2 9 2" xfId="11327"/>
    <cellStyle name="Berechnung 2 7 2 9 3" xfId="17620"/>
    <cellStyle name="Berechnung 2 7 2 9 4" xfId="24559"/>
    <cellStyle name="Berechnung 2 7 2 9 5" xfId="31224"/>
    <cellStyle name="Berechnung 2 7 2 9 6" xfId="37894"/>
    <cellStyle name="Berechnung 2 7 2 9 7" xfId="44710"/>
    <cellStyle name="Berechnung 2 7 2 9 8" xfId="51233"/>
    <cellStyle name="Berechnung 2 7 3" xfId="724"/>
    <cellStyle name="Berechnung 2 7 3 10" xfId="6778"/>
    <cellStyle name="Berechnung 2 7 3 10 2" xfId="13888"/>
    <cellStyle name="Berechnung 2 7 3 10 3" xfId="20181"/>
    <cellStyle name="Berechnung 2 7 3 10 4" xfId="27120"/>
    <cellStyle name="Berechnung 2 7 3 10 5" xfId="33785"/>
    <cellStyle name="Berechnung 2 7 3 10 6" xfId="40455"/>
    <cellStyle name="Berechnung 2 7 3 10 7" xfId="47271"/>
    <cellStyle name="Berechnung 2 7 3 10 8" xfId="53794"/>
    <cellStyle name="Berechnung 2 7 3 11" xfId="7345"/>
    <cellStyle name="Berechnung 2 7 3 11 2" xfId="14455"/>
    <cellStyle name="Berechnung 2 7 3 11 3" xfId="20748"/>
    <cellStyle name="Berechnung 2 7 3 11 4" xfId="27687"/>
    <cellStyle name="Berechnung 2 7 3 11 5" xfId="34352"/>
    <cellStyle name="Berechnung 2 7 3 11 6" xfId="41022"/>
    <cellStyle name="Berechnung 2 7 3 11 7" xfId="47838"/>
    <cellStyle name="Berechnung 2 7 3 11 8" xfId="54361"/>
    <cellStyle name="Berechnung 2 7 3 12" xfId="1463"/>
    <cellStyle name="Berechnung 2 7 3 12 2" xfId="8573"/>
    <cellStyle name="Berechnung 2 7 3 12 3" xfId="14866"/>
    <cellStyle name="Berechnung 2 7 3 12 4" xfId="21805"/>
    <cellStyle name="Berechnung 2 7 3 12 5" xfId="28470"/>
    <cellStyle name="Berechnung 2 7 3 12 6" xfId="35140"/>
    <cellStyle name="Berechnung 2 7 3 12 7" xfId="41956"/>
    <cellStyle name="Berechnung 2 7 3 12 8" xfId="48479"/>
    <cellStyle name="Berechnung 2 7 3 13" xfId="7849"/>
    <cellStyle name="Berechnung 2 7 3 14" xfId="21103"/>
    <cellStyle name="Berechnung 2 7 3 15" xfId="21420"/>
    <cellStyle name="Berechnung 2 7 3 16" xfId="41349"/>
    <cellStyle name="Berechnung 2 7 3 17" xfId="41580"/>
    <cellStyle name="Berechnung 2 7 3 2" xfId="1186"/>
    <cellStyle name="Berechnung 2 7 3 2 10" xfId="1859"/>
    <cellStyle name="Berechnung 2 7 3 2 10 2" xfId="8969"/>
    <cellStyle name="Berechnung 2 7 3 2 10 3" xfId="15262"/>
    <cellStyle name="Berechnung 2 7 3 2 10 4" xfId="22201"/>
    <cellStyle name="Berechnung 2 7 3 2 10 5" xfId="28866"/>
    <cellStyle name="Berechnung 2 7 3 2 10 6" xfId="35536"/>
    <cellStyle name="Berechnung 2 7 3 2 10 7" xfId="42352"/>
    <cellStyle name="Berechnung 2 7 3 2 10 8" xfId="48875"/>
    <cellStyle name="Berechnung 2 7 3 2 11" xfId="14589"/>
    <cellStyle name="Berechnung 2 7 3 2 12" xfId="28193"/>
    <cellStyle name="Berechnung 2 7 3 2 13" xfId="34863"/>
    <cellStyle name="Berechnung 2 7 3 2 14" xfId="48205"/>
    <cellStyle name="Berechnung 2 7 3 2 2" xfId="2730"/>
    <cellStyle name="Berechnung 2 7 3 2 2 2" xfId="9840"/>
    <cellStyle name="Berechnung 2 7 3 2 2 3" xfId="16133"/>
    <cellStyle name="Berechnung 2 7 3 2 2 4" xfId="23072"/>
    <cellStyle name="Berechnung 2 7 3 2 2 5" xfId="29737"/>
    <cellStyle name="Berechnung 2 7 3 2 2 6" xfId="36407"/>
    <cellStyle name="Berechnung 2 7 3 2 2 7" xfId="43223"/>
    <cellStyle name="Berechnung 2 7 3 2 2 8" xfId="49746"/>
    <cellStyle name="Berechnung 2 7 3 2 3" xfId="3420"/>
    <cellStyle name="Berechnung 2 7 3 2 3 2" xfId="10530"/>
    <cellStyle name="Berechnung 2 7 3 2 3 3" xfId="16823"/>
    <cellStyle name="Berechnung 2 7 3 2 3 4" xfId="23762"/>
    <cellStyle name="Berechnung 2 7 3 2 3 5" xfId="30427"/>
    <cellStyle name="Berechnung 2 7 3 2 3 6" xfId="37097"/>
    <cellStyle name="Berechnung 2 7 3 2 3 7" xfId="43913"/>
    <cellStyle name="Berechnung 2 7 3 2 3 8" xfId="50436"/>
    <cellStyle name="Berechnung 2 7 3 2 4" xfId="4107"/>
    <cellStyle name="Berechnung 2 7 3 2 4 2" xfId="11217"/>
    <cellStyle name="Berechnung 2 7 3 2 4 3" xfId="17510"/>
    <cellStyle name="Berechnung 2 7 3 2 4 4" xfId="24449"/>
    <cellStyle name="Berechnung 2 7 3 2 4 5" xfId="31114"/>
    <cellStyle name="Berechnung 2 7 3 2 4 6" xfId="37784"/>
    <cellStyle name="Berechnung 2 7 3 2 4 7" xfId="44600"/>
    <cellStyle name="Berechnung 2 7 3 2 4 8" xfId="51123"/>
    <cellStyle name="Berechnung 2 7 3 2 5" xfId="4794"/>
    <cellStyle name="Berechnung 2 7 3 2 5 2" xfId="11904"/>
    <cellStyle name="Berechnung 2 7 3 2 5 3" xfId="18197"/>
    <cellStyle name="Berechnung 2 7 3 2 5 4" xfId="25136"/>
    <cellStyle name="Berechnung 2 7 3 2 5 5" xfId="31801"/>
    <cellStyle name="Berechnung 2 7 3 2 5 6" xfId="38471"/>
    <cellStyle name="Berechnung 2 7 3 2 5 7" xfId="45287"/>
    <cellStyle name="Berechnung 2 7 3 2 5 8" xfId="51810"/>
    <cellStyle name="Berechnung 2 7 3 2 6" xfId="5479"/>
    <cellStyle name="Berechnung 2 7 3 2 6 2" xfId="12589"/>
    <cellStyle name="Berechnung 2 7 3 2 6 3" xfId="18882"/>
    <cellStyle name="Berechnung 2 7 3 2 6 4" xfId="25821"/>
    <cellStyle name="Berechnung 2 7 3 2 6 5" xfId="32486"/>
    <cellStyle name="Berechnung 2 7 3 2 6 6" xfId="39156"/>
    <cellStyle name="Berechnung 2 7 3 2 6 7" xfId="45972"/>
    <cellStyle name="Berechnung 2 7 3 2 6 8" xfId="52495"/>
    <cellStyle name="Berechnung 2 7 3 2 7" xfId="6062"/>
    <cellStyle name="Berechnung 2 7 3 2 7 2" xfId="13172"/>
    <cellStyle name="Berechnung 2 7 3 2 7 3" xfId="19465"/>
    <cellStyle name="Berechnung 2 7 3 2 7 4" xfId="26404"/>
    <cellStyle name="Berechnung 2 7 3 2 7 5" xfId="33069"/>
    <cellStyle name="Berechnung 2 7 3 2 7 6" xfId="39739"/>
    <cellStyle name="Berechnung 2 7 3 2 7 7" xfId="46555"/>
    <cellStyle name="Berechnung 2 7 3 2 7 8" xfId="53078"/>
    <cellStyle name="Berechnung 2 7 3 2 8" xfId="6520"/>
    <cellStyle name="Berechnung 2 7 3 2 8 2" xfId="13630"/>
    <cellStyle name="Berechnung 2 7 3 2 8 3" xfId="19923"/>
    <cellStyle name="Berechnung 2 7 3 2 8 4" xfId="26862"/>
    <cellStyle name="Berechnung 2 7 3 2 8 5" xfId="33527"/>
    <cellStyle name="Berechnung 2 7 3 2 8 6" xfId="40197"/>
    <cellStyle name="Berechnung 2 7 3 2 8 7" xfId="47013"/>
    <cellStyle name="Berechnung 2 7 3 2 8 8" xfId="53536"/>
    <cellStyle name="Berechnung 2 7 3 2 9" xfId="7174"/>
    <cellStyle name="Berechnung 2 7 3 2 9 2" xfId="14284"/>
    <cellStyle name="Berechnung 2 7 3 2 9 3" xfId="20577"/>
    <cellStyle name="Berechnung 2 7 3 2 9 4" xfId="27516"/>
    <cellStyle name="Berechnung 2 7 3 2 9 5" xfId="34181"/>
    <cellStyle name="Berechnung 2 7 3 2 9 6" xfId="40851"/>
    <cellStyle name="Berechnung 2 7 3 2 9 7" xfId="47667"/>
    <cellStyle name="Berechnung 2 7 3 2 9 8" xfId="54190"/>
    <cellStyle name="Berechnung 2 7 3 3" xfId="1020"/>
    <cellStyle name="Berechnung 2 7 3 3 10" xfId="1693"/>
    <cellStyle name="Berechnung 2 7 3 3 10 2" xfId="8803"/>
    <cellStyle name="Berechnung 2 7 3 3 10 3" xfId="15096"/>
    <cellStyle name="Berechnung 2 7 3 3 10 4" xfId="22035"/>
    <cellStyle name="Berechnung 2 7 3 3 10 5" xfId="28700"/>
    <cellStyle name="Berechnung 2 7 3 3 10 6" xfId="35370"/>
    <cellStyle name="Berechnung 2 7 3 3 10 7" xfId="42186"/>
    <cellStyle name="Berechnung 2 7 3 3 10 8" xfId="48709"/>
    <cellStyle name="Berechnung 2 7 3 3 11" xfId="284"/>
    <cellStyle name="Berechnung 2 7 3 3 12" xfId="28027"/>
    <cellStyle name="Berechnung 2 7 3 3 13" xfId="34697"/>
    <cellStyle name="Berechnung 2 7 3 3 14" xfId="48039"/>
    <cellStyle name="Berechnung 2 7 3 3 2" xfId="2564"/>
    <cellStyle name="Berechnung 2 7 3 3 2 2" xfId="9674"/>
    <cellStyle name="Berechnung 2 7 3 3 2 3" xfId="15967"/>
    <cellStyle name="Berechnung 2 7 3 3 2 4" xfId="22906"/>
    <cellStyle name="Berechnung 2 7 3 3 2 5" xfId="29571"/>
    <cellStyle name="Berechnung 2 7 3 3 2 6" xfId="36241"/>
    <cellStyle name="Berechnung 2 7 3 3 2 7" xfId="43057"/>
    <cellStyle name="Berechnung 2 7 3 3 2 8" xfId="49580"/>
    <cellStyle name="Berechnung 2 7 3 3 3" xfId="3254"/>
    <cellStyle name="Berechnung 2 7 3 3 3 2" xfId="10364"/>
    <cellStyle name="Berechnung 2 7 3 3 3 3" xfId="16657"/>
    <cellStyle name="Berechnung 2 7 3 3 3 4" xfId="23596"/>
    <cellStyle name="Berechnung 2 7 3 3 3 5" xfId="30261"/>
    <cellStyle name="Berechnung 2 7 3 3 3 6" xfId="36931"/>
    <cellStyle name="Berechnung 2 7 3 3 3 7" xfId="43747"/>
    <cellStyle name="Berechnung 2 7 3 3 3 8" xfId="50270"/>
    <cellStyle name="Berechnung 2 7 3 3 4" xfId="3941"/>
    <cellStyle name="Berechnung 2 7 3 3 4 2" xfId="11051"/>
    <cellStyle name="Berechnung 2 7 3 3 4 3" xfId="17344"/>
    <cellStyle name="Berechnung 2 7 3 3 4 4" xfId="24283"/>
    <cellStyle name="Berechnung 2 7 3 3 4 5" xfId="30948"/>
    <cellStyle name="Berechnung 2 7 3 3 4 6" xfId="37618"/>
    <cellStyle name="Berechnung 2 7 3 3 4 7" xfId="44434"/>
    <cellStyle name="Berechnung 2 7 3 3 4 8" xfId="50957"/>
    <cellStyle name="Berechnung 2 7 3 3 5" xfId="4628"/>
    <cellStyle name="Berechnung 2 7 3 3 5 2" xfId="11738"/>
    <cellStyle name="Berechnung 2 7 3 3 5 3" xfId="18031"/>
    <cellStyle name="Berechnung 2 7 3 3 5 4" xfId="24970"/>
    <cellStyle name="Berechnung 2 7 3 3 5 5" xfId="31635"/>
    <cellStyle name="Berechnung 2 7 3 3 5 6" xfId="38305"/>
    <cellStyle name="Berechnung 2 7 3 3 5 7" xfId="45121"/>
    <cellStyle name="Berechnung 2 7 3 3 5 8" xfId="51644"/>
    <cellStyle name="Berechnung 2 7 3 3 6" xfId="5313"/>
    <cellStyle name="Berechnung 2 7 3 3 6 2" xfId="12423"/>
    <cellStyle name="Berechnung 2 7 3 3 6 3" xfId="18716"/>
    <cellStyle name="Berechnung 2 7 3 3 6 4" xfId="25655"/>
    <cellStyle name="Berechnung 2 7 3 3 6 5" xfId="32320"/>
    <cellStyle name="Berechnung 2 7 3 3 6 6" xfId="38990"/>
    <cellStyle name="Berechnung 2 7 3 3 6 7" xfId="45806"/>
    <cellStyle name="Berechnung 2 7 3 3 6 8" xfId="52329"/>
    <cellStyle name="Berechnung 2 7 3 3 7" xfId="5896"/>
    <cellStyle name="Berechnung 2 7 3 3 7 2" xfId="13006"/>
    <cellStyle name="Berechnung 2 7 3 3 7 3" xfId="19299"/>
    <cellStyle name="Berechnung 2 7 3 3 7 4" xfId="26238"/>
    <cellStyle name="Berechnung 2 7 3 3 7 5" xfId="32903"/>
    <cellStyle name="Berechnung 2 7 3 3 7 6" xfId="39573"/>
    <cellStyle name="Berechnung 2 7 3 3 7 7" xfId="46389"/>
    <cellStyle name="Berechnung 2 7 3 3 7 8" xfId="52912"/>
    <cellStyle name="Berechnung 2 7 3 3 8" xfId="6354"/>
    <cellStyle name="Berechnung 2 7 3 3 8 2" xfId="13464"/>
    <cellStyle name="Berechnung 2 7 3 3 8 3" xfId="19757"/>
    <cellStyle name="Berechnung 2 7 3 3 8 4" xfId="26696"/>
    <cellStyle name="Berechnung 2 7 3 3 8 5" xfId="33361"/>
    <cellStyle name="Berechnung 2 7 3 3 8 6" xfId="40031"/>
    <cellStyle name="Berechnung 2 7 3 3 8 7" xfId="46847"/>
    <cellStyle name="Berechnung 2 7 3 3 8 8" xfId="53370"/>
    <cellStyle name="Berechnung 2 7 3 3 9" xfId="7008"/>
    <cellStyle name="Berechnung 2 7 3 3 9 2" xfId="14118"/>
    <cellStyle name="Berechnung 2 7 3 3 9 3" xfId="20411"/>
    <cellStyle name="Berechnung 2 7 3 3 9 4" xfId="27350"/>
    <cellStyle name="Berechnung 2 7 3 3 9 5" xfId="34015"/>
    <cellStyle name="Berechnung 2 7 3 3 9 6" xfId="40685"/>
    <cellStyle name="Berechnung 2 7 3 3 9 7" xfId="47501"/>
    <cellStyle name="Berechnung 2 7 3 3 9 8" xfId="54024"/>
    <cellStyle name="Berechnung 2 7 3 4" xfId="2334"/>
    <cellStyle name="Berechnung 2 7 3 4 2" xfId="9444"/>
    <cellStyle name="Berechnung 2 7 3 4 3" xfId="15737"/>
    <cellStyle name="Berechnung 2 7 3 4 4" xfId="22676"/>
    <cellStyle name="Berechnung 2 7 3 4 5" xfId="29341"/>
    <cellStyle name="Berechnung 2 7 3 4 6" xfId="36011"/>
    <cellStyle name="Berechnung 2 7 3 4 7" xfId="42827"/>
    <cellStyle name="Berechnung 2 7 3 4 8" xfId="49350"/>
    <cellStyle name="Berechnung 2 7 3 5" xfId="3024"/>
    <cellStyle name="Berechnung 2 7 3 5 2" xfId="10134"/>
    <cellStyle name="Berechnung 2 7 3 5 3" xfId="16427"/>
    <cellStyle name="Berechnung 2 7 3 5 4" xfId="23366"/>
    <cellStyle name="Berechnung 2 7 3 5 5" xfId="30031"/>
    <cellStyle name="Berechnung 2 7 3 5 6" xfId="36701"/>
    <cellStyle name="Berechnung 2 7 3 5 7" xfId="43517"/>
    <cellStyle name="Berechnung 2 7 3 5 8" xfId="50040"/>
    <cellStyle name="Berechnung 2 7 3 6" xfId="3711"/>
    <cellStyle name="Berechnung 2 7 3 6 2" xfId="10821"/>
    <cellStyle name="Berechnung 2 7 3 6 3" xfId="17114"/>
    <cellStyle name="Berechnung 2 7 3 6 4" xfId="24053"/>
    <cellStyle name="Berechnung 2 7 3 6 5" xfId="30718"/>
    <cellStyle name="Berechnung 2 7 3 6 6" xfId="37388"/>
    <cellStyle name="Berechnung 2 7 3 6 7" xfId="44204"/>
    <cellStyle name="Berechnung 2 7 3 6 8" xfId="50727"/>
    <cellStyle name="Berechnung 2 7 3 7" xfId="4398"/>
    <cellStyle name="Berechnung 2 7 3 7 2" xfId="11508"/>
    <cellStyle name="Berechnung 2 7 3 7 3" xfId="17801"/>
    <cellStyle name="Berechnung 2 7 3 7 4" xfId="24740"/>
    <cellStyle name="Berechnung 2 7 3 7 5" xfId="31405"/>
    <cellStyle name="Berechnung 2 7 3 7 6" xfId="38075"/>
    <cellStyle name="Berechnung 2 7 3 7 7" xfId="44891"/>
    <cellStyle name="Berechnung 2 7 3 7 8" xfId="51414"/>
    <cellStyle name="Berechnung 2 7 3 8" xfId="5083"/>
    <cellStyle name="Berechnung 2 7 3 8 2" xfId="12193"/>
    <cellStyle name="Berechnung 2 7 3 8 3" xfId="18486"/>
    <cellStyle name="Berechnung 2 7 3 8 4" xfId="25425"/>
    <cellStyle name="Berechnung 2 7 3 8 5" xfId="32090"/>
    <cellStyle name="Berechnung 2 7 3 8 6" xfId="38760"/>
    <cellStyle name="Berechnung 2 7 3 8 7" xfId="45576"/>
    <cellStyle name="Berechnung 2 7 3 8 8" xfId="52099"/>
    <cellStyle name="Berechnung 2 7 3 9" xfId="6124"/>
    <cellStyle name="Berechnung 2 7 3 9 2" xfId="13234"/>
    <cellStyle name="Berechnung 2 7 3 9 3" xfId="19527"/>
    <cellStyle name="Berechnung 2 7 3 9 4" xfId="26466"/>
    <cellStyle name="Berechnung 2 7 3 9 5" xfId="33131"/>
    <cellStyle name="Berechnung 2 7 3 9 6" xfId="39801"/>
    <cellStyle name="Berechnung 2 7 3 9 7" xfId="46617"/>
    <cellStyle name="Berechnung 2 7 3 9 8" xfId="53140"/>
    <cellStyle name="Berechnung 2 7 4" xfId="2049"/>
    <cellStyle name="Berechnung 2 7 4 2" xfId="9159"/>
    <cellStyle name="Berechnung 2 7 4 3" xfId="15452"/>
    <cellStyle name="Berechnung 2 7 4 4" xfId="22391"/>
    <cellStyle name="Berechnung 2 7 4 5" xfId="29056"/>
    <cellStyle name="Berechnung 2 7 4 6" xfId="35726"/>
    <cellStyle name="Berechnung 2 7 4 7" xfId="42542"/>
    <cellStyle name="Berechnung 2 7 4 8" xfId="49065"/>
    <cellStyle name="Berechnung 2 7 5" xfId="2027"/>
    <cellStyle name="Berechnung 2 7 5 2" xfId="9137"/>
    <cellStyle name="Berechnung 2 7 5 3" xfId="15430"/>
    <cellStyle name="Berechnung 2 7 5 4" xfId="22369"/>
    <cellStyle name="Berechnung 2 7 5 5" xfId="29034"/>
    <cellStyle name="Berechnung 2 7 5 6" xfId="35704"/>
    <cellStyle name="Berechnung 2 7 5 7" xfId="42520"/>
    <cellStyle name="Berechnung 2 7 5 8" xfId="49043"/>
    <cellStyle name="Berechnung 2 7 6" xfId="2825"/>
    <cellStyle name="Berechnung 2 7 6 2" xfId="9935"/>
    <cellStyle name="Berechnung 2 7 6 3" xfId="16228"/>
    <cellStyle name="Berechnung 2 7 6 4" xfId="23167"/>
    <cellStyle name="Berechnung 2 7 6 5" xfId="29832"/>
    <cellStyle name="Berechnung 2 7 6 6" xfId="36502"/>
    <cellStyle name="Berechnung 2 7 6 7" xfId="43318"/>
    <cellStyle name="Berechnung 2 7 6 8" xfId="49841"/>
    <cellStyle name="Berechnung 2 7 7" xfId="3512"/>
    <cellStyle name="Berechnung 2 7 7 2" xfId="10622"/>
    <cellStyle name="Berechnung 2 7 7 3" xfId="16915"/>
    <cellStyle name="Berechnung 2 7 7 4" xfId="23854"/>
    <cellStyle name="Berechnung 2 7 7 5" xfId="30519"/>
    <cellStyle name="Berechnung 2 7 7 6" xfId="37189"/>
    <cellStyle name="Berechnung 2 7 7 7" xfId="44005"/>
    <cellStyle name="Berechnung 2 7 7 8" xfId="50528"/>
    <cellStyle name="Berechnung 2 7 8" xfId="2164"/>
    <cellStyle name="Berechnung 2 7 8 2" xfId="9274"/>
    <cellStyle name="Berechnung 2 7 8 3" xfId="15567"/>
    <cellStyle name="Berechnung 2 7 8 4" xfId="22506"/>
    <cellStyle name="Berechnung 2 7 8 5" xfId="29171"/>
    <cellStyle name="Berechnung 2 7 8 6" xfId="35841"/>
    <cellStyle name="Berechnung 2 7 8 7" xfId="42657"/>
    <cellStyle name="Berechnung 2 7 8 8" xfId="49180"/>
    <cellStyle name="Berechnung 2 7 9" xfId="4888"/>
    <cellStyle name="Berechnung 2 7 9 2" xfId="11998"/>
    <cellStyle name="Berechnung 2 7 9 3" xfId="18291"/>
    <cellStyle name="Berechnung 2 7 9 4" xfId="25230"/>
    <cellStyle name="Berechnung 2 7 9 5" xfId="31895"/>
    <cellStyle name="Berechnung 2 7 9 6" xfId="38565"/>
    <cellStyle name="Berechnung 2 7 9 7" xfId="45381"/>
    <cellStyle name="Berechnung 2 7 9 8" xfId="51904"/>
    <cellStyle name="Berechnung 2 8" xfId="437"/>
    <cellStyle name="Berechnung 2 8 10" xfId="5718"/>
    <cellStyle name="Berechnung 2 8 10 2" xfId="12828"/>
    <cellStyle name="Berechnung 2 8 10 3" xfId="19121"/>
    <cellStyle name="Berechnung 2 8 10 4" xfId="26060"/>
    <cellStyle name="Berechnung 2 8 10 5" xfId="32725"/>
    <cellStyle name="Berechnung 2 8 10 6" xfId="39395"/>
    <cellStyle name="Berechnung 2 8 10 7" xfId="46211"/>
    <cellStyle name="Berechnung 2 8 10 8" xfId="52734"/>
    <cellStyle name="Berechnung 2 8 11" xfId="5620"/>
    <cellStyle name="Berechnung 2 8 11 2" xfId="12730"/>
    <cellStyle name="Berechnung 2 8 11 3" xfId="19023"/>
    <cellStyle name="Berechnung 2 8 11 4" xfId="25962"/>
    <cellStyle name="Berechnung 2 8 11 5" xfId="32627"/>
    <cellStyle name="Berechnung 2 8 11 6" xfId="39297"/>
    <cellStyle name="Berechnung 2 8 11 7" xfId="46113"/>
    <cellStyle name="Berechnung 2 8 11 8" xfId="52636"/>
    <cellStyle name="Berechnung 2 8 12" xfId="1235"/>
    <cellStyle name="Berechnung 2 8 12 2" xfId="8345"/>
    <cellStyle name="Berechnung 2 8 12 3" xfId="14638"/>
    <cellStyle name="Berechnung 2 8 12 4" xfId="21577"/>
    <cellStyle name="Berechnung 2 8 12 5" xfId="28242"/>
    <cellStyle name="Berechnung 2 8 12 6" xfId="34912"/>
    <cellStyle name="Berechnung 2 8 12 7" xfId="41731"/>
    <cellStyle name="Berechnung 2 8 12 8" xfId="48254"/>
    <cellStyle name="Berechnung 2 8 13" xfId="7596"/>
    <cellStyle name="Berechnung 2 8 14" xfId="20932"/>
    <cellStyle name="Berechnung 2 8 15" xfId="21530"/>
    <cellStyle name="Berechnung 2 8 2" xfId="637"/>
    <cellStyle name="Berechnung 2 8 2 10" xfId="6705"/>
    <cellStyle name="Berechnung 2 8 2 10 2" xfId="13815"/>
    <cellStyle name="Berechnung 2 8 2 10 3" xfId="20108"/>
    <cellStyle name="Berechnung 2 8 2 10 4" xfId="27047"/>
    <cellStyle name="Berechnung 2 8 2 10 5" xfId="33712"/>
    <cellStyle name="Berechnung 2 8 2 10 6" xfId="40382"/>
    <cellStyle name="Berechnung 2 8 2 10 7" xfId="47198"/>
    <cellStyle name="Berechnung 2 8 2 10 8" xfId="53721"/>
    <cellStyle name="Berechnung 2 8 2 11" xfId="7390"/>
    <cellStyle name="Berechnung 2 8 2 11 2" xfId="14500"/>
    <cellStyle name="Berechnung 2 8 2 11 3" xfId="20793"/>
    <cellStyle name="Berechnung 2 8 2 11 4" xfId="27732"/>
    <cellStyle name="Berechnung 2 8 2 11 5" xfId="34397"/>
    <cellStyle name="Berechnung 2 8 2 11 6" xfId="41067"/>
    <cellStyle name="Berechnung 2 8 2 11 7" xfId="47883"/>
    <cellStyle name="Berechnung 2 8 2 11 8" xfId="54406"/>
    <cellStyle name="Berechnung 2 8 2 12" xfId="1390"/>
    <cellStyle name="Berechnung 2 8 2 12 2" xfId="8500"/>
    <cellStyle name="Berechnung 2 8 2 12 3" xfId="14793"/>
    <cellStyle name="Berechnung 2 8 2 12 4" xfId="21732"/>
    <cellStyle name="Berechnung 2 8 2 12 5" xfId="28397"/>
    <cellStyle name="Berechnung 2 8 2 12 6" xfId="35067"/>
    <cellStyle name="Berechnung 2 8 2 12 7" xfId="41883"/>
    <cellStyle name="Berechnung 2 8 2 12 8" xfId="48406"/>
    <cellStyle name="Berechnung 2 8 2 13" xfId="8316"/>
    <cellStyle name="Berechnung 2 8 2 14" xfId="21016"/>
    <cellStyle name="Berechnung 2 8 2 15" xfId="21386"/>
    <cellStyle name="Berechnung 2 8 2 16" xfId="41266"/>
    <cellStyle name="Berechnung 2 8 2 17" xfId="7886"/>
    <cellStyle name="Berechnung 2 8 2 2" xfId="1153"/>
    <cellStyle name="Berechnung 2 8 2 2 10" xfId="1826"/>
    <cellStyle name="Berechnung 2 8 2 2 10 2" xfId="8936"/>
    <cellStyle name="Berechnung 2 8 2 2 10 3" xfId="15229"/>
    <cellStyle name="Berechnung 2 8 2 2 10 4" xfId="22168"/>
    <cellStyle name="Berechnung 2 8 2 2 10 5" xfId="28833"/>
    <cellStyle name="Berechnung 2 8 2 2 10 6" xfId="35503"/>
    <cellStyle name="Berechnung 2 8 2 2 10 7" xfId="42319"/>
    <cellStyle name="Berechnung 2 8 2 2 10 8" xfId="48842"/>
    <cellStyle name="Berechnung 2 8 2 2 11" xfId="7479"/>
    <cellStyle name="Berechnung 2 8 2 2 12" xfId="28160"/>
    <cellStyle name="Berechnung 2 8 2 2 13" xfId="34830"/>
    <cellStyle name="Berechnung 2 8 2 2 14" xfId="48172"/>
    <cellStyle name="Berechnung 2 8 2 2 2" xfId="2697"/>
    <cellStyle name="Berechnung 2 8 2 2 2 2" xfId="9807"/>
    <cellStyle name="Berechnung 2 8 2 2 2 3" xfId="16100"/>
    <cellStyle name="Berechnung 2 8 2 2 2 4" xfId="23039"/>
    <cellStyle name="Berechnung 2 8 2 2 2 5" xfId="29704"/>
    <cellStyle name="Berechnung 2 8 2 2 2 6" xfId="36374"/>
    <cellStyle name="Berechnung 2 8 2 2 2 7" xfId="43190"/>
    <cellStyle name="Berechnung 2 8 2 2 2 8" xfId="49713"/>
    <cellStyle name="Berechnung 2 8 2 2 3" xfId="3387"/>
    <cellStyle name="Berechnung 2 8 2 2 3 2" xfId="10497"/>
    <cellStyle name="Berechnung 2 8 2 2 3 3" xfId="16790"/>
    <cellStyle name="Berechnung 2 8 2 2 3 4" xfId="23729"/>
    <cellStyle name="Berechnung 2 8 2 2 3 5" xfId="30394"/>
    <cellStyle name="Berechnung 2 8 2 2 3 6" xfId="37064"/>
    <cellStyle name="Berechnung 2 8 2 2 3 7" xfId="43880"/>
    <cellStyle name="Berechnung 2 8 2 2 3 8" xfId="50403"/>
    <cellStyle name="Berechnung 2 8 2 2 4" xfId="4074"/>
    <cellStyle name="Berechnung 2 8 2 2 4 2" xfId="11184"/>
    <cellStyle name="Berechnung 2 8 2 2 4 3" xfId="17477"/>
    <cellStyle name="Berechnung 2 8 2 2 4 4" xfId="24416"/>
    <cellStyle name="Berechnung 2 8 2 2 4 5" xfId="31081"/>
    <cellStyle name="Berechnung 2 8 2 2 4 6" xfId="37751"/>
    <cellStyle name="Berechnung 2 8 2 2 4 7" xfId="44567"/>
    <cellStyle name="Berechnung 2 8 2 2 4 8" xfId="51090"/>
    <cellStyle name="Berechnung 2 8 2 2 5" xfId="4761"/>
    <cellStyle name="Berechnung 2 8 2 2 5 2" xfId="11871"/>
    <cellStyle name="Berechnung 2 8 2 2 5 3" xfId="18164"/>
    <cellStyle name="Berechnung 2 8 2 2 5 4" xfId="25103"/>
    <cellStyle name="Berechnung 2 8 2 2 5 5" xfId="31768"/>
    <cellStyle name="Berechnung 2 8 2 2 5 6" xfId="38438"/>
    <cellStyle name="Berechnung 2 8 2 2 5 7" xfId="45254"/>
    <cellStyle name="Berechnung 2 8 2 2 5 8" xfId="51777"/>
    <cellStyle name="Berechnung 2 8 2 2 6" xfId="5446"/>
    <cellStyle name="Berechnung 2 8 2 2 6 2" xfId="12556"/>
    <cellStyle name="Berechnung 2 8 2 2 6 3" xfId="18849"/>
    <cellStyle name="Berechnung 2 8 2 2 6 4" xfId="25788"/>
    <cellStyle name="Berechnung 2 8 2 2 6 5" xfId="32453"/>
    <cellStyle name="Berechnung 2 8 2 2 6 6" xfId="39123"/>
    <cellStyle name="Berechnung 2 8 2 2 6 7" xfId="45939"/>
    <cellStyle name="Berechnung 2 8 2 2 6 8" xfId="52462"/>
    <cellStyle name="Berechnung 2 8 2 2 7" xfId="6029"/>
    <cellStyle name="Berechnung 2 8 2 2 7 2" xfId="13139"/>
    <cellStyle name="Berechnung 2 8 2 2 7 3" xfId="19432"/>
    <cellStyle name="Berechnung 2 8 2 2 7 4" xfId="26371"/>
    <cellStyle name="Berechnung 2 8 2 2 7 5" xfId="33036"/>
    <cellStyle name="Berechnung 2 8 2 2 7 6" xfId="39706"/>
    <cellStyle name="Berechnung 2 8 2 2 7 7" xfId="46522"/>
    <cellStyle name="Berechnung 2 8 2 2 7 8" xfId="53045"/>
    <cellStyle name="Berechnung 2 8 2 2 8" xfId="6487"/>
    <cellStyle name="Berechnung 2 8 2 2 8 2" xfId="13597"/>
    <cellStyle name="Berechnung 2 8 2 2 8 3" xfId="19890"/>
    <cellStyle name="Berechnung 2 8 2 2 8 4" xfId="26829"/>
    <cellStyle name="Berechnung 2 8 2 2 8 5" xfId="33494"/>
    <cellStyle name="Berechnung 2 8 2 2 8 6" xfId="40164"/>
    <cellStyle name="Berechnung 2 8 2 2 8 7" xfId="46980"/>
    <cellStyle name="Berechnung 2 8 2 2 8 8" xfId="53503"/>
    <cellStyle name="Berechnung 2 8 2 2 9" xfId="7141"/>
    <cellStyle name="Berechnung 2 8 2 2 9 2" xfId="14251"/>
    <cellStyle name="Berechnung 2 8 2 2 9 3" xfId="20544"/>
    <cellStyle name="Berechnung 2 8 2 2 9 4" xfId="27483"/>
    <cellStyle name="Berechnung 2 8 2 2 9 5" xfId="34148"/>
    <cellStyle name="Berechnung 2 8 2 2 9 6" xfId="40818"/>
    <cellStyle name="Berechnung 2 8 2 2 9 7" xfId="47634"/>
    <cellStyle name="Berechnung 2 8 2 2 9 8" xfId="54157"/>
    <cellStyle name="Berechnung 2 8 2 3" xfId="950"/>
    <cellStyle name="Berechnung 2 8 2 3 10" xfId="1625"/>
    <cellStyle name="Berechnung 2 8 2 3 10 2" xfId="8735"/>
    <cellStyle name="Berechnung 2 8 2 3 10 3" xfId="15028"/>
    <cellStyle name="Berechnung 2 8 2 3 10 4" xfId="21967"/>
    <cellStyle name="Berechnung 2 8 2 3 10 5" xfId="28632"/>
    <cellStyle name="Berechnung 2 8 2 3 10 6" xfId="35302"/>
    <cellStyle name="Berechnung 2 8 2 3 10 7" xfId="42118"/>
    <cellStyle name="Berechnung 2 8 2 3 10 8" xfId="48641"/>
    <cellStyle name="Berechnung 2 8 2 3 11" xfId="8087"/>
    <cellStyle name="Berechnung 2 8 2 3 12" xfId="27957"/>
    <cellStyle name="Berechnung 2 8 2 3 13" xfId="34629"/>
    <cellStyle name="Berechnung 2 8 2 3 14" xfId="47971"/>
    <cellStyle name="Berechnung 2 8 2 3 2" xfId="2496"/>
    <cellStyle name="Berechnung 2 8 2 3 2 2" xfId="9606"/>
    <cellStyle name="Berechnung 2 8 2 3 2 3" xfId="15899"/>
    <cellStyle name="Berechnung 2 8 2 3 2 4" xfId="22838"/>
    <cellStyle name="Berechnung 2 8 2 3 2 5" xfId="29503"/>
    <cellStyle name="Berechnung 2 8 2 3 2 6" xfId="36173"/>
    <cellStyle name="Berechnung 2 8 2 3 2 7" xfId="42989"/>
    <cellStyle name="Berechnung 2 8 2 3 2 8" xfId="49512"/>
    <cellStyle name="Berechnung 2 8 2 3 3" xfId="3186"/>
    <cellStyle name="Berechnung 2 8 2 3 3 2" xfId="10296"/>
    <cellStyle name="Berechnung 2 8 2 3 3 3" xfId="16589"/>
    <cellStyle name="Berechnung 2 8 2 3 3 4" xfId="23528"/>
    <cellStyle name="Berechnung 2 8 2 3 3 5" xfId="30193"/>
    <cellStyle name="Berechnung 2 8 2 3 3 6" xfId="36863"/>
    <cellStyle name="Berechnung 2 8 2 3 3 7" xfId="43679"/>
    <cellStyle name="Berechnung 2 8 2 3 3 8" xfId="50202"/>
    <cellStyle name="Berechnung 2 8 2 3 4" xfId="3873"/>
    <cellStyle name="Berechnung 2 8 2 3 4 2" xfId="10983"/>
    <cellStyle name="Berechnung 2 8 2 3 4 3" xfId="17276"/>
    <cellStyle name="Berechnung 2 8 2 3 4 4" xfId="24215"/>
    <cellStyle name="Berechnung 2 8 2 3 4 5" xfId="30880"/>
    <cellStyle name="Berechnung 2 8 2 3 4 6" xfId="37550"/>
    <cellStyle name="Berechnung 2 8 2 3 4 7" xfId="44366"/>
    <cellStyle name="Berechnung 2 8 2 3 4 8" xfId="50889"/>
    <cellStyle name="Berechnung 2 8 2 3 5" xfId="4560"/>
    <cellStyle name="Berechnung 2 8 2 3 5 2" xfId="11670"/>
    <cellStyle name="Berechnung 2 8 2 3 5 3" xfId="17963"/>
    <cellStyle name="Berechnung 2 8 2 3 5 4" xfId="24902"/>
    <cellStyle name="Berechnung 2 8 2 3 5 5" xfId="31567"/>
    <cellStyle name="Berechnung 2 8 2 3 5 6" xfId="38237"/>
    <cellStyle name="Berechnung 2 8 2 3 5 7" xfId="45053"/>
    <cellStyle name="Berechnung 2 8 2 3 5 8" xfId="51576"/>
    <cellStyle name="Berechnung 2 8 2 3 6" xfId="5245"/>
    <cellStyle name="Berechnung 2 8 2 3 6 2" xfId="12355"/>
    <cellStyle name="Berechnung 2 8 2 3 6 3" xfId="18648"/>
    <cellStyle name="Berechnung 2 8 2 3 6 4" xfId="25587"/>
    <cellStyle name="Berechnung 2 8 2 3 6 5" xfId="32252"/>
    <cellStyle name="Berechnung 2 8 2 3 6 6" xfId="38922"/>
    <cellStyle name="Berechnung 2 8 2 3 6 7" xfId="45738"/>
    <cellStyle name="Berechnung 2 8 2 3 6 8" xfId="52261"/>
    <cellStyle name="Berechnung 2 8 2 3 7" xfId="5828"/>
    <cellStyle name="Berechnung 2 8 2 3 7 2" xfId="12938"/>
    <cellStyle name="Berechnung 2 8 2 3 7 3" xfId="19231"/>
    <cellStyle name="Berechnung 2 8 2 3 7 4" xfId="26170"/>
    <cellStyle name="Berechnung 2 8 2 3 7 5" xfId="32835"/>
    <cellStyle name="Berechnung 2 8 2 3 7 6" xfId="39505"/>
    <cellStyle name="Berechnung 2 8 2 3 7 7" xfId="46321"/>
    <cellStyle name="Berechnung 2 8 2 3 7 8" xfId="52844"/>
    <cellStyle name="Berechnung 2 8 2 3 8" xfId="6286"/>
    <cellStyle name="Berechnung 2 8 2 3 8 2" xfId="13396"/>
    <cellStyle name="Berechnung 2 8 2 3 8 3" xfId="19689"/>
    <cellStyle name="Berechnung 2 8 2 3 8 4" xfId="26628"/>
    <cellStyle name="Berechnung 2 8 2 3 8 5" xfId="33293"/>
    <cellStyle name="Berechnung 2 8 2 3 8 6" xfId="39963"/>
    <cellStyle name="Berechnung 2 8 2 3 8 7" xfId="46779"/>
    <cellStyle name="Berechnung 2 8 2 3 8 8" xfId="53302"/>
    <cellStyle name="Berechnung 2 8 2 3 9" xfId="6940"/>
    <cellStyle name="Berechnung 2 8 2 3 9 2" xfId="14050"/>
    <cellStyle name="Berechnung 2 8 2 3 9 3" xfId="20343"/>
    <cellStyle name="Berechnung 2 8 2 3 9 4" xfId="27282"/>
    <cellStyle name="Berechnung 2 8 2 3 9 5" xfId="33947"/>
    <cellStyle name="Berechnung 2 8 2 3 9 6" xfId="40617"/>
    <cellStyle name="Berechnung 2 8 2 3 9 7" xfId="47433"/>
    <cellStyle name="Berechnung 2 8 2 3 9 8" xfId="53956"/>
    <cellStyle name="Berechnung 2 8 2 4" xfId="2261"/>
    <cellStyle name="Berechnung 2 8 2 4 2" xfId="9371"/>
    <cellStyle name="Berechnung 2 8 2 4 3" xfId="15664"/>
    <cellStyle name="Berechnung 2 8 2 4 4" xfId="22603"/>
    <cellStyle name="Berechnung 2 8 2 4 5" xfId="29268"/>
    <cellStyle name="Berechnung 2 8 2 4 6" xfId="35938"/>
    <cellStyle name="Berechnung 2 8 2 4 7" xfId="42754"/>
    <cellStyle name="Berechnung 2 8 2 4 8" xfId="49277"/>
    <cellStyle name="Berechnung 2 8 2 5" xfId="2951"/>
    <cellStyle name="Berechnung 2 8 2 5 2" xfId="10061"/>
    <cellStyle name="Berechnung 2 8 2 5 3" xfId="16354"/>
    <cellStyle name="Berechnung 2 8 2 5 4" xfId="23293"/>
    <cellStyle name="Berechnung 2 8 2 5 5" xfId="29958"/>
    <cellStyle name="Berechnung 2 8 2 5 6" xfId="36628"/>
    <cellStyle name="Berechnung 2 8 2 5 7" xfId="43444"/>
    <cellStyle name="Berechnung 2 8 2 5 8" xfId="49967"/>
    <cellStyle name="Berechnung 2 8 2 6" xfId="3638"/>
    <cellStyle name="Berechnung 2 8 2 6 2" xfId="10748"/>
    <cellStyle name="Berechnung 2 8 2 6 3" xfId="17041"/>
    <cellStyle name="Berechnung 2 8 2 6 4" xfId="23980"/>
    <cellStyle name="Berechnung 2 8 2 6 5" xfId="30645"/>
    <cellStyle name="Berechnung 2 8 2 6 6" xfId="37315"/>
    <cellStyle name="Berechnung 2 8 2 6 7" xfId="44131"/>
    <cellStyle name="Berechnung 2 8 2 6 8" xfId="50654"/>
    <cellStyle name="Berechnung 2 8 2 7" xfId="4325"/>
    <cellStyle name="Berechnung 2 8 2 7 2" xfId="11435"/>
    <cellStyle name="Berechnung 2 8 2 7 3" xfId="17728"/>
    <cellStyle name="Berechnung 2 8 2 7 4" xfId="24667"/>
    <cellStyle name="Berechnung 2 8 2 7 5" xfId="31332"/>
    <cellStyle name="Berechnung 2 8 2 7 6" xfId="38002"/>
    <cellStyle name="Berechnung 2 8 2 7 7" xfId="44818"/>
    <cellStyle name="Berechnung 2 8 2 7 8" xfId="51341"/>
    <cellStyle name="Berechnung 2 8 2 8" xfId="5010"/>
    <cellStyle name="Berechnung 2 8 2 8 2" xfId="12120"/>
    <cellStyle name="Berechnung 2 8 2 8 3" xfId="18413"/>
    <cellStyle name="Berechnung 2 8 2 8 4" xfId="25352"/>
    <cellStyle name="Berechnung 2 8 2 8 5" xfId="32017"/>
    <cellStyle name="Berechnung 2 8 2 8 6" xfId="38687"/>
    <cellStyle name="Berechnung 2 8 2 8 7" xfId="45503"/>
    <cellStyle name="Berechnung 2 8 2 8 8" xfId="52026"/>
    <cellStyle name="Berechnung 2 8 2 9" xfId="3508"/>
    <cellStyle name="Berechnung 2 8 2 9 2" xfId="10618"/>
    <cellStyle name="Berechnung 2 8 2 9 3" xfId="16911"/>
    <cellStyle name="Berechnung 2 8 2 9 4" xfId="23850"/>
    <cellStyle name="Berechnung 2 8 2 9 5" xfId="30515"/>
    <cellStyle name="Berechnung 2 8 2 9 6" xfId="37185"/>
    <cellStyle name="Berechnung 2 8 2 9 7" xfId="44001"/>
    <cellStyle name="Berechnung 2 8 2 9 8" xfId="50524"/>
    <cellStyle name="Berechnung 2 8 3" xfId="725"/>
    <cellStyle name="Berechnung 2 8 3 10" xfId="6779"/>
    <cellStyle name="Berechnung 2 8 3 10 2" xfId="13889"/>
    <cellStyle name="Berechnung 2 8 3 10 3" xfId="20182"/>
    <cellStyle name="Berechnung 2 8 3 10 4" xfId="27121"/>
    <cellStyle name="Berechnung 2 8 3 10 5" xfId="33786"/>
    <cellStyle name="Berechnung 2 8 3 10 6" xfId="40456"/>
    <cellStyle name="Berechnung 2 8 3 10 7" xfId="47272"/>
    <cellStyle name="Berechnung 2 8 3 10 8" xfId="53795"/>
    <cellStyle name="Berechnung 2 8 3 11" xfId="7432"/>
    <cellStyle name="Berechnung 2 8 3 11 2" xfId="14542"/>
    <cellStyle name="Berechnung 2 8 3 11 3" xfId="20835"/>
    <cellStyle name="Berechnung 2 8 3 11 4" xfId="27774"/>
    <cellStyle name="Berechnung 2 8 3 11 5" xfId="34439"/>
    <cellStyle name="Berechnung 2 8 3 11 6" xfId="41109"/>
    <cellStyle name="Berechnung 2 8 3 11 7" xfId="47925"/>
    <cellStyle name="Berechnung 2 8 3 11 8" xfId="54448"/>
    <cellStyle name="Berechnung 2 8 3 12" xfId="1464"/>
    <cellStyle name="Berechnung 2 8 3 12 2" xfId="8574"/>
    <cellStyle name="Berechnung 2 8 3 12 3" xfId="14867"/>
    <cellStyle name="Berechnung 2 8 3 12 4" xfId="21806"/>
    <cellStyle name="Berechnung 2 8 3 12 5" xfId="28471"/>
    <cellStyle name="Berechnung 2 8 3 12 6" xfId="35141"/>
    <cellStyle name="Berechnung 2 8 3 12 7" xfId="41957"/>
    <cellStyle name="Berechnung 2 8 3 12 8" xfId="48480"/>
    <cellStyle name="Berechnung 2 8 3 13" xfId="7996"/>
    <cellStyle name="Berechnung 2 8 3 14" xfId="21104"/>
    <cellStyle name="Berechnung 2 8 3 15" xfId="7608"/>
    <cellStyle name="Berechnung 2 8 3 16" xfId="41350"/>
    <cellStyle name="Berechnung 2 8 3 17" xfId="41679"/>
    <cellStyle name="Berechnung 2 8 3 2" xfId="1187"/>
    <cellStyle name="Berechnung 2 8 3 2 10" xfId="1860"/>
    <cellStyle name="Berechnung 2 8 3 2 10 2" xfId="8970"/>
    <cellStyle name="Berechnung 2 8 3 2 10 3" xfId="15263"/>
    <cellStyle name="Berechnung 2 8 3 2 10 4" xfId="22202"/>
    <cellStyle name="Berechnung 2 8 3 2 10 5" xfId="28867"/>
    <cellStyle name="Berechnung 2 8 3 2 10 6" xfId="35537"/>
    <cellStyle name="Berechnung 2 8 3 2 10 7" xfId="42353"/>
    <cellStyle name="Berechnung 2 8 3 2 10 8" xfId="48876"/>
    <cellStyle name="Berechnung 2 8 3 2 11" xfId="14590"/>
    <cellStyle name="Berechnung 2 8 3 2 12" xfId="28194"/>
    <cellStyle name="Berechnung 2 8 3 2 13" xfId="34864"/>
    <cellStyle name="Berechnung 2 8 3 2 14" xfId="48206"/>
    <cellStyle name="Berechnung 2 8 3 2 2" xfId="2731"/>
    <cellStyle name="Berechnung 2 8 3 2 2 2" xfId="9841"/>
    <cellStyle name="Berechnung 2 8 3 2 2 3" xfId="16134"/>
    <cellStyle name="Berechnung 2 8 3 2 2 4" xfId="23073"/>
    <cellStyle name="Berechnung 2 8 3 2 2 5" xfId="29738"/>
    <cellStyle name="Berechnung 2 8 3 2 2 6" xfId="36408"/>
    <cellStyle name="Berechnung 2 8 3 2 2 7" xfId="43224"/>
    <cellStyle name="Berechnung 2 8 3 2 2 8" xfId="49747"/>
    <cellStyle name="Berechnung 2 8 3 2 3" xfId="3421"/>
    <cellStyle name="Berechnung 2 8 3 2 3 2" xfId="10531"/>
    <cellStyle name="Berechnung 2 8 3 2 3 3" xfId="16824"/>
    <cellStyle name="Berechnung 2 8 3 2 3 4" xfId="23763"/>
    <cellStyle name="Berechnung 2 8 3 2 3 5" xfId="30428"/>
    <cellStyle name="Berechnung 2 8 3 2 3 6" xfId="37098"/>
    <cellStyle name="Berechnung 2 8 3 2 3 7" xfId="43914"/>
    <cellStyle name="Berechnung 2 8 3 2 3 8" xfId="50437"/>
    <cellStyle name="Berechnung 2 8 3 2 4" xfId="4108"/>
    <cellStyle name="Berechnung 2 8 3 2 4 2" xfId="11218"/>
    <cellStyle name="Berechnung 2 8 3 2 4 3" xfId="17511"/>
    <cellStyle name="Berechnung 2 8 3 2 4 4" xfId="24450"/>
    <cellStyle name="Berechnung 2 8 3 2 4 5" xfId="31115"/>
    <cellStyle name="Berechnung 2 8 3 2 4 6" xfId="37785"/>
    <cellStyle name="Berechnung 2 8 3 2 4 7" xfId="44601"/>
    <cellStyle name="Berechnung 2 8 3 2 4 8" xfId="51124"/>
    <cellStyle name="Berechnung 2 8 3 2 5" xfId="4795"/>
    <cellStyle name="Berechnung 2 8 3 2 5 2" xfId="11905"/>
    <cellStyle name="Berechnung 2 8 3 2 5 3" xfId="18198"/>
    <cellStyle name="Berechnung 2 8 3 2 5 4" xfId="25137"/>
    <cellStyle name="Berechnung 2 8 3 2 5 5" xfId="31802"/>
    <cellStyle name="Berechnung 2 8 3 2 5 6" xfId="38472"/>
    <cellStyle name="Berechnung 2 8 3 2 5 7" xfId="45288"/>
    <cellStyle name="Berechnung 2 8 3 2 5 8" xfId="51811"/>
    <cellStyle name="Berechnung 2 8 3 2 6" xfId="5480"/>
    <cellStyle name="Berechnung 2 8 3 2 6 2" xfId="12590"/>
    <cellStyle name="Berechnung 2 8 3 2 6 3" xfId="18883"/>
    <cellStyle name="Berechnung 2 8 3 2 6 4" xfId="25822"/>
    <cellStyle name="Berechnung 2 8 3 2 6 5" xfId="32487"/>
    <cellStyle name="Berechnung 2 8 3 2 6 6" xfId="39157"/>
    <cellStyle name="Berechnung 2 8 3 2 6 7" xfId="45973"/>
    <cellStyle name="Berechnung 2 8 3 2 6 8" xfId="52496"/>
    <cellStyle name="Berechnung 2 8 3 2 7" xfId="6063"/>
    <cellStyle name="Berechnung 2 8 3 2 7 2" xfId="13173"/>
    <cellStyle name="Berechnung 2 8 3 2 7 3" xfId="19466"/>
    <cellStyle name="Berechnung 2 8 3 2 7 4" xfId="26405"/>
    <cellStyle name="Berechnung 2 8 3 2 7 5" xfId="33070"/>
    <cellStyle name="Berechnung 2 8 3 2 7 6" xfId="39740"/>
    <cellStyle name="Berechnung 2 8 3 2 7 7" xfId="46556"/>
    <cellStyle name="Berechnung 2 8 3 2 7 8" xfId="53079"/>
    <cellStyle name="Berechnung 2 8 3 2 8" xfId="6521"/>
    <cellStyle name="Berechnung 2 8 3 2 8 2" xfId="13631"/>
    <cellStyle name="Berechnung 2 8 3 2 8 3" xfId="19924"/>
    <cellStyle name="Berechnung 2 8 3 2 8 4" xfId="26863"/>
    <cellStyle name="Berechnung 2 8 3 2 8 5" xfId="33528"/>
    <cellStyle name="Berechnung 2 8 3 2 8 6" xfId="40198"/>
    <cellStyle name="Berechnung 2 8 3 2 8 7" xfId="47014"/>
    <cellStyle name="Berechnung 2 8 3 2 8 8" xfId="53537"/>
    <cellStyle name="Berechnung 2 8 3 2 9" xfId="7175"/>
    <cellStyle name="Berechnung 2 8 3 2 9 2" xfId="14285"/>
    <cellStyle name="Berechnung 2 8 3 2 9 3" xfId="20578"/>
    <cellStyle name="Berechnung 2 8 3 2 9 4" xfId="27517"/>
    <cellStyle name="Berechnung 2 8 3 2 9 5" xfId="34182"/>
    <cellStyle name="Berechnung 2 8 3 2 9 6" xfId="40852"/>
    <cellStyle name="Berechnung 2 8 3 2 9 7" xfId="47668"/>
    <cellStyle name="Berechnung 2 8 3 2 9 8" xfId="54191"/>
    <cellStyle name="Berechnung 2 8 3 3" xfId="1021"/>
    <cellStyle name="Berechnung 2 8 3 3 10" xfId="1694"/>
    <cellStyle name="Berechnung 2 8 3 3 10 2" xfId="8804"/>
    <cellStyle name="Berechnung 2 8 3 3 10 3" xfId="15097"/>
    <cellStyle name="Berechnung 2 8 3 3 10 4" xfId="22036"/>
    <cellStyle name="Berechnung 2 8 3 3 10 5" xfId="28701"/>
    <cellStyle name="Berechnung 2 8 3 3 10 6" xfId="35371"/>
    <cellStyle name="Berechnung 2 8 3 3 10 7" xfId="42187"/>
    <cellStyle name="Berechnung 2 8 3 3 10 8" xfId="48710"/>
    <cellStyle name="Berechnung 2 8 3 3 11" xfId="7970"/>
    <cellStyle name="Berechnung 2 8 3 3 12" xfId="28028"/>
    <cellStyle name="Berechnung 2 8 3 3 13" xfId="34698"/>
    <cellStyle name="Berechnung 2 8 3 3 14" xfId="48040"/>
    <cellStyle name="Berechnung 2 8 3 3 2" xfId="2565"/>
    <cellStyle name="Berechnung 2 8 3 3 2 2" xfId="9675"/>
    <cellStyle name="Berechnung 2 8 3 3 2 3" xfId="15968"/>
    <cellStyle name="Berechnung 2 8 3 3 2 4" xfId="22907"/>
    <cellStyle name="Berechnung 2 8 3 3 2 5" xfId="29572"/>
    <cellStyle name="Berechnung 2 8 3 3 2 6" xfId="36242"/>
    <cellStyle name="Berechnung 2 8 3 3 2 7" xfId="43058"/>
    <cellStyle name="Berechnung 2 8 3 3 2 8" xfId="49581"/>
    <cellStyle name="Berechnung 2 8 3 3 3" xfId="3255"/>
    <cellStyle name="Berechnung 2 8 3 3 3 2" xfId="10365"/>
    <cellStyle name="Berechnung 2 8 3 3 3 3" xfId="16658"/>
    <cellStyle name="Berechnung 2 8 3 3 3 4" xfId="23597"/>
    <cellStyle name="Berechnung 2 8 3 3 3 5" xfId="30262"/>
    <cellStyle name="Berechnung 2 8 3 3 3 6" xfId="36932"/>
    <cellStyle name="Berechnung 2 8 3 3 3 7" xfId="43748"/>
    <cellStyle name="Berechnung 2 8 3 3 3 8" xfId="50271"/>
    <cellStyle name="Berechnung 2 8 3 3 4" xfId="3942"/>
    <cellStyle name="Berechnung 2 8 3 3 4 2" xfId="11052"/>
    <cellStyle name="Berechnung 2 8 3 3 4 3" xfId="17345"/>
    <cellStyle name="Berechnung 2 8 3 3 4 4" xfId="24284"/>
    <cellStyle name="Berechnung 2 8 3 3 4 5" xfId="30949"/>
    <cellStyle name="Berechnung 2 8 3 3 4 6" xfId="37619"/>
    <cellStyle name="Berechnung 2 8 3 3 4 7" xfId="44435"/>
    <cellStyle name="Berechnung 2 8 3 3 4 8" xfId="50958"/>
    <cellStyle name="Berechnung 2 8 3 3 5" xfId="4629"/>
    <cellStyle name="Berechnung 2 8 3 3 5 2" xfId="11739"/>
    <cellStyle name="Berechnung 2 8 3 3 5 3" xfId="18032"/>
    <cellStyle name="Berechnung 2 8 3 3 5 4" xfId="24971"/>
    <cellStyle name="Berechnung 2 8 3 3 5 5" xfId="31636"/>
    <cellStyle name="Berechnung 2 8 3 3 5 6" xfId="38306"/>
    <cellStyle name="Berechnung 2 8 3 3 5 7" xfId="45122"/>
    <cellStyle name="Berechnung 2 8 3 3 5 8" xfId="51645"/>
    <cellStyle name="Berechnung 2 8 3 3 6" xfId="5314"/>
    <cellStyle name="Berechnung 2 8 3 3 6 2" xfId="12424"/>
    <cellStyle name="Berechnung 2 8 3 3 6 3" xfId="18717"/>
    <cellStyle name="Berechnung 2 8 3 3 6 4" xfId="25656"/>
    <cellStyle name="Berechnung 2 8 3 3 6 5" xfId="32321"/>
    <cellStyle name="Berechnung 2 8 3 3 6 6" xfId="38991"/>
    <cellStyle name="Berechnung 2 8 3 3 6 7" xfId="45807"/>
    <cellStyle name="Berechnung 2 8 3 3 6 8" xfId="52330"/>
    <cellStyle name="Berechnung 2 8 3 3 7" xfId="5897"/>
    <cellStyle name="Berechnung 2 8 3 3 7 2" xfId="13007"/>
    <cellStyle name="Berechnung 2 8 3 3 7 3" xfId="19300"/>
    <cellStyle name="Berechnung 2 8 3 3 7 4" xfId="26239"/>
    <cellStyle name="Berechnung 2 8 3 3 7 5" xfId="32904"/>
    <cellStyle name="Berechnung 2 8 3 3 7 6" xfId="39574"/>
    <cellStyle name="Berechnung 2 8 3 3 7 7" xfId="46390"/>
    <cellStyle name="Berechnung 2 8 3 3 7 8" xfId="52913"/>
    <cellStyle name="Berechnung 2 8 3 3 8" xfId="6355"/>
    <cellStyle name="Berechnung 2 8 3 3 8 2" xfId="13465"/>
    <cellStyle name="Berechnung 2 8 3 3 8 3" xfId="19758"/>
    <cellStyle name="Berechnung 2 8 3 3 8 4" xfId="26697"/>
    <cellStyle name="Berechnung 2 8 3 3 8 5" xfId="33362"/>
    <cellStyle name="Berechnung 2 8 3 3 8 6" xfId="40032"/>
    <cellStyle name="Berechnung 2 8 3 3 8 7" xfId="46848"/>
    <cellStyle name="Berechnung 2 8 3 3 8 8" xfId="53371"/>
    <cellStyle name="Berechnung 2 8 3 3 9" xfId="7009"/>
    <cellStyle name="Berechnung 2 8 3 3 9 2" xfId="14119"/>
    <cellStyle name="Berechnung 2 8 3 3 9 3" xfId="20412"/>
    <cellStyle name="Berechnung 2 8 3 3 9 4" xfId="27351"/>
    <cellStyle name="Berechnung 2 8 3 3 9 5" xfId="34016"/>
    <cellStyle name="Berechnung 2 8 3 3 9 6" xfId="40686"/>
    <cellStyle name="Berechnung 2 8 3 3 9 7" xfId="47502"/>
    <cellStyle name="Berechnung 2 8 3 3 9 8" xfId="54025"/>
    <cellStyle name="Berechnung 2 8 3 4" xfId="2335"/>
    <cellStyle name="Berechnung 2 8 3 4 2" xfId="9445"/>
    <cellStyle name="Berechnung 2 8 3 4 3" xfId="15738"/>
    <cellStyle name="Berechnung 2 8 3 4 4" xfId="22677"/>
    <cellStyle name="Berechnung 2 8 3 4 5" xfId="29342"/>
    <cellStyle name="Berechnung 2 8 3 4 6" xfId="36012"/>
    <cellStyle name="Berechnung 2 8 3 4 7" xfId="42828"/>
    <cellStyle name="Berechnung 2 8 3 4 8" xfId="49351"/>
    <cellStyle name="Berechnung 2 8 3 5" xfId="3025"/>
    <cellStyle name="Berechnung 2 8 3 5 2" xfId="10135"/>
    <cellStyle name="Berechnung 2 8 3 5 3" xfId="16428"/>
    <cellStyle name="Berechnung 2 8 3 5 4" xfId="23367"/>
    <cellStyle name="Berechnung 2 8 3 5 5" xfId="30032"/>
    <cellStyle name="Berechnung 2 8 3 5 6" xfId="36702"/>
    <cellStyle name="Berechnung 2 8 3 5 7" xfId="43518"/>
    <cellStyle name="Berechnung 2 8 3 5 8" xfId="50041"/>
    <cellStyle name="Berechnung 2 8 3 6" xfId="3712"/>
    <cellStyle name="Berechnung 2 8 3 6 2" xfId="10822"/>
    <cellStyle name="Berechnung 2 8 3 6 3" xfId="17115"/>
    <cellStyle name="Berechnung 2 8 3 6 4" xfId="24054"/>
    <cellStyle name="Berechnung 2 8 3 6 5" xfId="30719"/>
    <cellStyle name="Berechnung 2 8 3 6 6" xfId="37389"/>
    <cellStyle name="Berechnung 2 8 3 6 7" xfId="44205"/>
    <cellStyle name="Berechnung 2 8 3 6 8" xfId="50728"/>
    <cellStyle name="Berechnung 2 8 3 7" xfId="4399"/>
    <cellStyle name="Berechnung 2 8 3 7 2" xfId="11509"/>
    <cellStyle name="Berechnung 2 8 3 7 3" xfId="17802"/>
    <cellStyle name="Berechnung 2 8 3 7 4" xfId="24741"/>
    <cellStyle name="Berechnung 2 8 3 7 5" xfId="31406"/>
    <cellStyle name="Berechnung 2 8 3 7 6" xfId="38076"/>
    <cellStyle name="Berechnung 2 8 3 7 7" xfId="44892"/>
    <cellStyle name="Berechnung 2 8 3 7 8" xfId="51415"/>
    <cellStyle name="Berechnung 2 8 3 8" xfId="5084"/>
    <cellStyle name="Berechnung 2 8 3 8 2" xfId="12194"/>
    <cellStyle name="Berechnung 2 8 3 8 3" xfId="18487"/>
    <cellStyle name="Berechnung 2 8 3 8 4" xfId="25426"/>
    <cellStyle name="Berechnung 2 8 3 8 5" xfId="32091"/>
    <cellStyle name="Berechnung 2 8 3 8 6" xfId="38761"/>
    <cellStyle name="Berechnung 2 8 3 8 7" xfId="45577"/>
    <cellStyle name="Berechnung 2 8 3 8 8" xfId="52100"/>
    <cellStyle name="Berechnung 2 8 3 9" xfId="6125"/>
    <cellStyle name="Berechnung 2 8 3 9 2" xfId="13235"/>
    <cellStyle name="Berechnung 2 8 3 9 3" xfId="19528"/>
    <cellStyle name="Berechnung 2 8 3 9 4" xfId="26467"/>
    <cellStyle name="Berechnung 2 8 3 9 5" xfId="33132"/>
    <cellStyle name="Berechnung 2 8 3 9 6" xfId="39802"/>
    <cellStyle name="Berechnung 2 8 3 9 7" xfId="46618"/>
    <cellStyle name="Berechnung 2 8 3 9 8" xfId="53141"/>
    <cellStyle name="Berechnung 2 8 4" xfId="2063"/>
    <cellStyle name="Berechnung 2 8 4 2" xfId="9173"/>
    <cellStyle name="Berechnung 2 8 4 3" xfId="15466"/>
    <cellStyle name="Berechnung 2 8 4 4" xfId="22405"/>
    <cellStyle name="Berechnung 2 8 4 5" xfId="29070"/>
    <cellStyle name="Berechnung 2 8 4 6" xfId="35740"/>
    <cellStyle name="Berechnung 2 8 4 7" xfId="42556"/>
    <cellStyle name="Berechnung 2 8 4 8" xfId="49079"/>
    <cellStyle name="Berechnung 2 8 5" xfId="2025"/>
    <cellStyle name="Berechnung 2 8 5 2" xfId="9135"/>
    <cellStyle name="Berechnung 2 8 5 3" xfId="15428"/>
    <cellStyle name="Berechnung 2 8 5 4" xfId="22367"/>
    <cellStyle name="Berechnung 2 8 5 5" xfId="29032"/>
    <cellStyle name="Berechnung 2 8 5 6" xfId="35702"/>
    <cellStyle name="Berechnung 2 8 5 7" xfId="42518"/>
    <cellStyle name="Berechnung 2 8 5 8" xfId="49041"/>
    <cellStyle name="Berechnung 2 8 6" xfId="2823"/>
    <cellStyle name="Berechnung 2 8 6 2" xfId="9933"/>
    <cellStyle name="Berechnung 2 8 6 3" xfId="16226"/>
    <cellStyle name="Berechnung 2 8 6 4" xfId="23165"/>
    <cellStyle name="Berechnung 2 8 6 5" xfId="29830"/>
    <cellStyle name="Berechnung 2 8 6 6" xfId="36500"/>
    <cellStyle name="Berechnung 2 8 6 7" xfId="43316"/>
    <cellStyle name="Berechnung 2 8 6 8" xfId="49839"/>
    <cellStyle name="Berechnung 2 8 7" xfId="3510"/>
    <cellStyle name="Berechnung 2 8 7 2" xfId="10620"/>
    <cellStyle name="Berechnung 2 8 7 3" xfId="16913"/>
    <cellStyle name="Berechnung 2 8 7 4" xfId="23852"/>
    <cellStyle name="Berechnung 2 8 7 5" xfId="30517"/>
    <cellStyle name="Berechnung 2 8 7 6" xfId="37187"/>
    <cellStyle name="Berechnung 2 8 7 7" xfId="44003"/>
    <cellStyle name="Berechnung 2 8 7 8" xfId="50526"/>
    <cellStyle name="Berechnung 2 8 8" xfId="2830"/>
    <cellStyle name="Berechnung 2 8 8 2" xfId="9940"/>
    <cellStyle name="Berechnung 2 8 8 3" xfId="16233"/>
    <cellStyle name="Berechnung 2 8 8 4" xfId="23172"/>
    <cellStyle name="Berechnung 2 8 8 5" xfId="29837"/>
    <cellStyle name="Berechnung 2 8 8 6" xfId="36507"/>
    <cellStyle name="Berechnung 2 8 8 7" xfId="43323"/>
    <cellStyle name="Berechnung 2 8 8 8" xfId="49846"/>
    <cellStyle name="Berechnung 2 8 9" xfId="4886"/>
    <cellStyle name="Berechnung 2 8 9 2" xfId="11996"/>
    <cellStyle name="Berechnung 2 8 9 3" xfId="18289"/>
    <cellStyle name="Berechnung 2 8 9 4" xfId="25228"/>
    <cellStyle name="Berechnung 2 8 9 5" xfId="31893"/>
    <cellStyle name="Berechnung 2 8 9 6" xfId="38563"/>
    <cellStyle name="Berechnung 2 8 9 7" xfId="45379"/>
    <cellStyle name="Berechnung 2 8 9 8" xfId="51902"/>
    <cellStyle name="Berechnung 2 9" xfId="459"/>
    <cellStyle name="Berechnung 2 9 10" xfId="5645"/>
    <cellStyle name="Berechnung 2 9 10 2" xfId="12755"/>
    <cellStyle name="Berechnung 2 9 10 3" xfId="19048"/>
    <cellStyle name="Berechnung 2 9 10 4" xfId="25987"/>
    <cellStyle name="Berechnung 2 9 10 5" xfId="32652"/>
    <cellStyle name="Berechnung 2 9 10 6" xfId="39322"/>
    <cellStyle name="Berechnung 2 9 10 7" xfId="46138"/>
    <cellStyle name="Berechnung 2 9 10 8" xfId="52661"/>
    <cellStyle name="Berechnung 2 9 11" xfId="6563"/>
    <cellStyle name="Berechnung 2 9 11 2" xfId="13673"/>
    <cellStyle name="Berechnung 2 9 11 3" xfId="19966"/>
    <cellStyle name="Berechnung 2 9 11 4" xfId="26905"/>
    <cellStyle name="Berechnung 2 9 11 5" xfId="33570"/>
    <cellStyle name="Berechnung 2 9 11 6" xfId="40240"/>
    <cellStyle name="Berechnung 2 9 11 7" xfId="47056"/>
    <cellStyle name="Berechnung 2 9 11 8" xfId="53579"/>
    <cellStyle name="Berechnung 2 9 12" xfId="1257"/>
    <cellStyle name="Berechnung 2 9 12 2" xfId="8367"/>
    <cellStyle name="Berechnung 2 9 12 3" xfId="14660"/>
    <cellStyle name="Berechnung 2 9 12 4" xfId="21599"/>
    <cellStyle name="Berechnung 2 9 12 5" xfId="28264"/>
    <cellStyle name="Berechnung 2 9 12 6" xfId="34934"/>
    <cellStyle name="Berechnung 2 9 12 7" xfId="41753"/>
    <cellStyle name="Berechnung 2 9 12 8" xfId="48276"/>
    <cellStyle name="Berechnung 2 9 13" xfId="7900"/>
    <cellStyle name="Berechnung 2 9 14" xfId="21535"/>
    <cellStyle name="Berechnung 2 9 15" xfId="34985"/>
    <cellStyle name="Berechnung 2 9 2" xfId="636"/>
    <cellStyle name="Berechnung 2 9 2 10" xfId="6704"/>
    <cellStyle name="Berechnung 2 9 2 10 2" xfId="13814"/>
    <cellStyle name="Berechnung 2 9 2 10 3" xfId="20107"/>
    <cellStyle name="Berechnung 2 9 2 10 4" xfId="27046"/>
    <cellStyle name="Berechnung 2 9 2 10 5" xfId="33711"/>
    <cellStyle name="Berechnung 2 9 2 10 6" xfId="40381"/>
    <cellStyle name="Berechnung 2 9 2 10 7" xfId="47197"/>
    <cellStyle name="Berechnung 2 9 2 10 8" xfId="53720"/>
    <cellStyle name="Berechnung 2 9 2 11" xfId="7235"/>
    <cellStyle name="Berechnung 2 9 2 11 2" xfId="14345"/>
    <cellStyle name="Berechnung 2 9 2 11 3" xfId="20638"/>
    <cellStyle name="Berechnung 2 9 2 11 4" xfId="27577"/>
    <cellStyle name="Berechnung 2 9 2 11 5" xfId="34242"/>
    <cellStyle name="Berechnung 2 9 2 11 6" xfId="40912"/>
    <cellStyle name="Berechnung 2 9 2 11 7" xfId="47728"/>
    <cellStyle name="Berechnung 2 9 2 11 8" xfId="54251"/>
    <cellStyle name="Berechnung 2 9 2 12" xfId="1389"/>
    <cellStyle name="Berechnung 2 9 2 12 2" xfId="8499"/>
    <cellStyle name="Berechnung 2 9 2 12 3" xfId="14792"/>
    <cellStyle name="Berechnung 2 9 2 12 4" xfId="21731"/>
    <cellStyle name="Berechnung 2 9 2 12 5" xfId="28396"/>
    <cellStyle name="Berechnung 2 9 2 12 6" xfId="35066"/>
    <cellStyle name="Berechnung 2 9 2 12 7" xfId="41882"/>
    <cellStyle name="Berechnung 2 9 2 12 8" xfId="48405"/>
    <cellStyle name="Berechnung 2 9 2 13" xfId="8163"/>
    <cellStyle name="Berechnung 2 9 2 14" xfId="21015"/>
    <cellStyle name="Berechnung 2 9 2 15" xfId="8203"/>
    <cellStyle name="Berechnung 2 9 2 16" xfId="41265"/>
    <cellStyle name="Berechnung 2 9 2 17" xfId="41659"/>
    <cellStyle name="Berechnung 2 9 2 2" xfId="1152"/>
    <cellStyle name="Berechnung 2 9 2 2 10" xfId="1825"/>
    <cellStyle name="Berechnung 2 9 2 2 10 2" xfId="8935"/>
    <cellStyle name="Berechnung 2 9 2 2 10 3" xfId="15228"/>
    <cellStyle name="Berechnung 2 9 2 2 10 4" xfId="22167"/>
    <cellStyle name="Berechnung 2 9 2 2 10 5" xfId="28832"/>
    <cellStyle name="Berechnung 2 9 2 2 10 6" xfId="35502"/>
    <cellStyle name="Berechnung 2 9 2 2 10 7" xfId="42318"/>
    <cellStyle name="Berechnung 2 9 2 2 10 8" xfId="48841"/>
    <cellStyle name="Berechnung 2 9 2 2 11" xfId="7630"/>
    <cellStyle name="Berechnung 2 9 2 2 12" xfId="28159"/>
    <cellStyle name="Berechnung 2 9 2 2 13" xfId="34829"/>
    <cellStyle name="Berechnung 2 9 2 2 14" xfId="48171"/>
    <cellStyle name="Berechnung 2 9 2 2 2" xfId="2696"/>
    <cellStyle name="Berechnung 2 9 2 2 2 2" xfId="9806"/>
    <cellStyle name="Berechnung 2 9 2 2 2 3" xfId="16099"/>
    <cellStyle name="Berechnung 2 9 2 2 2 4" xfId="23038"/>
    <cellStyle name="Berechnung 2 9 2 2 2 5" xfId="29703"/>
    <cellStyle name="Berechnung 2 9 2 2 2 6" xfId="36373"/>
    <cellStyle name="Berechnung 2 9 2 2 2 7" xfId="43189"/>
    <cellStyle name="Berechnung 2 9 2 2 2 8" xfId="49712"/>
    <cellStyle name="Berechnung 2 9 2 2 3" xfId="3386"/>
    <cellStyle name="Berechnung 2 9 2 2 3 2" xfId="10496"/>
    <cellStyle name="Berechnung 2 9 2 2 3 3" xfId="16789"/>
    <cellStyle name="Berechnung 2 9 2 2 3 4" xfId="23728"/>
    <cellStyle name="Berechnung 2 9 2 2 3 5" xfId="30393"/>
    <cellStyle name="Berechnung 2 9 2 2 3 6" xfId="37063"/>
    <cellStyle name="Berechnung 2 9 2 2 3 7" xfId="43879"/>
    <cellStyle name="Berechnung 2 9 2 2 3 8" xfId="50402"/>
    <cellStyle name="Berechnung 2 9 2 2 4" xfId="4073"/>
    <cellStyle name="Berechnung 2 9 2 2 4 2" xfId="11183"/>
    <cellStyle name="Berechnung 2 9 2 2 4 3" xfId="17476"/>
    <cellStyle name="Berechnung 2 9 2 2 4 4" xfId="24415"/>
    <cellStyle name="Berechnung 2 9 2 2 4 5" xfId="31080"/>
    <cellStyle name="Berechnung 2 9 2 2 4 6" xfId="37750"/>
    <cellStyle name="Berechnung 2 9 2 2 4 7" xfId="44566"/>
    <cellStyle name="Berechnung 2 9 2 2 4 8" xfId="51089"/>
    <cellStyle name="Berechnung 2 9 2 2 5" xfId="4760"/>
    <cellStyle name="Berechnung 2 9 2 2 5 2" xfId="11870"/>
    <cellStyle name="Berechnung 2 9 2 2 5 3" xfId="18163"/>
    <cellStyle name="Berechnung 2 9 2 2 5 4" xfId="25102"/>
    <cellStyle name="Berechnung 2 9 2 2 5 5" xfId="31767"/>
    <cellStyle name="Berechnung 2 9 2 2 5 6" xfId="38437"/>
    <cellStyle name="Berechnung 2 9 2 2 5 7" xfId="45253"/>
    <cellStyle name="Berechnung 2 9 2 2 5 8" xfId="51776"/>
    <cellStyle name="Berechnung 2 9 2 2 6" xfId="5445"/>
    <cellStyle name="Berechnung 2 9 2 2 6 2" xfId="12555"/>
    <cellStyle name="Berechnung 2 9 2 2 6 3" xfId="18848"/>
    <cellStyle name="Berechnung 2 9 2 2 6 4" xfId="25787"/>
    <cellStyle name="Berechnung 2 9 2 2 6 5" xfId="32452"/>
    <cellStyle name="Berechnung 2 9 2 2 6 6" xfId="39122"/>
    <cellStyle name="Berechnung 2 9 2 2 6 7" xfId="45938"/>
    <cellStyle name="Berechnung 2 9 2 2 6 8" xfId="52461"/>
    <cellStyle name="Berechnung 2 9 2 2 7" xfId="6028"/>
    <cellStyle name="Berechnung 2 9 2 2 7 2" xfId="13138"/>
    <cellStyle name="Berechnung 2 9 2 2 7 3" xfId="19431"/>
    <cellStyle name="Berechnung 2 9 2 2 7 4" xfId="26370"/>
    <cellStyle name="Berechnung 2 9 2 2 7 5" xfId="33035"/>
    <cellStyle name="Berechnung 2 9 2 2 7 6" xfId="39705"/>
    <cellStyle name="Berechnung 2 9 2 2 7 7" xfId="46521"/>
    <cellStyle name="Berechnung 2 9 2 2 7 8" xfId="53044"/>
    <cellStyle name="Berechnung 2 9 2 2 8" xfId="6486"/>
    <cellStyle name="Berechnung 2 9 2 2 8 2" xfId="13596"/>
    <cellStyle name="Berechnung 2 9 2 2 8 3" xfId="19889"/>
    <cellStyle name="Berechnung 2 9 2 2 8 4" xfId="26828"/>
    <cellStyle name="Berechnung 2 9 2 2 8 5" xfId="33493"/>
    <cellStyle name="Berechnung 2 9 2 2 8 6" xfId="40163"/>
    <cellStyle name="Berechnung 2 9 2 2 8 7" xfId="46979"/>
    <cellStyle name="Berechnung 2 9 2 2 8 8" xfId="53502"/>
    <cellStyle name="Berechnung 2 9 2 2 9" xfId="7140"/>
    <cellStyle name="Berechnung 2 9 2 2 9 2" xfId="14250"/>
    <cellStyle name="Berechnung 2 9 2 2 9 3" xfId="20543"/>
    <cellStyle name="Berechnung 2 9 2 2 9 4" xfId="27482"/>
    <cellStyle name="Berechnung 2 9 2 2 9 5" xfId="34147"/>
    <cellStyle name="Berechnung 2 9 2 2 9 6" xfId="40817"/>
    <cellStyle name="Berechnung 2 9 2 2 9 7" xfId="47633"/>
    <cellStyle name="Berechnung 2 9 2 2 9 8" xfId="54156"/>
    <cellStyle name="Berechnung 2 9 2 3" xfId="949"/>
    <cellStyle name="Berechnung 2 9 2 3 10" xfId="1624"/>
    <cellStyle name="Berechnung 2 9 2 3 10 2" xfId="8734"/>
    <cellStyle name="Berechnung 2 9 2 3 10 3" xfId="15027"/>
    <cellStyle name="Berechnung 2 9 2 3 10 4" xfId="21966"/>
    <cellStyle name="Berechnung 2 9 2 3 10 5" xfId="28631"/>
    <cellStyle name="Berechnung 2 9 2 3 10 6" xfId="35301"/>
    <cellStyle name="Berechnung 2 9 2 3 10 7" xfId="42117"/>
    <cellStyle name="Berechnung 2 9 2 3 10 8" xfId="48640"/>
    <cellStyle name="Berechnung 2 9 2 3 11" xfId="7826"/>
    <cellStyle name="Berechnung 2 9 2 3 12" xfId="27956"/>
    <cellStyle name="Berechnung 2 9 2 3 13" xfId="34628"/>
    <cellStyle name="Berechnung 2 9 2 3 14" xfId="47970"/>
    <cellStyle name="Berechnung 2 9 2 3 2" xfId="2495"/>
    <cellStyle name="Berechnung 2 9 2 3 2 2" xfId="9605"/>
    <cellStyle name="Berechnung 2 9 2 3 2 3" xfId="15898"/>
    <cellStyle name="Berechnung 2 9 2 3 2 4" xfId="22837"/>
    <cellStyle name="Berechnung 2 9 2 3 2 5" xfId="29502"/>
    <cellStyle name="Berechnung 2 9 2 3 2 6" xfId="36172"/>
    <cellStyle name="Berechnung 2 9 2 3 2 7" xfId="42988"/>
    <cellStyle name="Berechnung 2 9 2 3 2 8" xfId="49511"/>
    <cellStyle name="Berechnung 2 9 2 3 3" xfId="3185"/>
    <cellStyle name="Berechnung 2 9 2 3 3 2" xfId="10295"/>
    <cellStyle name="Berechnung 2 9 2 3 3 3" xfId="16588"/>
    <cellStyle name="Berechnung 2 9 2 3 3 4" xfId="23527"/>
    <cellStyle name="Berechnung 2 9 2 3 3 5" xfId="30192"/>
    <cellStyle name="Berechnung 2 9 2 3 3 6" xfId="36862"/>
    <cellStyle name="Berechnung 2 9 2 3 3 7" xfId="43678"/>
    <cellStyle name="Berechnung 2 9 2 3 3 8" xfId="50201"/>
    <cellStyle name="Berechnung 2 9 2 3 4" xfId="3872"/>
    <cellStyle name="Berechnung 2 9 2 3 4 2" xfId="10982"/>
    <cellStyle name="Berechnung 2 9 2 3 4 3" xfId="17275"/>
    <cellStyle name="Berechnung 2 9 2 3 4 4" xfId="24214"/>
    <cellStyle name="Berechnung 2 9 2 3 4 5" xfId="30879"/>
    <cellStyle name="Berechnung 2 9 2 3 4 6" xfId="37549"/>
    <cellStyle name="Berechnung 2 9 2 3 4 7" xfId="44365"/>
    <cellStyle name="Berechnung 2 9 2 3 4 8" xfId="50888"/>
    <cellStyle name="Berechnung 2 9 2 3 5" xfId="4559"/>
    <cellStyle name="Berechnung 2 9 2 3 5 2" xfId="11669"/>
    <cellStyle name="Berechnung 2 9 2 3 5 3" xfId="17962"/>
    <cellStyle name="Berechnung 2 9 2 3 5 4" xfId="24901"/>
    <cellStyle name="Berechnung 2 9 2 3 5 5" xfId="31566"/>
    <cellStyle name="Berechnung 2 9 2 3 5 6" xfId="38236"/>
    <cellStyle name="Berechnung 2 9 2 3 5 7" xfId="45052"/>
    <cellStyle name="Berechnung 2 9 2 3 5 8" xfId="51575"/>
    <cellStyle name="Berechnung 2 9 2 3 6" xfId="5244"/>
    <cellStyle name="Berechnung 2 9 2 3 6 2" xfId="12354"/>
    <cellStyle name="Berechnung 2 9 2 3 6 3" xfId="18647"/>
    <cellStyle name="Berechnung 2 9 2 3 6 4" xfId="25586"/>
    <cellStyle name="Berechnung 2 9 2 3 6 5" xfId="32251"/>
    <cellStyle name="Berechnung 2 9 2 3 6 6" xfId="38921"/>
    <cellStyle name="Berechnung 2 9 2 3 6 7" xfId="45737"/>
    <cellStyle name="Berechnung 2 9 2 3 6 8" xfId="52260"/>
    <cellStyle name="Berechnung 2 9 2 3 7" xfId="5827"/>
    <cellStyle name="Berechnung 2 9 2 3 7 2" xfId="12937"/>
    <cellStyle name="Berechnung 2 9 2 3 7 3" xfId="19230"/>
    <cellStyle name="Berechnung 2 9 2 3 7 4" xfId="26169"/>
    <cellStyle name="Berechnung 2 9 2 3 7 5" xfId="32834"/>
    <cellStyle name="Berechnung 2 9 2 3 7 6" xfId="39504"/>
    <cellStyle name="Berechnung 2 9 2 3 7 7" xfId="46320"/>
    <cellStyle name="Berechnung 2 9 2 3 7 8" xfId="52843"/>
    <cellStyle name="Berechnung 2 9 2 3 8" xfId="6285"/>
    <cellStyle name="Berechnung 2 9 2 3 8 2" xfId="13395"/>
    <cellStyle name="Berechnung 2 9 2 3 8 3" xfId="19688"/>
    <cellStyle name="Berechnung 2 9 2 3 8 4" xfId="26627"/>
    <cellStyle name="Berechnung 2 9 2 3 8 5" xfId="33292"/>
    <cellStyle name="Berechnung 2 9 2 3 8 6" xfId="39962"/>
    <cellStyle name="Berechnung 2 9 2 3 8 7" xfId="46778"/>
    <cellStyle name="Berechnung 2 9 2 3 8 8" xfId="53301"/>
    <cellStyle name="Berechnung 2 9 2 3 9" xfId="6939"/>
    <cellStyle name="Berechnung 2 9 2 3 9 2" xfId="14049"/>
    <cellStyle name="Berechnung 2 9 2 3 9 3" xfId="20342"/>
    <cellStyle name="Berechnung 2 9 2 3 9 4" xfId="27281"/>
    <cellStyle name="Berechnung 2 9 2 3 9 5" xfId="33946"/>
    <cellStyle name="Berechnung 2 9 2 3 9 6" xfId="40616"/>
    <cellStyle name="Berechnung 2 9 2 3 9 7" xfId="47432"/>
    <cellStyle name="Berechnung 2 9 2 3 9 8" xfId="53955"/>
    <cellStyle name="Berechnung 2 9 2 4" xfId="2260"/>
    <cellStyle name="Berechnung 2 9 2 4 2" xfId="9370"/>
    <cellStyle name="Berechnung 2 9 2 4 3" xfId="15663"/>
    <cellStyle name="Berechnung 2 9 2 4 4" xfId="22602"/>
    <cellStyle name="Berechnung 2 9 2 4 5" xfId="29267"/>
    <cellStyle name="Berechnung 2 9 2 4 6" xfId="35937"/>
    <cellStyle name="Berechnung 2 9 2 4 7" xfId="42753"/>
    <cellStyle name="Berechnung 2 9 2 4 8" xfId="49276"/>
    <cellStyle name="Berechnung 2 9 2 5" xfId="2950"/>
    <cellStyle name="Berechnung 2 9 2 5 2" xfId="10060"/>
    <cellStyle name="Berechnung 2 9 2 5 3" xfId="16353"/>
    <cellStyle name="Berechnung 2 9 2 5 4" xfId="23292"/>
    <cellStyle name="Berechnung 2 9 2 5 5" xfId="29957"/>
    <cellStyle name="Berechnung 2 9 2 5 6" xfId="36627"/>
    <cellStyle name="Berechnung 2 9 2 5 7" xfId="43443"/>
    <cellStyle name="Berechnung 2 9 2 5 8" xfId="49966"/>
    <cellStyle name="Berechnung 2 9 2 6" xfId="3637"/>
    <cellStyle name="Berechnung 2 9 2 6 2" xfId="10747"/>
    <cellStyle name="Berechnung 2 9 2 6 3" xfId="17040"/>
    <cellStyle name="Berechnung 2 9 2 6 4" xfId="23979"/>
    <cellStyle name="Berechnung 2 9 2 6 5" xfId="30644"/>
    <cellStyle name="Berechnung 2 9 2 6 6" xfId="37314"/>
    <cellStyle name="Berechnung 2 9 2 6 7" xfId="44130"/>
    <cellStyle name="Berechnung 2 9 2 6 8" xfId="50653"/>
    <cellStyle name="Berechnung 2 9 2 7" xfId="4324"/>
    <cellStyle name="Berechnung 2 9 2 7 2" xfId="11434"/>
    <cellStyle name="Berechnung 2 9 2 7 3" xfId="17727"/>
    <cellStyle name="Berechnung 2 9 2 7 4" xfId="24666"/>
    <cellStyle name="Berechnung 2 9 2 7 5" xfId="31331"/>
    <cellStyle name="Berechnung 2 9 2 7 6" xfId="38001"/>
    <cellStyle name="Berechnung 2 9 2 7 7" xfId="44817"/>
    <cellStyle name="Berechnung 2 9 2 7 8" xfId="51340"/>
    <cellStyle name="Berechnung 2 9 2 8" xfId="5009"/>
    <cellStyle name="Berechnung 2 9 2 8 2" xfId="12119"/>
    <cellStyle name="Berechnung 2 9 2 8 3" xfId="18412"/>
    <cellStyle name="Berechnung 2 9 2 8 4" xfId="25351"/>
    <cellStyle name="Berechnung 2 9 2 8 5" xfId="32016"/>
    <cellStyle name="Berechnung 2 9 2 8 6" xfId="38686"/>
    <cellStyle name="Berechnung 2 9 2 8 7" xfId="45502"/>
    <cellStyle name="Berechnung 2 9 2 8 8" xfId="52025"/>
    <cellStyle name="Berechnung 2 9 2 9" xfId="2866"/>
    <cellStyle name="Berechnung 2 9 2 9 2" xfId="9976"/>
    <cellStyle name="Berechnung 2 9 2 9 3" xfId="16269"/>
    <cellStyle name="Berechnung 2 9 2 9 4" xfId="23208"/>
    <cellStyle name="Berechnung 2 9 2 9 5" xfId="29873"/>
    <cellStyle name="Berechnung 2 9 2 9 6" xfId="36543"/>
    <cellStyle name="Berechnung 2 9 2 9 7" xfId="43359"/>
    <cellStyle name="Berechnung 2 9 2 9 8" xfId="49882"/>
    <cellStyle name="Berechnung 2 9 3" xfId="726"/>
    <cellStyle name="Berechnung 2 9 3 10" xfId="6780"/>
    <cellStyle name="Berechnung 2 9 3 10 2" xfId="13890"/>
    <cellStyle name="Berechnung 2 9 3 10 3" xfId="20183"/>
    <cellStyle name="Berechnung 2 9 3 10 4" xfId="27122"/>
    <cellStyle name="Berechnung 2 9 3 10 5" xfId="33787"/>
    <cellStyle name="Berechnung 2 9 3 10 6" xfId="40457"/>
    <cellStyle name="Berechnung 2 9 3 10 7" xfId="47273"/>
    <cellStyle name="Berechnung 2 9 3 10 8" xfId="53796"/>
    <cellStyle name="Berechnung 2 9 3 11" xfId="7266"/>
    <cellStyle name="Berechnung 2 9 3 11 2" xfId="14376"/>
    <cellStyle name="Berechnung 2 9 3 11 3" xfId="20669"/>
    <cellStyle name="Berechnung 2 9 3 11 4" xfId="27608"/>
    <cellStyle name="Berechnung 2 9 3 11 5" xfId="34273"/>
    <cellStyle name="Berechnung 2 9 3 11 6" xfId="40943"/>
    <cellStyle name="Berechnung 2 9 3 11 7" xfId="47759"/>
    <cellStyle name="Berechnung 2 9 3 11 8" xfId="54282"/>
    <cellStyle name="Berechnung 2 9 3 12" xfId="1465"/>
    <cellStyle name="Berechnung 2 9 3 12 2" xfId="8575"/>
    <cellStyle name="Berechnung 2 9 3 12 3" xfId="14868"/>
    <cellStyle name="Berechnung 2 9 3 12 4" xfId="21807"/>
    <cellStyle name="Berechnung 2 9 3 12 5" xfId="28472"/>
    <cellStyle name="Berechnung 2 9 3 12 6" xfId="35142"/>
    <cellStyle name="Berechnung 2 9 3 12 7" xfId="41958"/>
    <cellStyle name="Berechnung 2 9 3 12 8" xfId="48481"/>
    <cellStyle name="Berechnung 2 9 3 13" xfId="8225"/>
    <cellStyle name="Berechnung 2 9 3 14" xfId="21105"/>
    <cellStyle name="Berechnung 2 9 3 15" xfId="20920"/>
    <cellStyle name="Berechnung 2 9 3 16" xfId="41351"/>
    <cellStyle name="Berechnung 2 9 3 17" xfId="41540"/>
    <cellStyle name="Berechnung 2 9 3 2" xfId="1188"/>
    <cellStyle name="Berechnung 2 9 3 2 10" xfId="1861"/>
    <cellStyle name="Berechnung 2 9 3 2 10 2" xfId="8971"/>
    <cellStyle name="Berechnung 2 9 3 2 10 3" xfId="15264"/>
    <cellStyle name="Berechnung 2 9 3 2 10 4" xfId="22203"/>
    <cellStyle name="Berechnung 2 9 3 2 10 5" xfId="28868"/>
    <cellStyle name="Berechnung 2 9 3 2 10 6" xfId="35538"/>
    <cellStyle name="Berechnung 2 9 3 2 10 7" xfId="42354"/>
    <cellStyle name="Berechnung 2 9 3 2 10 8" xfId="48877"/>
    <cellStyle name="Berechnung 2 9 3 2 11" xfId="14591"/>
    <cellStyle name="Berechnung 2 9 3 2 12" xfId="28195"/>
    <cellStyle name="Berechnung 2 9 3 2 13" xfId="34865"/>
    <cellStyle name="Berechnung 2 9 3 2 14" xfId="48207"/>
    <cellStyle name="Berechnung 2 9 3 2 2" xfId="2732"/>
    <cellStyle name="Berechnung 2 9 3 2 2 2" xfId="9842"/>
    <cellStyle name="Berechnung 2 9 3 2 2 3" xfId="16135"/>
    <cellStyle name="Berechnung 2 9 3 2 2 4" xfId="23074"/>
    <cellStyle name="Berechnung 2 9 3 2 2 5" xfId="29739"/>
    <cellStyle name="Berechnung 2 9 3 2 2 6" xfId="36409"/>
    <cellStyle name="Berechnung 2 9 3 2 2 7" xfId="43225"/>
    <cellStyle name="Berechnung 2 9 3 2 2 8" xfId="49748"/>
    <cellStyle name="Berechnung 2 9 3 2 3" xfId="3422"/>
    <cellStyle name="Berechnung 2 9 3 2 3 2" xfId="10532"/>
    <cellStyle name="Berechnung 2 9 3 2 3 3" xfId="16825"/>
    <cellStyle name="Berechnung 2 9 3 2 3 4" xfId="23764"/>
    <cellStyle name="Berechnung 2 9 3 2 3 5" xfId="30429"/>
    <cellStyle name="Berechnung 2 9 3 2 3 6" xfId="37099"/>
    <cellStyle name="Berechnung 2 9 3 2 3 7" xfId="43915"/>
    <cellStyle name="Berechnung 2 9 3 2 3 8" xfId="50438"/>
    <cellStyle name="Berechnung 2 9 3 2 4" xfId="4109"/>
    <cellStyle name="Berechnung 2 9 3 2 4 2" xfId="11219"/>
    <cellStyle name="Berechnung 2 9 3 2 4 3" xfId="17512"/>
    <cellStyle name="Berechnung 2 9 3 2 4 4" xfId="24451"/>
    <cellStyle name="Berechnung 2 9 3 2 4 5" xfId="31116"/>
    <cellStyle name="Berechnung 2 9 3 2 4 6" xfId="37786"/>
    <cellStyle name="Berechnung 2 9 3 2 4 7" xfId="44602"/>
    <cellStyle name="Berechnung 2 9 3 2 4 8" xfId="51125"/>
    <cellStyle name="Berechnung 2 9 3 2 5" xfId="4796"/>
    <cellStyle name="Berechnung 2 9 3 2 5 2" xfId="11906"/>
    <cellStyle name="Berechnung 2 9 3 2 5 3" xfId="18199"/>
    <cellStyle name="Berechnung 2 9 3 2 5 4" xfId="25138"/>
    <cellStyle name="Berechnung 2 9 3 2 5 5" xfId="31803"/>
    <cellStyle name="Berechnung 2 9 3 2 5 6" xfId="38473"/>
    <cellStyle name="Berechnung 2 9 3 2 5 7" xfId="45289"/>
    <cellStyle name="Berechnung 2 9 3 2 5 8" xfId="51812"/>
    <cellStyle name="Berechnung 2 9 3 2 6" xfId="5481"/>
    <cellStyle name="Berechnung 2 9 3 2 6 2" xfId="12591"/>
    <cellStyle name="Berechnung 2 9 3 2 6 3" xfId="18884"/>
    <cellStyle name="Berechnung 2 9 3 2 6 4" xfId="25823"/>
    <cellStyle name="Berechnung 2 9 3 2 6 5" xfId="32488"/>
    <cellStyle name="Berechnung 2 9 3 2 6 6" xfId="39158"/>
    <cellStyle name="Berechnung 2 9 3 2 6 7" xfId="45974"/>
    <cellStyle name="Berechnung 2 9 3 2 6 8" xfId="52497"/>
    <cellStyle name="Berechnung 2 9 3 2 7" xfId="6064"/>
    <cellStyle name="Berechnung 2 9 3 2 7 2" xfId="13174"/>
    <cellStyle name="Berechnung 2 9 3 2 7 3" xfId="19467"/>
    <cellStyle name="Berechnung 2 9 3 2 7 4" xfId="26406"/>
    <cellStyle name="Berechnung 2 9 3 2 7 5" xfId="33071"/>
    <cellStyle name="Berechnung 2 9 3 2 7 6" xfId="39741"/>
    <cellStyle name="Berechnung 2 9 3 2 7 7" xfId="46557"/>
    <cellStyle name="Berechnung 2 9 3 2 7 8" xfId="53080"/>
    <cellStyle name="Berechnung 2 9 3 2 8" xfId="6522"/>
    <cellStyle name="Berechnung 2 9 3 2 8 2" xfId="13632"/>
    <cellStyle name="Berechnung 2 9 3 2 8 3" xfId="19925"/>
    <cellStyle name="Berechnung 2 9 3 2 8 4" xfId="26864"/>
    <cellStyle name="Berechnung 2 9 3 2 8 5" xfId="33529"/>
    <cellStyle name="Berechnung 2 9 3 2 8 6" xfId="40199"/>
    <cellStyle name="Berechnung 2 9 3 2 8 7" xfId="47015"/>
    <cellStyle name="Berechnung 2 9 3 2 8 8" xfId="53538"/>
    <cellStyle name="Berechnung 2 9 3 2 9" xfId="7176"/>
    <cellStyle name="Berechnung 2 9 3 2 9 2" xfId="14286"/>
    <cellStyle name="Berechnung 2 9 3 2 9 3" xfId="20579"/>
    <cellStyle name="Berechnung 2 9 3 2 9 4" xfId="27518"/>
    <cellStyle name="Berechnung 2 9 3 2 9 5" xfId="34183"/>
    <cellStyle name="Berechnung 2 9 3 2 9 6" xfId="40853"/>
    <cellStyle name="Berechnung 2 9 3 2 9 7" xfId="47669"/>
    <cellStyle name="Berechnung 2 9 3 2 9 8" xfId="54192"/>
    <cellStyle name="Berechnung 2 9 3 3" xfId="1022"/>
    <cellStyle name="Berechnung 2 9 3 3 10" xfId="1695"/>
    <cellStyle name="Berechnung 2 9 3 3 10 2" xfId="8805"/>
    <cellStyle name="Berechnung 2 9 3 3 10 3" xfId="15098"/>
    <cellStyle name="Berechnung 2 9 3 3 10 4" xfId="22037"/>
    <cellStyle name="Berechnung 2 9 3 3 10 5" xfId="28702"/>
    <cellStyle name="Berechnung 2 9 3 3 10 6" xfId="35372"/>
    <cellStyle name="Berechnung 2 9 3 3 10 7" xfId="42188"/>
    <cellStyle name="Berechnung 2 9 3 3 10 8" xfId="48711"/>
    <cellStyle name="Berechnung 2 9 3 3 11" xfId="7650"/>
    <cellStyle name="Berechnung 2 9 3 3 12" xfId="28029"/>
    <cellStyle name="Berechnung 2 9 3 3 13" xfId="34699"/>
    <cellStyle name="Berechnung 2 9 3 3 14" xfId="48041"/>
    <cellStyle name="Berechnung 2 9 3 3 2" xfId="2566"/>
    <cellStyle name="Berechnung 2 9 3 3 2 2" xfId="9676"/>
    <cellStyle name="Berechnung 2 9 3 3 2 3" xfId="15969"/>
    <cellStyle name="Berechnung 2 9 3 3 2 4" xfId="22908"/>
    <cellStyle name="Berechnung 2 9 3 3 2 5" xfId="29573"/>
    <cellStyle name="Berechnung 2 9 3 3 2 6" xfId="36243"/>
    <cellStyle name="Berechnung 2 9 3 3 2 7" xfId="43059"/>
    <cellStyle name="Berechnung 2 9 3 3 2 8" xfId="49582"/>
    <cellStyle name="Berechnung 2 9 3 3 3" xfId="3256"/>
    <cellStyle name="Berechnung 2 9 3 3 3 2" xfId="10366"/>
    <cellStyle name="Berechnung 2 9 3 3 3 3" xfId="16659"/>
    <cellStyle name="Berechnung 2 9 3 3 3 4" xfId="23598"/>
    <cellStyle name="Berechnung 2 9 3 3 3 5" xfId="30263"/>
    <cellStyle name="Berechnung 2 9 3 3 3 6" xfId="36933"/>
    <cellStyle name="Berechnung 2 9 3 3 3 7" xfId="43749"/>
    <cellStyle name="Berechnung 2 9 3 3 3 8" xfId="50272"/>
    <cellStyle name="Berechnung 2 9 3 3 4" xfId="3943"/>
    <cellStyle name="Berechnung 2 9 3 3 4 2" xfId="11053"/>
    <cellStyle name="Berechnung 2 9 3 3 4 3" xfId="17346"/>
    <cellStyle name="Berechnung 2 9 3 3 4 4" xfId="24285"/>
    <cellStyle name="Berechnung 2 9 3 3 4 5" xfId="30950"/>
    <cellStyle name="Berechnung 2 9 3 3 4 6" xfId="37620"/>
    <cellStyle name="Berechnung 2 9 3 3 4 7" xfId="44436"/>
    <cellStyle name="Berechnung 2 9 3 3 4 8" xfId="50959"/>
    <cellStyle name="Berechnung 2 9 3 3 5" xfId="4630"/>
    <cellStyle name="Berechnung 2 9 3 3 5 2" xfId="11740"/>
    <cellStyle name="Berechnung 2 9 3 3 5 3" xfId="18033"/>
    <cellStyle name="Berechnung 2 9 3 3 5 4" xfId="24972"/>
    <cellStyle name="Berechnung 2 9 3 3 5 5" xfId="31637"/>
    <cellStyle name="Berechnung 2 9 3 3 5 6" xfId="38307"/>
    <cellStyle name="Berechnung 2 9 3 3 5 7" xfId="45123"/>
    <cellStyle name="Berechnung 2 9 3 3 5 8" xfId="51646"/>
    <cellStyle name="Berechnung 2 9 3 3 6" xfId="5315"/>
    <cellStyle name="Berechnung 2 9 3 3 6 2" xfId="12425"/>
    <cellStyle name="Berechnung 2 9 3 3 6 3" xfId="18718"/>
    <cellStyle name="Berechnung 2 9 3 3 6 4" xfId="25657"/>
    <cellStyle name="Berechnung 2 9 3 3 6 5" xfId="32322"/>
    <cellStyle name="Berechnung 2 9 3 3 6 6" xfId="38992"/>
    <cellStyle name="Berechnung 2 9 3 3 6 7" xfId="45808"/>
    <cellStyle name="Berechnung 2 9 3 3 6 8" xfId="52331"/>
    <cellStyle name="Berechnung 2 9 3 3 7" xfId="5898"/>
    <cellStyle name="Berechnung 2 9 3 3 7 2" xfId="13008"/>
    <cellStyle name="Berechnung 2 9 3 3 7 3" xfId="19301"/>
    <cellStyle name="Berechnung 2 9 3 3 7 4" xfId="26240"/>
    <cellStyle name="Berechnung 2 9 3 3 7 5" xfId="32905"/>
    <cellStyle name="Berechnung 2 9 3 3 7 6" xfId="39575"/>
    <cellStyle name="Berechnung 2 9 3 3 7 7" xfId="46391"/>
    <cellStyle name="Berechnung 2 9 3 3 7 8" xfId="52914"/>
    <cellStyle name="Berechnung 2 9 3 3 8" xfId="6356"/>
    <cellStyle name="Berechnung 2 9 3 3 8 2" xfId="13466"/>
    <cellStyle name="Berechnung 2 9 3 3 8 3" xfId="19759"/>
    <cellStyle name="Berechnung 2 9 3 3 8 4" xfId="26698"/>
    <cellStyle name="Berechnung 2 9 3 3 8 5" xfId="33363"/>
    <cellStyle name="Berechnung 2 9 3 3 8 6" xfId="40033"/>
    <cellStyle name="Berechnung 2 9 3 3 8 7" xfId="46849"/>
    <cellStyle name="Berechnung 2 9 3 3 8 8" xfId="53372"/>
    <cellStyle name="Berechnung 2 9 3 3 9" xfId="7010"/>
    <cellStyle name="Berechnung 2 9 3 3 9 2" xfId="14120"/>
    <cellStyle name="Berechnung 2 9 3 3 9 3" xfId="20413"/>
    <cellStyle name="Berechnung 2 9 3 3 9 4" xfId="27352"/>
    <cellStyle name="Berechnung 2 9 3 3 9 5" xfId="34017"/>
    <cellStyle name="Berechnung 2 9 3 3 9 6" xfId="40687"/>
    <cellStyle name="Berechnung 2 9 3 3 9 7" xfId="47503"/>
    <cellStyle name="Berechnung 2 9 3 3 9 8" xfId="54026"/>
    <cellStyle name="Berechnung 2 9 3 4" xfId="2336"/>
    <cellStyle name="Berechnung 2 9 3 4 2" xfId="9446"/>
    <cellStyle name="Berechnung 2 9 3 4 3" xfId="15739"/>
    <cellStyle name="Berechnung 2 9 3 4 4" xfId="22678"/>
    <cellStyle name="Berechnung 2 9 3 4 5" xfId="29343"/>
    <cellStyle name="Berechnung 2 9 3 4 6" xfId="36013"/>
    <cellStyle name="Berechnung 2 9 3 4 7" xfId="42829"/>
    <cellStyle name="Berechnung 2 9 3 4 8" xfId="49352"/>
    <cellStyle name="Berechnung 2 9 3 5" xfId="3026"/>
    <cellStyle name="Berechnung 2 9 3 5 2" xfId="10136"/>
    <cellStyle name="Berechnung 2 9 3 5 3" xfId="16429"/>
    <cellStyle name="Berechnung 2 9 3 5 4" xfId="23368"/>
    <cellStyle name="Berechnung 2 9 3 5 5" xfId="30033"/>
    <cellStyle name="Berechnung 2 9 3 5 6" xfId="36703"/>
    <cellStyle name="Berechnung 2 9 3 5 7" xfId="43519"/>
    <cellStyle name="Berechnung 2 9 3 5 8" xfId="50042"/>
    <cellStyle name="Berechnung 2 9 3 6" xfId="3713"/>
    <cellStyle name="Berechnung 2 9 3 6 2" xfId="10823"/>
    <cellStyle name="Berechnung 2 9 3 6 3" xfId="17116"/>
    <cellStyle name="Berechnung 2 9 3 6 4" xfId="24055"/>
    <cellStyle name="Berechnung 2 9 3 6 5" xfId="30720"/>
    <cellStyle name="Berechnung 2 9 3 6 6" xfId="37390"/>
    <cellStyle name="Berechnung 2 9 3 6 7" xfId="44206"/>
    <cellStyle name="Berechnung 2 9 3 6 8" xfId="50729"/>
    <cellStyle name="Berechnung 2 9 3 7" xfId="4400"/>
    <cellStyle name="Berechnung 2 9 3 7 2" xfId="11510"/>
    <cellStyle name="Berechnung 2 9 3 7 3" xfId="17803"/>
    <cellStyle name="Berechnung 2 9 3 7 4" xfId="24742"/>
    <cellStyle name="Berechnung 2 9 3 7 5" xfId="31407"/>
    <cellStyle name="Berechnung 2 9 3 7 6" xfId="38077"/>
    <cellStyle name="Berechnung 2 9 3 7 7" xfId="44893"/>
    <cellStyle name="Berechnung 2 9 3 7 8" xfId="51416"/>
    <cellStyle name="Berechnung 2 9 3 8" xfId="5085"/>
    <cellStyle name="Berechnung 2 9 3 8 2" xfId="12195"/>
    <cellStyle name="Berechnung 2 9 3 8 3" xfId="18488"/>
    <cellStyle name="Berechnung 2 9 3 8 4" xfId="25427"/>
    <cellStyle name="Berechnung 2 9 3 8 5" xfId="32092"/>
    <cellStyle name="Berechnung 2 9 3 8 6" xfId="38762"/>
    <cellStyle name="Berechnung 2 9 3 8 7" xfId="45578"/>
    <cellStyle name="Berechnung 2 9 3 8 8" xfId="52101"/>
    <cellStyle name="Berechnung 2 9 3 9" xfId="6126"/>
    <cellStyle name="Berechnung 2 9 3 9 2" xfId="13236"/>
    <cellStyle name="Berechnung 2 9 3 9 3" xfId="19529"/>
    <cellStyle name="Berechnung 2 9 3 9 4" xfId="26468"/>
    <cellStyle name="Berechnung 2 9 3 9 5" xfId="33133"/>
    <cellStyle name="Berechnung 2 9 3 9 6" xfId="39803"/>
    <cellStyle name="Berechnung 2 9 3 9 7" xfId="46619"/>
    <cellStyle name="Berechnung 2 9 3 9 8" xfId="53142"/>
    <cellStyle name="Berechnung 2 9 4" xfId="2085"/>
    <cellStyle name="Berechnung 2 9 4 2" xfId="9195"/>
    <cellStyle name="Berechnung 2 9 4 3" xfId="15488"/>
    <cellStyle name="Berechnung 2 9 4 4" xfId="22427"/>
    <cellStyle name="Berechnung 2 9 4 5" xfId="29092"/>
    <cellStyle name="Berechnung 2 9 4 6" xfId="35762"/>
    <cellStyle name="Berechnung 2 9 4 7" xfId="42578"/>
    <cellStyle name="Berechnung 2 9 4 8" xfId="49101"/>
    <cellStyle name="Berechnung 2 9 5" xfId="2773"/>
    <cellStyle name="Berechnung 2 9 5 2" xfId="9883"/>
    <cellStyle name="Berechnung 2 9 5 3" xfId="16176"/>
    <cellStyle name="Berechnung 2 9 5 4" xfId="23115"/>
    <cellStyle name="Berechnung 2 9 5 5" xfId="29780"/>
    <cellStyle name="Berechnung 2 9 5 6" xfId="36450"/>
    <cellStyle name="Berechnung 2 9 5 7" xfId="43266"/>
    <cellStyle name="Berechnung 2 9 5 8" xfId="49789"/>
    <cellStyle name="Berechnung 2 9 6" xfId="3461"/>
    <cellStyle name="Berechnung 2 9 6 2" xfId="10571"/>
    <cellStyle name="Berechnung 2 9 6 3" xfId="16864"/>
    <cellStyle name="Berechnung 2 9 6 4" xfId="23803"/>
    <cellStyle name="Berechnung 2 9 6 5" xfId="30468"/>
    <cellStyle name="Berechnung 2 9 6 6" xfId="37138"/>
    <cellStyle name="Berechnung 2 9 6 7" xfId="43954"/>
    <cellStyle name="Berechnung 2 9 6 8" xfId="50477"/>
    <cellStyle name="Berechnung 2 9 7" xfId="4148"/>
    <cellStyle name="Berechnung 2 9 7 2" xfId="11258"/>
    <cellStyle name="Berechnung 2 9 7 3" xfId="17551"/>
    <cellStyle name="Berechnung 2 9 7 4" xfId="24490"/>
    <cellStyle name="Berechnung 2 9 7 5" xfId="31155"/>
    <cellStyle name="Berechnung 2 9 7 6" xfId="37825"/>
    <cellStyle name="Berechnung 2 9 7 7" xfId="44641"/>
    <cellStyle name="Berechnung 2 9 7 8" xfId="51164"/>
    <cellStyle name="Berechnung 2 9 8" xfId="4837"/>
    <cellStyle name="Berechnung 2 9 8 2" xfId="11947"/>
    <cellStyle name="Berechnung 2 9 8 3" xfId="18240"/>
    <cellStyle name="Berechnung 2 9 8 4" xfId="25179"/>
    <cellStyle name="Berechnung 2 9 8 5" xfId="31844"/>
    <cellStyle name="Berechnung 2 9 8 6" xfId="38514"/>
    <cellStyle name="Berechnung 2 9 8 7" xfId="45330"/>
    <cellStyle name="Berechnung 2 9 8 8" xfId="51853"/>
    <cellStyle name="Berechnung 2 9 9" xfId="5520"/>
    <cellStyle name="Berechnung 2 9 9 2" xfId="12630"/>
    <cellStyle name="Berechnung 2 9 9 3" xfId="18923"/>
    <cellStyle name="Berechnung 2 9 9 4" xfId="25862"/>
    <cellStyle name="Berechnung 2 9 9 5" xfId="32527"/>
    <cellStyle name="Berechnung 2 9 9 6" xfId="39197"/>
    <cellStyle name="Berechnung 2 9 9 7" xfId="46013"/>
    <cellStyle name="Berechnung 2 9 9 8" xfId="52536"/>
    <cellStyle name="Bold" xfId="146"/>
    <cellStyle name="BoldRight" xfId="147"/>
    <cellStyle name="Default" xfId="145"/>
    <cellStyle name="Description" xfId="167"/>
    <cellStyle name="Edit" xfId="168"/>
    <cellStyle name="Eingabe" xfId="113" builtinId="20" customBuiltin="1"/>
    <cellStyle name="Eingabe 2" xfId="30"/>
    <cellStyle name="Eingabe 2 10" xfId="465"/>
    <cellStyle name="Eingabe 2 10 10" xfId="5648"/>
    <cellStyle name="Eingabe 2 10 10 2" xfId="12758"/>
    <cellStyle name="Eingabe 2 10 10 3" xfId="19051"/>
    <cellStyle name="Eingabe 2 10 10 4" xfId="25990"/>
    <cellStyle name="Eingabe 2 10 10 5" xfId="32655"/>
    <cellStyle name="Eingabe 2 10 10 6" xfId="39325"/>
    <cellStyle name="Eingabe 2 10 10 7" xfId="46141"/>
    <cellStyle name="Eingabe 2 10 10 8" xfId="52664"/>
    <cellStyle name="Eingabe 2 10 11" xfId="6569"/>
    <cellStyle name="Eingabe 2 10 11 2" xfId="13679"/>
    <cellStyle name="Eingabe 2 10 11 3" xfId="19972"/>
    <cellStyle name="Eingabe 2 10 11 4" xfId="26911"/>
    <cellStyle name="Eingabe 2 10 11 5" xfId="33576"/>
    <cellStyle name="Eingabe 2 10 11 6" xfId="40246"/>
    <cellStyle name="Eingabe 2 10 11 7" xfId="47062"/>
    <cellStyle name="Eingabe 2 10 11 8" xfId="53585"/>
    <cellStyle name="Eingabe 2 10 12" xfId="1263"/>
    <cellStyle name="Eingabe 2 10 12 2" xfId="8373"/>
    <cellStyle name="Eingabe 2 10 12 3" xfId="14666"/>
    <cellStyle name="Eingabe 2 10 12 4" xfId="21605"/>
    <cellStyle name="Eingabe 2 10 12 5" xfId="28270"/>
    <cellStyle name="Eingabe 2 10 12 6" xfId="34940"/>
    <cellStyle name="Eingabe 2 10 12 7" xfId="41759"/>
    <cellStyle name="Eingabe 2 10 12 8" xfId="48282"/>
    <cellStyle name="Eingabe 2 10 13" xfId="8017"/>
    <cellStyle name="Eingabe 2 10 14" xfId="20911"/>
    <cellStyle name="Eingabe 2 10 15" xfId="41615"/>
    <cellStyle name="Eingabe 2 10 2" xfId="634"/>
    <cellStyle name="Eingabe 2 10 2 10" xfId="6702"/>
    <cellStyle name="Eingabe 2 10 2 10 2" xfId="13812"/>
    <cellStyle name="Eingabe 2 10 2 10 3" xfId="20105"/>
    <cellStyle name="Eingabe 2 10 2 10 4" xfId="27044"/>
    <cellStyle name="Eingabe 2 10 2 10 5" xfId="33709"/>
    <cellStyle name="Eingabe 2 10 2 10 6" xfId="40379"/>
    <cellStyle name="Eingabe 2 10 2 10 7" xfId="47195"/>
    <cellStyle name="Eingabe 2 10 2 10 8" xfId="53718"/>
    <cellStyle name="Eingabe 2 10 2 11" xfId="7254"/>
    <cellStyle name="Eingabe 2 10 2 11 2" xfId="14364"/>
    <cellStyle name="Eingabe 2 10 2 11 3" xfId="20657"/>
    <cellStyle name="Eingabe 2 10 2 11 4" xfId="27596"/>
    <cellStyle name="Eingabe 2 10 2 11 5" xfId="34261"/>
    <cellStyle name="Eingabe 2 10 2 11 6" xfId="40931"/>
    <cellStyle name="Eingabe 2 10 2 11 7" xfId="47747"/>
    <cellStyle name="Eingabe 2 10 2 11 8" xfId="54270"/>
    <cellStyle name="Eingabe 2 10 2 12" xfId="1387"/>
    <cellStyle name="Eingabe 2 10 2 12 2" xfId="8497"/>
    <cellStyle name="Eingabe 2 10 2 12 3" xfId="14790"/>
    <cellStyle name="Eingabe 2 10 2 12 4" xfId="21729"/>
    <cellStyle name="Eingabe 2 10 2 12 5" xfId="28394"/>
    <cellStyle name="Eingabe 2 10 2 12 6" xfId="35064"/>
    <cellStyle name="Eingabe 2 10 2 12 7" xfId="41880"/>
    <cellStyle name="Eingabe 2 10 2 12 8" xfId="48403"/>
    <cellStyle name="Eingabe 2 10 2 13" xfId="7733"/>
    <cellStyle name="Eingabe 2 10 2 14" xfId="21013"/>
    <cellStyle name="Eingabe 2 10 2 15" xfId="21536"/>
    <cellStyle name="Eingabe 2 10 2 16" xfId="41263"/>
    <cellStyle name="Eingabe 2 10 2 17" xfId="41696"/>
    <cellStyle name="Eingabe 2 10 2 2" xfId="1150"/>
    <cellStyle name="Eingabe 2 10 2 2 10" xfId="1823"/>
    <cellStyle name="Eingabe 2 10 2 2 10 2" xfId="8933"/>
    <cellStyle name="Eingabe 2 10 2 2 10 3" xfId="15226"/>
    <cellStyle name="Eingabe 2 10 2 2 10 4" xfId="22165"/>
    <cellStyle name="Eingabe 2 10 2 2 10 5" xfId="28830"/>
    <cellStyle name="Eingabe 2 10 2 2 10 6" xfId="35500"/>
    <cellStyle name="Eingabe 2 10 2 2 10 7" xfId="42316"/>
    <cellStyle name="Eingabe 2 10 2 2 10 8" xfId="48839"/>
    <cellStyle name="Eingabe 2 10 2 2 11" xfId="249"/>
    <cellStyle name="Eingabe 2 10 2 2 12" xfId="28157"/>
    <cellStyle name="Eingabe 2 10 2 2 13" xfId="34827"/>
    <cellStyle name="Eingabe 2 10 2 2 14" xfId="48169"/>
    <cellStyle name="Eingabe 2 10 2 2 2" xfId="2694"/>
    <cellStyle name="Eingabe 2 10 2 2 2 2" xfId="9804"/>
    <cellStyle name="Eingabe 2 10 2 2 2 3" xfId="16097"/>
    <cellStyle name="Eingabe 2 10 2 2 2 4" xfId="23036"/>
    <cellStyle name="Eingabe 2 10 2 2 2 5" xfId="29701"/>
    <cellStyle name="Eingabe 2 10 2 2 2 6" xfId="36371"/>
    <cellStyle name="Eingabe 2 10 2 2 2 7" xfId="43187"/>
    <cellStyle name="Eingabe 2 10 2 2 2 8" xfId="49710"/>
    <cellStyle name="Eingabe 2 10 2 2 3" xfId="3384"/>
    <cellStyle name="Eingabe 2 10 2 2 3 2" xfId="10494"/>
    <cellStyle name="Eingabe 2 10 2 2 3 3" xfId="16787"/>
    <cellStyle name="Eingabe 2 10 2 2 3 4" xfId="23726"/>
    <cellStyle name="Eingabe 2 10 2 2 3 5" xfId="30391"/>
    <cellStyle name="Eingabe 2 10 2 2 3 6" xfId="37061"/>
    <cellStyle name="Eingabe 2 10 2 2 3 7" xfId="43877"/>
    <cellStyle name="Eingabe 2 10 2 2 3 8" xfId="50400"/>
    <cellStyle name="Eingabe 2 10 2 2 4" xfId="4071"/>
    <cellStyle name="Eingabe 2 10 2 2 4 2" xfId="11181"/>
    <cellStyle name="Eingabe 2 10 2 2 4 3" xfId="17474"/>
    <cellStyle name="Eingabe 2 10 2 2 4 4" xfId="24413"/>
    <cellStyle name="Eingabe 2 10 2 2 4 5" xfId="31078"/>
    <cellStyle name="Eingabe 2 10 2 2 4 6" xfId="37748"/>
    <cellStyle name="Eingabe 2 10 2 2 4 7" xfId="44564"/>
    <cellStyle name="Eingabe 2 10 2 2 4 8" xfId="51087"/>
    <cellStyle name="Eingabe 2 10 2 2 5" xfId="4758"/>
    <cellStyle name="Eingabe 2 10 2 2 5 2" xfId="11868"/>
    <cellStyle name="Eingabe 2 10 2 2 5 3" xfId="18161"/>
    <cellStyle name="Eingabe 2 10 2 2 5 4" xfId="25100"/>
    <cellStyle name="Eingabe 2 10 2 2 5 5" xfId="31765"/>
    <cellStyle name="Eingabe 2 10 2 2 5 6" xfId="38435"/>
    <cellStyle name="Eingabe 2 10 2 2 5 7" xfId="45251"/>
    <cellStyle name="Eingabe 2 10 2 2 5 8" xfId="51774"/>
    <cellStyle name="Eingabe 2 10 2 2 6" xfId="5443"/>
    <cellStyle name="Eingabe 2 10 2 2 6 2" xfId="12553"/>
    <cellStyle name="Eingabe 2 10 2 2 6 3" xfId="18846"/>
    <cellStyle name="Eingabe 2 10 2 2 6 4" xfId="25785"/>
    <cellStyle name="Eingabe 2 10 2 2 6 5" xfId="32450"/>
    <cellStyle name="Eingabe 2 10 2 2 6 6" xfId="39120"/>
    <cellStyle name="Eingabe 2 10 2 2 6 7" xfId="45936"/>
    <cellStyle name="Eingabe 2 10 2 2 6 8" xfId="52459"/>
    <cellStyle name="Eingabe 2 10 2 2 7" xfId="6026"/>
    <cellStyle name="Eingabe 2 10 2 2 7 2" xfId="13136"/>
    <cellStyle name="Eingabe 2 10 2 2 7 3" xfId="19429"/>
    <cellStyle name="Eingabe 2 10 2 2 7 4" xfId="26368"/>
    <cellStyle name="Eingabe 2 10 2 2 7 5" xfId="33033"/>
    <cellStyle name="Eingabe 2 10 2 2 7 6" xfId="39703"/>
    <cellStyle name="Eingabe 2 10 2 2 7 7" xfId="46519"/>
    <cellStyle name="Eingabe 2 10 2 2 7 8" xfId="53042"/>
    <cellStyle name="Eingabe 2 10 2 2 8" xfId="6484"/>
    <cellStyle name="Eingabe 2 10 2 2 8 2" xfId="13594"/>
    <cellStyle name="Eingabe 2 10 2 2 8 3" xfId="19887"/>
    <cellStyle name="Eingabe 2 10 2 2 8 4" xfId="26826"/>
    <cellStyle name="Eingabe 2 10 2 2 8 5" xfId="33491"/>
    <cellStyle name="Eingabe 2 10 2 2 8 6" xfId="40161"/>
    <cellStyle name="Eingabe 2 10 2 2 8 7" xfId="46977"/>
    <cellStyle name="Eingabe 2 10 2 2 8 8" xfId="53500"/>
    <cellStyle name="Eingabe 2 10 2 2 9" xfId="7138"/>
    <cellStyle name="Eingabe 2 10 2 2 9 2" xfId="14248"/>
    <cellStyle name="Eingabe 2 10 2 2 9 3" xfId="20541"/>
    <cellStyle name="Eingabe 2 10 2 2 9 4" xfId="27480"/>
    <cellStyle name="Eingabe 2 10 2 2 9 5" xfId="34145"/>
    <cellStyle name="Eingabe 2 10 2 2 9 6" xfId="40815"/>
    <cellStyle name="Eingabe 2 10 2 2 9 7" xfId="47631"/>
    <cellStyle name="Eingabe 2 10 2 2 9 8" xfId="54154"/>
    <cellStyle name="Eingabe 2 10 2 3" xfId="947"/>
    <cellStyle name="Eingabe 2 10 2 3 10" xfId="1622"/>
    <cellStyle name="Eingabe 2 10 2 3 10 2" xfId="8732"/>
    <cellStyle name="Eingabe 2 10 2 3 10 3" xfId="15025"/>
    <cellStyle name="Eingabe 2 10 2 3 10 4" xfId="21964"/>
    <cellStyle name="Eingabe 2 10 2 3 10 5" xfId="28629"/>
    <cellStyle name="Eingabe 2 10 2 3 10 6" xfId="35299"/>
    <cellStyle name="Eingabe 2 10 2 3 10 7" xfId="42115"/>
    <cellStyle name="Eingabe 2 10 2 3 10 8" xfId="48638"/>
    <cellStyle name="Eingabe 2 10 2 3 11" xfId="7592"/>
    <cellStyle name="Eingabe 2 10 2 3 12" xfId="27954"/>
    <cellStyle name="Eingabe 2 10 2 3 13" xfId="34626"/>
    <cellStyle name="Eingabe 2 10 2 3 14" xfId="7662"/>
    <cellStyle name="Eingabe 2 10 2 3 2" xfId="2493"/>
    <cellStyle name="Eingabe 2 10 2 3 2 2" xfId="9603"/>
    <cellStyle name="Eingabe 2 10 2 3 2 3" xfId="15896"/>
    <cellStyle name="Eingabe 2 10 2 3 2 4" xfId="22835"/>
    <cellStyle name="Eingabe 2 10 2 3 2 5" xfId="29500"/>
    <cellStyle name="Eingabe 2 10 2 3 2 6" xfId="36170"/>
    <cellStyle name="Eingabe 2 10 2 3 2 7" xfId="42986"/>
    <cellStyle name="Eingabe 2 10 2 3 2 8" xfId="49509"/>
    <cellStyle name="Eingabe 2 10 2 3 3" xfId="3183"/>
    <cellStyle name="Eingabe 2 10 2 3 3 2" xfId="10293"/>
    <cellStyle name="Eingabe 2 10 2 3 3 3" xfId="16586"/>
    <cellStyle name="Eingabe 2 10 2 3 3 4" xfId="23525"/>
    <cellStyle name="Eingabe 2 10 2 3 3 5" xfId="30190"/>
    <cellStyle name="Eingabe 2 10 2 3 3 6" xfId="36860"/>
    <cellStyle name="Eingabe 2 10 2 3 3 7" xfId="43676"/>
    <cellStyle name="Eingabe 2 10 2 3 3 8" xfId="50199"/>
    <cellStyle name="Eingabe 2 10 2 3 4" xfId="3870"/>
    <cellStyle name="Eingabe 2 10 2 3 4 2" xfId="10980"/>
    <cellStyle name="Eingabe 2 10 2 3 4 3" xfId="17273"/>
    <cellStyle name="Eingabe 2 10 2 3 4 4" xfId="24212"/>
    <cellStyle name="Eingabe 2 10 2 3 4 5" xfId="30877"/>
    <cellStyle name="Eingabe 2 10 2 3 4 6" xfId="37547"/>
    <cellStyle name="Eingabe 2 10 2 3 4 7" xfId="44363"/>
    <cellStyle name="Eingabe 2 10 2 3 4 8" xfId="50886"/>
    <cellStyle name="Eingabe 2 10 2 3 5" xfId="4557"/>
    <cellStyle name="Eingabe 2 10 2 3 5 2" xfId="11667"/>
    <cellStyle name="Eingabe 2 10 2 3 5 3" xfId="17960"/>
    <cellStyle name="Eingabe 2 10 2 3 5 4" xfId="24899"/>
    <cellStyle name="Eingabe 2 10 2 3 5 5" xfId="31564"/>
    <cellStyle name="Eingabe 2 10 2 3 5 6" xfId="38234"/>
    <cellStyle name="Eingabe 2 10 2 3 5 7" xfId="45050"/>
    <cellStyle name="Eingabe 2 10 2 3 5 8" xfId="51573"/>
    <cellStyle name="Eingabe 2 10 2 3 6" xfId="5242"/>
    <cellStyle name="Eingabe 2 10 2 3 6 2" xfId="12352"/>
    <cellStyle name="Eingabe 2 10 2 3 6 3" xfId="18645"/>
    <cellStyle name="Eingabe 2 10 2 3 6 4" xfId="25584"/>
    <cellStyle name="Eingabe 2 10 2 3 6 5" xfId="32249"/>
    <cellStyle name="Eingabe 2 10 2 3 6 6" xfId="38919"/>
    <cellStyle name="Eingabe 2 10 2 3 6 7" xfId="45735"/>
    <cellStyle name="Eingabe 2 10 2 3 6 8" xfId="52258"/>
    <cellStyle name="Eingabe 2 10 2 3 7" xfId="5825"/>
    <cellStyle name="Eingabe 2 10 2 3 7 2" xfId="12935"/>
    <cellStyle name="Eingabe 2 10 2 3 7 3" xfId="19228"/>
    <cellStyle name="Eingabe 2 10 2 3 7 4" xfId="26167"/>
    <cellStyle name="Eingabe 2 10 2 3 7 5" xfId="32832"/>
    <cellStyle name="Eingabe 2 10 2 3 7 6" xfId="39502"/>
    <cellStyle name="Eingabe 2 10 2 3 7 7" xfId="46318"/>
    <cellStyle name="Eingabe 2 10 2 3 7 8" xfId="52841"/>
    <cellStyle name="Eingabe 2 10 2 3 8" xfId="6283"/>
    <cellStyle name="Eingabe 2 10 2 3 8 2" xfId="13393"/>
    <cellStyle name="Eingabe 2 10 2 3 8 3" xfId="19686"/>
    <cellStyle name="Eingabe 2 10 2 3 8 4" xfId="26625"/>
    <cellStyle name="Eingabe 2 10 2 3 8 5" xfId="33290"/>
    <cellStyle name="Eingabe 2 10 2 3 8 6" xfId="39960"/>
    <cellStyle name="Eingabe 2 10 2 3 8 7" xfId="46776"/>
    <cellStyle name="Eingabe 2 10 2 3 8 8" xfId="53299"/>
    <cellStyle name="Eingabe 2 10 2 3 9" xfId="6937"/>
    <cellStyle name="Eingabe 2 10 2 3 9 2" xfId="14047"/>
    <cellStyle name="Eingabe 2 10 2 3 9 3" xfId="20340"/>
    <cellStyle name="Eingabe 2 10 2 3 9 4" xfId="27279"/>
    <cellStyle name="Eingabe 2 10 2 3 9 5" xfId="33944"/>
    <cellStyle name="Eingabe 2 10 2 3 9 6" xfId="40614"/>
    <cellStyle name="Eingabe 2 10 2 3 9 7" xfId="47430"/>
    <cellStyle name="Eingabe 2 10 2 3 9 8" xfId="53953"/>
    <cellStyle name="Eingabe 2 10 2 4" xfId="2258"/>
    <cellStyle name="Eingabe 2 10 2 4 2" xfId="9368"/>
    <cellStyle name="Eingabe 2 10 2 4 3" xfId="15661"/>
    <cellStyle name="Eingabe 2 10 2 4 4" xfId="22600"/>
    <cellStyle name="Eingabe 2 10 2 4 5" xfId="29265"/>
    <cellStyle name="Eingabe 2 10 2 4 6" xfId="35935"/>
    <cellStyle name="Eingabe 2 10 2 4 7" xfId="42751"/>
    <cellStyle name="Eingabe 2 10 2 4 8" xfId="49274"/>
    <cellStyle name="Eingabe 2 10 2 5" xfId="2948"/>
    <cellStyle name="Eingabe 2 10 2 5 2" xfId="10058"/>
    <cellStyle name="Eingabe 2 10 2 5 3" xfId="16351"/>
    <cellStyle name="Eingabe 2 10 2 5 4" xfId="23290"/>
    <cellStyle name="Eingabe 2 10 2 5 5" xfId="29955"/>
    <cellStyle name="Eingabe 2 10 2 5 6" xfId="36625"/>
    <cellStyle name="Eingabe 2 10 2 5 7" xfId="43441"/>
    <cellStyle name="Eingabe 2 10 2 5 8" xfId="49964"/>
    <cellStyle name="Eingabe 2 10 2 6" xfId="3635"/>
    <cellStyle name="Eingabe 2 10 2 6 2" xfId="10745"/>
    <cellStyle name="Eingabe 2 10 2 6 3" xfId="17038"/>
    <cellStyle name="Eingabe 2 10 2 6 4" xfId="23977"/>
    <cellStyle name="Eingabe 2 10 2 6 5" xfId="30642"/>
    <cellStyle name="Eingabe 2 10 2 6 6" xfId="37312"/>
    <cellStyle name="Eingabe 2 10 2 6 7" xfId="44128"/>
    <cellStyle name="Eingabe 2 10 2 6 8" xfId="50651"/>
    <cellStyle name="Eingabe 2 10 2 7" xfId="4322"/>
    <cellStyle name="Eingabe 2 10 2 7 2" xfId="11432"/>
    <cellStyle name="Eingabe 2 10 2 7 3" xfId="17725"/>
    <cellStyle name="Eingabe 2 10 2 7 4" xfId="24664"/>
    <cellStyle name="Eingabe 2 10 2 7 5" xfId="31329"/>
    <cellStyle name="Eingabe 2 10 2 7 6" xfId="37999"/>
    <cellStyle name="Eingabe 2 10 2 7 7" xfId="44815"/>
    <cellStyle name="Eingabe 2 10 2 7 8" xfId="51338"/>
    <cellStyle name="Eingabe 2 10 2 8" xfId="5007"/>
    <cellStyle name="Eingabe 2 10 2 8 2" xfId="12117"/>
    <cellStyle name="Eingabe 2 10 2 8 3" xfId="18410"/>
    <cellStyle name="Eingabe 2 10 2 8 4" xfId="25349"/>
    <cellStyle name="Eingabe 2 10 2 8 5" xfId="32014"/>
    <cellStyle name="Eingabe 2 10 2 8 6" xfId="38684"/>
    <cellStyle name="Eingabe 2 10 2 8 7" xfId="45500"/>
    <cellStyle name="Eingabe 2 10 2 8 8" xfId="52023"/>
    <cellStyle name="Eingabe 2 10 2 9" xfId="2835"/>
    <cellStyle name="Eingabe 2 10 2 9 2" xfId="9945"/>
    <cellStyle name="Eingabe 2 10 2 9 3" xfId="16238"/>
    <cellStyle name="Eingabe 2 10 2 9 4" xfId="23177"/>
    <cellStyle name="Eingabe 2 10 2 9 5" xfId="29842"/>
    <cellStyle name="Eingabe 2 10 2 9 6" xfId="36512"/>
    <cellStyle name="Eingabe 2 10 2 9 7" xfId="43328"/>
    <cellStyle name="Eingabe 2 10 2 9 8" xfId="49851"/>
    <cellStyle name="Eingabe 2 10 3" xfId="728"/>
    <cellStyle name="Eingabe 2 10 3 10" xfId="6782"/>
    <cellStyle name="Eingabe 2 10 3 10 2" xfId="13892"/>
    <cellStyle name="Eingabe 2 10 3 10 3" xfId="20185"/>
    <cellStyle name="Eingabe 2 10 3 10 4" xfId="27124"/>
    <cellStyle name="Eingabe 2 10 3 10 5" xfId="33789"/>
    <cellStyle name="Eingabe 2 10 3 10 6" xfId="40459"/>
    <cellStyle name="Eingabe 2 10 3 10 7" xfId="47275"/>
    <cellStyle name="Eingabe 2 10 3 10 8" xfId="53798"/>
    <cellStyle name="Eingabe 2 10 3 11" xfId="7378"/>
    <cellStyle name="Eingabe 2 10 3 11 2" xfId="14488"/>
    <cellStyle name="Eingabe 2 10 3 11 3" xfId="20781"/>
    <cellStyle name="Eingabe 2 10 3 11 4" xfId="27720"/>
    <cellStyle name="Eingabe 2 10 3 11 5" xfId="34385"/>
    <cellStyle name="Eingabe 2 10 3 11 6" xfId="41055"/>
    <cellStyle name="Eingabe 2 10 3 11 7" xfId="47871"/>
    <cellStyle name="Eingabe 2 10 3 11 8" xfId="54394"/>
    <cellStyle name="Eingabe 2 10 3 12" xfId="1467"/>
    <cellStyle name="Eingabe 2 10 3 12 2" xfId="8577"/>
    <cellStyle name="Eingabe 2 10 3 12 3" xfId="14870"/>
    <cellStyle name="Eingabe 2 10 3 12 4" xfId="21809"/>
    <cellStyle name="Eingabe 2 10 3 12 5" xfId="28474"/>
    <cellStyle name="Eingabe 2 10 3 12 6" xfId="35144"/>
    <cellStyle name="Eingabe 2 10 3 12 7" xfId="41960"/>
    <cellStyle name="Eingabe 2 10 3 12 8" xfId="48483"/>
    <cellStyle name="Eingabe 2 10 3 13" xfId="8054"/>
    <cellStyle name="Eingabe 2 10 3 14" xfId="21107"/>
    <cellStyle name="Eingabe 2 10 3 15" xfId="20912"/>
    <cellStyle name="Eingabe 2 10 3 16" xfId="41353"/>
    <cellStyle name="Eingabe 2 10 3 17" xfId="21493"/>
    <cellStyle name="Eingabe 2 10 3 2" xfId="1190"/>
    <cellStyle name="Eingabe 2 10 3 2 10" xfId="1863"/>
    <cellStyle name="Eingabe 2 10 3 2 10 2" xfId="8973"/>
    <cellStyle name="Eingabe 2 10 3 2 10 3" xfId="15266"/>
    <cellStyle name="Eingabe 2 10 3 2 10 4" xfId="22205"/>
    <cellStyle name="Eingabe 2 10 3 2 10 5" xfId="28870"/>
    <cellStyle name="Eingabe 2 10 3 2 10 6" xfId="35540"/>
    <cellStyle name="Eingabe 2 10 3 2 10 7" xfId="42356"/>
    <cellStyle name="Eingabe 2 10 3 2 10 8" xfId="48879"/>
    <cellStyle name="Eingabe 2 10 3 2 11" xfId="14593"/>
    <cellStyle name="Eingabe 2 10 3 2 12" xfId="28197"/>
    <cellStyle name="Eingabe 2 10 3 2 13" xfId="34867"/>
    <cellStyle name="Eingabe 2 10 3 2 14" xfId="48209"/>
    <cellStyle name="Eingabe 2 10 3 2 2" xfId="2734"/>
    <cellStyle name="Eingabe 2 10 3 2 2 2" xfId="9844"/>
    <cellStyle name="Eingabe 2 10 3 2 2 3" xfId="16137"/>
    <cellStyle name="Eingabe 2 10 3 2 2 4" xfId="23076"/>
    <cellStyle name="Eingabe 2 10 3 2 2 5" xfId="29741"/>
    <cellStyle name="Eingabe 2 10 3 2 2 6" xfId="36411"/>
    <cellStyle name="Eingabe 2 10 3 2 2 7" xfId="43227"/>
    <cellStyle name="Eingabe 2 10 3 2 2 8" xfId="49750"/>
    <cellStyle name="Eingabe 2 10 3 2 3" xfId="3424"/>
    <cellStyle name="Eingabe 2 10 3 2 3 2" xfId="10534"/>
    <cellStyle name="Eingabe 2 10 3 2 3 3" xfId="16827"/>
    <cellStyle name="Eingabe 2 10 3 2 3 4" xfId="23766"/>
    <cellStyle name="Eingabe 2 10 3 2 3 5" xfId="30431"/>
    <cellStyle name="Eingabe 2 10 3 2 3 6" xfId="37101"/>
    <cellStyle name="Eingabe 2 10 3 2 3 7" xfId="43917"/>
    <cellStyle name="Eingabe 2 10 3 2 3 8" xfId="50440"/>
    <cellStyle name="Eingabe 2 10 3 2 4" xfId="4111"/>
    <cellStyle name="Eingabe 2 10 3 2 4 2" xfId="11221"/>
    <cellStyle name="Eingabe 2 10 3 2 4 3" xfId="17514"/>
    <cellStyle name="Eingabe 2 10 3 2 4 4" xfId="24453"/>
    <cellStyle name="Eingabe 2 10 3 2 4 5" xfId="31118"/>
    <cellStyle name="Eingabe 2 10 3 2 4 6" xfId="37788"/>
    <cellStyle name="Eingabe 2 10 3 2 4 7" xfId="44604"/>
    <cellStyle name="Eingabe 2 10 3 2 4 8" xfId="51127"/>
    <cellStyle name="Eingabe 2 10 3 2 5" xfId="4798"/>
    <cellStyle name="Eingabe 2 10 3 2 5 2" xfId="11908"/>
    <cellStyle name="Eingabe 2 10 3 2 5 3" xfId="18201"/>
    <cellStyle name="Eingabe 2 10 3 2 5 4" xfId="25140"/>
    <cellStyle name="Eingabe 2 10 3 2 5 5" xfId="31805"/>
    <cellStyle name="Eingabe 2 10 3 2 5 6" xfId="38475"/>
    <cellStyle name="Eingabe 2 10 3 2 5 7" xfId="45291"/>
    <cellStyle name="Eingabe 2 10 3 2 5 8" xfId="51814"/>
    <cellStyle name="Eingabe 2 10 3 2 6" xfId="5483"/>
    <cellStyle name="Eingabe 2 10 3 2 6 2" xfId="12593"/>
    <cellStyle name="Eingabe 2 10 3 2 6 3" xfId="18886"/>
    <cellStyle name="Eingabe 2 10 3 2 6 4" xfId="25825"/>
    <cellStyle name="Eingabe 2 10 3 2 6 5" xfId="32490"/>
    <cellStyle name="Eingabe 2 10 3 2 6 6" xfId="39160"/>
    <cellStyle name="Eingabe 2 10 3 2 6 7" xfId="45976"/>
    <cellStyle name="Eingabe 2 10 3 2 6 8" xfId="52499"/>
    <cellStyle name="Eingabe 2 10 3 2 7" xfId="6066"/>
    <cellStyle name="Eingabe 2 10 3 2 7 2" xfId="13176"/>
    <cellStyle name="Eingabe 2 10 3 2 7 3" xfId="19469"/>
    <cellStyle name="Eingabe 2 10 3 2 7 4" xfId="26408"/>
    <cellStyle name="Eingabe 2 10 3 2 7 5" xfId="33073"/>
    <cellStyle name="Eingabe 2 10 3 2 7 6" xfId="39743"/>
    <cellStyle name="Eingabe 2 10 3 2 7 7" xfId="46559"/>
    <cellStyle name="Eingabe 2 10 3 2 7 8" xfId="53082"/>
    <cellStyle name="Eingabe 2 10 3 2 8" xfId="6524"/>
    <cellStyle name="Eingabe 2 10 3 2 8 2" xfId="13634"/>
    <cellStyle name="Eingabe 2 10 3 2 8 3" xfId="19927"/>
    <cellStyle name="Eingabe 2 10 3 2 8 4" xfId="26866"/>
    <cellStyle name="Eingabe 2 10 3 2 8 5" xfId="33531"/>
    <cellStyle name="Eingabe 2 10 3 2 8 6" xfId="40201"/>
    <cellStyle name="Eingabe 2 10 3 2 8 7" xfId="47017"/>
    <cellStyle name="Eingabe 2 10 3 2 8 8" xfId="53540"/>
    <cellStyle name="Eingabe 2 10 3 2 9" xfId="7178"/>
    <cellStyle name="Eingabe 2 10 3 2 9 2" xfId="14288"/>
    <cellStyle name="Eingabe 2 10 3 2 9 3" xfId="20581"/>
    <cellStyle name="Eingabe 2 10 3 2 9 4" xfId="27520"/>
    <cellStyle name="Eingabe 2 10 3 2 9 5" xfId="34185"/>
    <cellStyle name="Eingabe 2 10 3 2 9 6" xfId="40855"/>
    <cellStyle name="Eingabe 2 10 3 2 9 7" xfId="47671"/>
    <cellStyle name="Eingabe 2 10 3 2 9 8" xfId="54194"/>
    <cellStyle name="Eingabe 2 10 3 3" xfId="1024"/>
    <cellStyle name="Eingabe 2 10 3 3 10" xfId="1697"/>
    <cellStyle name="Eingabe 2 10 3 3 10 2" xfId="8807"/>
    <cellStyle name="Eingabe 2 10 3 3 10 3" xfId="15100"/>
    <cellStyle name="Eingabe 2 10 3 3 10 4" xfId="22039"/>
    <cellStyle name="Eingabe 2 10 3 3 10 5" xfId="28704"/>
    <cellStyle name="Eingabe 2 10 3 3 10 6" xfId="35374"/>
    <cellStyle name="Eingabe 2 10 3 3 10 7" xfId="42190"/>
    <cellStyle name="Eingabe 2 10 3 3 10 8" xfId="48713"/>
    <cellStyle name="Eingabe 2 10 3 3 11" xfId="7805"/>
    <cellStyle name="Eingabe 2 10 3 3 12" xfId="28031"/>
    <cellStyle name="Eingabe 2 10 3 3 13" xfId="34701"/>
    <cellStyle name="Eingabe 2 10 3 3 14" xfId="48043"/>
    <cellStyle name="Eingabe 2 10 3 3 2" xfId="2568"/>
    <cellStyle name="Eingabe 2 10 3 3 2 2" xfId="9678"/>
    <cellStyle name="Eingabe 2 10 3 3 2 3" xfId="15971"/>
    <cellStyle name="Eingabe 2 10 3 3 2 4" xfId="22910"/>
    <cellStyle name="Eingabe 2 10 3 3 2 5" xfId="29575"/>
    <cellStyle name="Eingabe 2 10 3 3 2 6" xfId="36245"/>
    <cellStyle name="Eingabe 2 10 3 3 2 7" xfId="43061"/>
    <cellStyle name="Eingabe 2 10 3 3 2 8" xfId="49584"/>
    <cellStyle name="Eingabe 2 10 3 3 3" xfId="3258"/>
    <cellStyle name="Eingabe 2 10 3 3 3 2" xfId="10368"/>
    <cellStyle name="Eingabe 2 10 3 3 3 3" xfId="16661"/>
    <cellStyle name="Eingabe 2 10 3 3 3 4" xfId="23600"/>
    <cellStyle name="Eingabe 2 10 3 3 3 5" xfId="30265"/>
    <cellStyle name="Eingabe 2 10 3 3 3 6" xfId="36935"/>
    <cellStyle name="Eingabe 2 10 3 3 3 7" xfId="43751"/>
    <cellStyle name="Eingabe 2 10 3 3 3 8" xfId="50274"/>
    <cellStyle name="Eingabe 2 10 3 3 4" xfId="3945"/>
    <cellStyle name="Eingabe 2 10 3 3 4 2" xfId="11055"/>
    <cellStyle name="Eingabe 2 10 3 3 4 3" xfId="17348"/>
    <cellStyle name="Eingabe 2 10 3 3 4 4" xfId="24287"/>
    <cellStyle name="Eingabe 2 10 3 3 4 5" xfId="30952"/>
    <cellStyle name="Eingabe 2 10 3 3 4 6" xfId="37622"/>
    <cellStyle name="Eingabe 2 10 3 3 4 7" xfId="44438"/>
    <cellStyle name="Eingabe 2 10 3 3 4 8" xfId="50961"/>
    <cellStyle name="Eingabe 2 10 3 3 5" xfId="4632"/>
    <cellStyle name="Eingabe 2 10 3 3 5 2" xfId="11742"/>
    <cellStyle name="Eingabe 2 10 3 3 5 3" xfId="18035"/>
    <cellStyle name="Eingabe 2 10 3 3 5 4" xfId="24974"/>
    <cellStyle name="Eingabe 2 10 3 3 5 5" xfId="31639"/>
    <cellStyle name="Eingabe 2 10 3 3 5 6" xfId="38309"/>
    <cellStyle name="Eingabe 2 10 3 3 5 7" xfId="45125"/>
    <cellStyle name="Eingabe 2 10 3 3 5 8" xfId="51648"/>
    <cellStyle name="Eingabe 2 10 3 3 6" xfId="5317"/>
    <cellStyle name="Eingabe 2 10 3 3 6 2" xfId="12427"/>
    <cellStyle name="Eingabe 2 10 3 3 6 3" xfId="18720"/>
    <cellStyle name="Eingabe 2 10 3 3 6 4" xfId="25659"/>
    <cellStyle name="Eingabe 2 10 3 3 6 5" xfId="32324"/>
    <cellStyle name="Eingabe 2 10 3 3 6 6" xfId="38994"/>
    <cellStyle name="Eingabe 2 10 3 3 6 7" xfId="45810"/>
    <cellStyle name="Eingabe 2 10 3 3 6 8" xfId="52333"/>
    <cellStyle name="Eingabe 2 10 3 3 7" xfId="5900"/>
    <cellStyle name="Eingabe 2 10 3 3 7 2" xfId="13010"/>
    <cellStyle name="Eingabe 2 10 3 3 7 3" xfId="19303"/>
    <cellStyle name="Eingabe 2 10 3 3 7 4" xfId="26242"/>
    <cellStyle name="Eingabe 2 10 3 3 7 5" xfId="32907"/>
    <cellStyle name="Eingabe 2 10 3 3 7 6" xfId="39577"/>
    <cellStyle name="Eingabe 2 10 3 3 7 7" xfId="46393"/>
    <cellStyle name="Eingabe 2 10 3 3 7 8" xfId="52916"/>
    <cellStyle name="Eingabe 2 10 3 3 8" xfId="6358"/>
    <cellStyle name="Eingabe 2 10 3 3 8 2" xfId="13468"/>
    <cellStyle name="Eingabe 2 10 3 3 8 3" xfId="19761"/>
    <cellStyle name="Eingabe 2 10 3 3 8 4" xfId="26700"/>
    <cellStyle name="Eingabe 2 10 3 3 8 5" xfId="33365"/>
    <cellStyle name="Eingabe 2 10 3 3 8 6" xfId="40035"/>
    <cellStyle name="Eingabe 2 10 3 3 8 7" xfId="46851"/>
    <cellStyle name="Eingabe 2 10 3 3 8 8" xfId="53374"/>
    <cellStyle name="Eingabe 2 10 3 3 9" xfId="7012"/>
    <cellStyle name="Eingabe 2 10 3 3 9 2" xfId="14122"/>
    <cellStyle name="Eingabe 2 10 3 3 9 3" xfId="20415"/>
    <cellStyle name="Eingabe 2 10 3 3 9 4" xfId="27354"/>
    <cellStyle name="Eingabe 2 10 3 3 9 5" xfId="34019"/>
    <cellStyle name="Eingabe 2 10 3 3 9 6" xfId="40689"/>
    <cellStyle name="Eingabe 2 10 3 3 9 7" xfId="47505"/>
    <cellStyle name="Eingabe 2 10 3 3 9 8" xfId="54028"/>
    <cellStyle name="Eingabe 2 10 3 4" xfId="2338"/>
    <cellStyle name="Eingabe 2 10 3 4 2" xfId="9448"/>
    <cellStyle name="Eingabe 2 10 3 4 3" xfId="15741"/>
    <cellStyle name="Eingabe 2 10 3 4 4" xfId="22680"/>
    <cellStyle name="Eingabe 2 10 3 4 5" xfId="29345"/>
    <cellStyle name="Eingabe 2 10 3 4 6" xfId="36015"/>
    <cellStyle name="Eingabe 2 10 3 4 7" xfId="42831"/>
    <cellStyle name="Eingabe 2 10 3 4 8" xfId="49354"/>
    <cellStyle name="Eingabe 2 10 3 5" xfId="3028"/>
    <cellStyle name="Eingabe 2 10 3 5 2" xfId="10138"/>
    <cellStyle name="Eingabe 2 10 3 5 3" xfId="16431"/>
    <cellStyle name="Eingabe 2 10 3 5 4" xfId="23370"/>
    <cellStyle name="Eingabe 2 10 3 5 5" xfId="30035"/>
    <cellStyle name="Eingabe 2 10 3 5 6" xfId="36705"/>
    <cellStyle name="Eingabe 2 10 3 5 7" xfId="43521"/>
    <cellStyle name="Eingabe 2 10 3 5 8" xfId="50044"/>
    <cellStyle name="Eingabe 2 10 3 6" xfId="3715"/>
    <cellStyle name="Eingabe 2 10 3 6 2" xfId="10825"/>
    <cellStyle name="Eingabe 2 10 3 6 3" xfId="17118"/>
    <cellStyle name="Eingabe 2 10 3 6 4" xfId="24057"/>
    <cellStyle name="Eingabe 2 10 3 6 5" xfId="30722"/>
    <cellStyle name="Eingabe 2 10 3 6 6" xfId="37392"/>
    <cellStyle name="Eingabe 2 10 3 6 7" xfId="44208"/>
    <cellStyle name="Eingabe 2 10 3 6 8" xfId="50731"/>
    <cellStyle name="Eingabe 2 10 3 7" xfId="4402"/>
    <cellStyle name="Eingabe 2 10 3 7 2" xfId="11512"/>
    <cellStyle name="Eingabe 2 10 3 7 3" xfId="17805"/>
    <cellStyle name="Eingabe 2 10 3 7 4" xfId="24744"/>
    <cellStyle name="Eingabe 2 10 3 7 5" xfId="31409"/>
    <cellStyle name="Eingabe 2 10 3 7 6" xfId="38079"/>
    <cellStyle name="Eingabe 2 10 3 7 7" xfId="44895"/>
    <cellStyle name="Eingabe 2 10 3 7 8" xfId="51418"/>
    <cellStyle name="Eingabe 2 10 3 8" xfId="5087"/>
    <cellStyle name="Eingabe 2 10 3 8 2" xfId="12197"/>
    <cellStyle name="Eingabe 2 10 3 8 3" xfId="18490"/>
    <cellStyle name="Eingabe 2 10 3 8 4" xfId="25429"/>
    <cellStyle name="Eingabe 2 10 3 8 5" xfId="32094"/>
    <cellStyle name="Eingabe 2 10 3 8 6" xfId="38764"/>
    <cellStyle name="Eingabe 2 10 3 8 7" xfId="45580"/>
    <cellStyle name="Eingabe 2 10 3 8 8" xfId="52103"/>
    <cellStyle name="Eingabe 2 10 3 9" xfId="6128"/>
    <cellStyle name="Eingabe 2 10 3 9 2" xfId="13238"/>
    <cellStyle name="Eingabe 2 10 3 9 3" xfId="19531"/>
    <cellStyle name="Eingabe 2 10 3 9 4" xfId="26470"/>
    <cellStyle name="Eingabe 2 10 3 9 5" xfId="33135"/>
    <cellStyle name="Eingabe 2 10 3 9 6" xfId="39805"/>
    <cellStyle name="Eingabe 2 10 3 9 7" xfId="46621"/>
    <cellStyle name="Eingabe 2 10 3 9 8" xfId="53144"/>
    <cellStyle name="Eingabe 2 10 4" xfId="2091"/>
    <cellStyle name="Eingabe 2 10 4 2" xfId="9201"/>
    <cellStyle name="Eingabe 2 10 4 3" xfId="15494"/>
    <cellStyle name="Eingabe 2 10 4 4" xfId="22433"/>
    <cellStyle name="Eingabe 2 10 4 5" xfId="29098"/>
    <cellStyle name="Eingabe 2 10 4 6" xfId="35768"/>
    <cellStyle name="Eingabe 2 10 4 7" xfId="42584"/>
    <cellStyle name="Eingabe 2 10 4 8" xfId="49107"/>
    <cellStyle name="Eingabe 2 10 5" xfId="2779"/>
    <cellStyle name="Eingabe 2 10 5 2" xfId="9889"/>
    <cellStyle name="Eingabe 2 10 5 3" xfId="16182"/>
    <cellStyle name="Eingabe 2 10 5 4" xfId="23121"/>
    <cellStyle name="Eingabe 2 10 5 5" xfId="29786"/>
    <cellStyle name="Eingabe 2 10 5 6" xfId="36456"/>
    <cellStyle name="Eingabe 2 10 5 7" xfId="43272"/>
    <cellStyle name="Eingabe 2 10 5 8" xfId="49795"/>
    <cellStyle name="Eingabe 2 10 6" xfId="3467"/>
    <cellStyle name="Eingabe 2 10 6 2" xfId="10577"/>
    <cellStyle name="Eingabe 2 10 6 3" xfId="16870"/>
    <cellStyle name="Eingabe 2 10 6 4" xfId="23809"/>
    <cellStyle name="Eingabe 2 10 6 5" xfId="30474"/>
    <cellStyle name="Eingabe 2 10 6 6" xfId="37144"/>
    <cellStyle name="Eingabe 2 10 6 7" xfId="43960"/>
    <cellStyle name="Eingabe 2 10 6 8" xfId="50483"/>
    <cellStyle name="Eingabe 2 10 7" xfId="4154"/>
    <cellStyle name="Eingabe 2 10 7 2" xfId="11264"/>
    <cellStyle name="Eingabe 2 10 7 3" xfId="17557"/>
    <cellStyle name="Eingabe 2 10 7 4" xfId="24496"/>
    <cellStyle name="Eingabe 2 10 7 5" xfId="31161"/>
    <cellStyle name="Eingabe 2 10 7 6" xfId="37831"/>
    <cellStyle name="Eingabe 2 10 7 7" xfId="44647"/>
    <cellStyle name="Eingabe 2 10 7 8" xfId="51170"/>
    <cellStyle name="Eingabe 2 10 8" xfId="4843"/>
    <cellStyle name="Eingabe 2 10 8 2" xfId="11953"/>
    <cellStyle name="Eingabe 2 10 8 3" xfId="18246"/>
    <cellStyle name="Eingabe 2 10 8 4" xfId="25185"/>
    <cellStyle name="Eingabe 2 10 8 5" xfId="31850"/>
    <cellStyle name="Eingabe 2 10 8 6" xfId="38520"/>
    <cellStyle name="Eingabe 2 10 8 7" xfId="45336"/>
    <cellStyle name="Eingabe 2 10 8 8" xfId="51859"/>
    <cellStyle name="Eingabe 2 10 9" xfId="5526"/>
    <cellStyle name="Eingabe 2 10 9 2" xfId="12636"/>
    <cellStyle name="Eingabe 2 10 9 3" xfId="18929"/>
    <cellStyle name="Eingabe 2 10 9 4" xfId="25868"/>
    <cellStyle name="Eingabe 2 10 9 5" xfId="32533"/>
    <cellStyle name="Eingabe 2 10 9 6" xfId="39203"/>
    <cellStyle name="Eingabe 2 10 9 7" xfId="46019"/>
    <cellStyle name="Eingabe 2 10 9 8" xfId="52542"/>
    <cellStyle name="Eingabe 2 11" xfId="474"/>
    <cellStyle name="Eingabe 2 11 10" xfId="5700"/>
    <cellStyle name="Eingabe 2 11 10 2" xfId="12810"/>
    <cellStyle name="Eingabe 2 11 10 3" xfId="19103"/>
    <cellStyle name="Eingabe 2 11 10 4" xfId="26042"/>
    <cellStyle name="Eingabe 2 11 10 5" xfId="32707"/>
    <cellStyle name="Eingabe 2 11 10 6" xfId="39377"/>
    <cellStyle name="Eingabe 2 11 10 7" xfId="46193"/>
    <cellStyle name="Eingabe 2 11 10 8" xfId="52716"/>
    <cellStyle name="Eingabe 2 11 11" xfId="6578"/>
    <cellStyle name="Eingabe 2 11 11 2" xfId="13688"/>
    <cellStyle name="Eingabe 2 11 11 3" xfId="19981"/>
    <cellStyle name="Eingabe 2 11 11 4" xfId="26920"/>
    <cellStyle name="Eingabe 2 11 11 5" xfId="33585"/>
    <cellStyle name="Eingabe 2 11 11 6" xfId="40255"/>
    <cellStyle name="Eingabe 2 11 11 7" xfId="47071"/>
    <cellStyle name="Eingabe 2 11 11 8" xfId="53594"/>
    <cellStyle name="Eingabe 2 11 12" xfId="1272"/>
    <cellStyle name="Eingabe 2 11 12 2" xfId="8382"/>
    <cellStyle name="Eingabe 2 11 12 3" xfId="14675"/>
    <cellStyle name="Eingabe 2 11 12 4" xfId="21614"/>
    <cellStyle name="Eingabe 2 11 12 5" xfId="28279"/>
    <cellStyle name="Eingabe 2 11 12 6" xfId="34949"/>
    <cellStyle name="Eingabe 2 11 12 7" xfId="41768"/>
    <cellStyle name="Eingabe 2 11 12 8" xfId="48291"/>
    <cellStyle name="Eingabe 2 11 13" xfId="7897"/>
    <cellStyle name="Eingabe 2 11 14" xfId="21324"/>
    <cellStyle name="Eingabe 2 11 15" xfId="34539"/>
    <cellStyle name="Eingabe 2 11 2" xfId="633"/>
    <cellStyle name="Eingabe 2 11 2 10" xfId="6701"/>
    <cellStyle name="Eingabe 2 11 2 10 2" xfId="13811"/>
    <cellStyle name="Eingabe 2 11 2 10 3" xfId="20104"/>
    <cellStyle name="Eingabe 2 11 2 10 4" xfId="27043"/>
    <cellStyle name="Eingabe 2 11 2 10 5" xfId="33708"/>
    <cellStyle name="Eingabe 2 11 2 10 6" xfId="40378"/>
    <cellStyle name="Eingabe 2 11 2 10 7" xfId="47194"/>
    <cellStyle name="Eingabe 2 11 2 10 8" xfId="53717"/>
    <cellStyle name="Eingabe 2 11 2 11" xfId="7420"/>
    <cellStyle name="Eingabe 2 11 2 11 2" xfId="14530"/>
    <cellStyle name="Eingabe 2 11 2 11 3" xfId="20823"/>
    <cellStyle name="Eingabe 2 11 2 11 4" xfId="27762"/>
    <cellStyle name="Eingabe 2 11 2 11 5" xfId="34427"/>
    <cellStyle name="Eingabe 2 11 2 11 6" xfId="41097"/>
    <cellStyle name="Eingabe 2 11 2 11 7" xfId="47913"/>
    <cellStyle name="Eingabe 2 11 2 11 8" xfId="54436"/>
    <cellStyle name="Eingabe 2 11 2 12" xfId="1386"/>
    <cellStyle name="Eingabe 2 11 2 12 2" xfId="8496"/>
    <cellStyle name="Eingabe 2 11 2 12 3" xfId="14789"/>
    <cellStyle name="Eingabe 2 11 2 12 4" xfId="21728"/>
    <cellStyle name="Eingabe 2 11 2 12 5" xfId="28393"/>
    <cellStyle name="Eingabe 2 11 2 12 6" xfId="35063"/>
    <cellStyle name="Eingabe 2 11 2 12 7" xfId="41879"/>
    <cellStyle name="Eingabe 2 11 2 12 8" xfId="48402"/>
    <cellStyle name="Eingabe 2 11 2 13" xfId="8237"/>
    <cellStyle name="Eingabe 2 11 2 14" xfId="21012"/>
    <cellStyle name="Eingabe 2 11 2 15" xfId="27862"/>
    <cellStyle name="Eingabe 2 11 2 16" xfId="41262"/>
    <cellStyle name="Eingabe 2 11 2 17" xfId="41597"/>
    <cellStyle name="Eingabe 2 11 2 2" xfId="1149"/>
    <cellStyle name="Eingabe 2 11 2 2 10" xfId="1822"/>
    <cellStyle name="Eingabe 2 11 2 2 10 2" xfId="8932"/>
    <cellStyle name="Eingabe 2 11 2 2 10 3" xfId="15225"/>
    <cellStyle name="Eingabe 2 11 2 2 10 4" xfId="22164"/>
    <cellStyle name="Eingabe 2 11 2 2 10 5" xfId="28829"/>
    <cellStyle name="Eingabe 2 11 2 2 10 6" xfId="35499"/>
    <cellStyle name="Eingabe 2 11 2 2 10 7" xfId="42315"/>
    <cellStyle name="Eingabe 2 11 2 2 10 8" xfId="48838"/>
    <cellStyle name="Eingabe 2 11 2 2 11" xfId="328"/>
    <cellStyle name="Eingabe 2 11 2 2 12" xfId="28156"/>
    <cellStyle name="Eingabe 2 11 2 2 13" xfId="34826"/>
    <cellStyle name="Eingabe 2 11 2 2 14" xfId="48168"/>
    <cellStyle name="Eingabe 2 11 2 2 2" xfId="2693"/>
    <cellStyle name="Eingabe 2 11 2 2 2 2" xfId="9803"/>
    <cellStyle name="Eingabe 2 11 2 2 2 3" xfId="16096"/>
    <cellStyle name="Eingabe 2 11 2 2 2 4" xfId="23035"/>
    <cellStyle name="Eingabe 2 11 2 2 2 5" xfId="29700"/>
    <cellStyle name="Eingabe 2 11 2 2 2 6" xfId="36370"/>
    <cellStyle name="Eingabe 2 11 2 2 2 7" xfId="43186"/>
    <cellStyle name="Eingabe 2 11 2 2 2 8" xfId="49709"/>
    <cellStyle name="Eingabe 2 11 2 2 3" xfId="3383"/>
    <cellStyle name="Eingabe 2 11 2 2 3 2" xfId="10493"/>
    <cellStyle name="Eingabe 2 11 2 2 3 3" xfId="16786"/>
    <cellStyle name="Eingabe 2 11 2 2 3 4" xfId="23725"/>
    <cellStyle name="Eingabe 2 11 2 2 3 5" xfId="30390"/>
    <cellStyle name="Eingabe 2 11 2 2 3 6" xfId="37060"/>
    <cellStyle name="Eingabe 2 11 2 2 3 7" xfId="43876"/>
    <cellStyle name="Eingabe 2 11 2 2 3 8" xfId="50399"/>
    <cellStyle name="Eingabe 2 11 2 2 4" xfId="4070"/>
    <cellStyle name="Eingabe 2 11 2 2 4 2" xfId="11180"/>
    <cellStyle name="Eingabe 2 11 2 2 4 3" xfId="17473"/>
    <cellStyle name="Eingabe 2 11 2 2 4 4" xfId="24412"/>
    <cellStyle name="Eingabe 2 11 2 2 4 5" xfId="31077"/>
    <cellStyle name="Eingabe 2 11 2 2 4 6" xfId="37747"/>
    <cellStyle name="Eingabe 2 11 2 2 4 7" xfId="44563"/>
    <cellStyle name="Eingabe 2 11 2 2 4 8" xfId="51086"/>
    <cellStyle name="Eingabe 2 11 2 2 5" xfId="4757"/>
    <cellStyle name="Eingabe 2 11 2 2 5 2" xfId="11867"/>
    <cellStyle name="Eingabe 2 11 2 2 5 3" xfId="18160"/>
    <cellStyle name="Eingabe 2 11 2 2 5 4" xfId="25099"/>
    <cellStyle name="Eingabe 2 11 2 2 5 5" xfId="31764"/>
    <cellStyle name="Eingabe 2 11 2 2 5 6" xfId="38434"/>
    <cellStyle name="Eingabe 2 11 2 2 5 7" xfId="45250"/>
    <cellStyle name="Eingabe 2 11 2 2 5 8" xfId="51773"/>
    <cellStyle name="Eingabe 2 11 2 2 6" xfId="5442"/>
    <cellStyle name="Eingabe 2 11 2 2 6 2" xfId="12552"/>
    <cellStyle name="Eingabe 2 11 2 2 6 3" xfId="18845"/>
    <cellStyle name="Eingabe 2 11 2 2 6 4" xfId="25784"/>
    <cellStyle name="Eingabe 2 11 2 2 6 5" xfId="32449"/>
    <cellStyle name="Eingabe 2 11 2 2 6 6" xfId="39119"/>
    <cellStyle name="Eingabe 2 11 2 2 6 7" xfId="45935"/>
    <cellStyle name="Eingabe 2 11 2 2 6 8" xfId="52458"/>
    <cellStyle name="Eingabe 2 11 2 2 7" xfId="6025"/>
    <cellStyle name="Eingabe 2 11 2 2 7 2" xfId="13135"/>
    <cellStyle name="Eingabe 2 11 2 2 7 3" xfId="19428"/>
    <cellStyle name="Eingabe 2 11 2 2 7 4" xfId="26367"/>
    <cellStyle name="Eingabe 2 11 2 2 7 5" xfId="33032"/>
    <cellStyle name="Eingabe 2 11 2 2 7 6" xfId="39702"/>
    <cellStyle name="Eingabe 2 11 2 2 7 7" xfId="46518"/>
    <cellStyle name="Eingabe 2 11 2 2 7 8" xfId="53041"/>
    <cellStyle name="Eingabe 2 11 2 2 8" xfId="6483"/>
    <cellStyle name="Eingabe 2 11 2 2 8 2" xfId="13593"/>
    <cellStyle name="Eingabe 2 11 2 2 8 3" xfId="19886"/>
    <cellStyle name="Eingabe 2 11 2 2 8 4" xfId="26825"/>
    <cellStyle name="Eingabe 2 11 2 2 8 5" xfId="33490"/>
    <cellStyle name="Eingabe 2 11 2 2 8 6" xfId="40160"/>
    <cellStyle name="Eingabe 2 11 2 2 8 7" xfId="46976"/>
    <cellStyle name="Eingabe 2 11 2 2 8 8" xfId="53499"/>
    <cellStyle name="Eingabe 2 11 2 2 9" xfId="7137"/>
    <cellStyle name="Eingabe 2 11 2 2 9 2" xfId="14247"/>
    <cellStyle name="Eingabe 2 11 2 2 9 3" xfId="20540"/>
    <cellStyle name="Eingabe 2 11 2 2 9 4" xfId="27479"/>
    <cellStyle name="Eingabe 2 11 2 2 9 5" xfId="34144"/>
    <cellStyle name="Eingabe 2 11 2 2 9 6" xfId="40814"/>
    <cellStyle name="Eingabe 2 11 2 2 9 7" xfId="47630"/>
    <cellStyle name="Eingabe 2 11 2 2 9 8" xfId="54153"/>
    <cellStyle name="Eingabe 2 11 2 3" xfId="946"/>
    <cellStyle name="Eingabe 2 11 2 3 10" xfId="1621"/>
    <cellStyle name="Eingabe 2 11 2 3 10 2" xfId="8731"/>
    <cellStyle name="Eingabe 2 11 2 3 10 3" xfId="15024"/>
    <cellStyle name="Eingabe 2 11 2 3 10 4" xfId="21963"/>
    <cellStyle name="Eingabe 2 11 2 3 10 5" xfId="28628"/>
    <cellStyle name="Eingabe 2 11 2 3 10 6" xfId="35298"/>
    <cellStyle name="Eingabe 2 11 2 3 10 7" xfId="42114"/>
    <cellStyle name="Eingabe 2 11 2 3 10 8" xfId="48637"/>
    <cellStyle name="Eingabe 2 11 2 3 11" xfId="7779"/>
    <cellStyle name="Eingabe 2 11 2 3 12" xfId="27953"/>
    <cellStyle name="Eingabe 2 11 2 3 13" xfId="34625"/>
    <cellStyle name="Eingabe 2 11 2 3 14" xfId="7672"/>
    <cellStyle name="Eingabe 2 11 2 3 2" xfId="2492"/>
    <cellStyle name="Eingabe 2 11 2 3 2 2" xfId="9602"/>
    <cellStyle name="Eingabe 2 11 2 3 2 3" xfId="15895"/>
    <cellStyle name="Eingabe 2 11 2 3 2 4" xfId="22834"/>
    <cellStyle name="Eingabe 2 11 2 3 2 5" xfId="29499"/>
    <cellStyle name="Eingabe 2 11 2 3 2 6" xfId="36169"/>
    <cellStyle name="Eingabe 2 11 2 3 2 7" xfId="42985"/>
    <cellStyle name="Eingabe 2 11 2 3 2 8" xfId="49508"/>
    <cellStyle name="Eingabe 2 11 2 3 3" xfId="3182"/>
    <cellStyle name="Eingabe 2 11 2 3 3 2" xfId="10292"/>
    <cellStyle name="Eingabe 2 11 2 3 3 3" xfId="16585"/>
    <cellStyle name="Eingabe 2 11 2 3 3 4" xfId="23524"/>
    <cellStyle name="Eingabe 2 11 2 3 3 5" xfId="30189"/>
    <cellStyle name="Eingabe 2 11 2 3 3 6" xfId="36859"/>
    <cellStyle name="Eingabe 2 11 2 3 3 7" xfId="43675"/>
    <cellStyle name="Eingabe 2 11 2 3 3 8" xfId="50198"/>
    <cellStyle name="Eingabe 2 11 2 3 4" xfId="3869"/>
    <cellStyle name="Eingabe 2 11 2 3 4 2" xfId="10979"/>
    <cellStyle name="Eingabe 2 11 2 3 4 3" xfId="17272"/>
    <cellStyle name="Eingabe 2 11 2 3 4 4" xfId="24211"/>
    <cellStyle name="Eingabe 2 11 2 3 4 5" xfId="30876"/>
    <cellStyle name="Eingabe 2 11 2 3 4 6" xfId="37546"/>
    <cellStyle name="Eingabe 2 11 2 3 4 7" xfId="44362"/>
    <cellStyle name="Eingabe 2 11 2 3 4 8" xfId="50885"/>
    <cellStyle name="Eingabe 2 11 2 3 5" xfId="4556"/>
    <cellStyle name="Eingabe 2 11 2 3 5 2" xfId="11666"/>
    <cellStyle name="Eingabe 2 11 2 3 5 3" xfId="17959"/>
    <cellStyle name="Eingabe 2 11 2 3 5 4" xfId="24898"/>
    <cellStyle name="Eingabe 2 11 2 3 5 5" xfId="31563"/>
    <cellStyle name="Eingabe 2 11 2 3 5 6" xfId="38233"/>
    <cellStyle name="Eingabe 2 11 2 3 5 7" xfId="45049"/>
    <cellStyle name="Eingabe 2 11 2 3 5 8" xfId="51572"/>
    <cellStyle name="Eingabe 2 11 2 3 6" xfId="5241"/>
    <cellStyle name="Eingabe 2 11 2 3 6 2" xfId="12351"/>
    <cellStyle name="Eingabe 2 11 2 3 6 3" xfId="18644"/>
    <cellStyle name="Eingabe 2 11 2 3 6 4" xfId="25583"/>
    <cellStyle name="Eingabe 2 11 2 3 6 5" xfId="32248"/>
    <cellStyle name="Eingabe 2 11 2 3 6 6" xfId="38918"/>
    <cellStyle name="Eingabe 2 11 2 3 6 7" xfId="45734"/>
    <cellStyle name="Eingabe 2 11 2 3 6 8" xfId="52257"/>
    <cellStyle name="Eingabe 2 11 2 3 7" xfId="5824"/>
    <cellStyle name="Eingabe 2 11 2 3 7 2" xfId="12934"/>
    <cellStyle name="Eingabe 2 11 2 3 7 3" xfId="19227"/>
    <cellStyle name="Eingabe 2 11 2 3 7 4" xfId="26166"/>
    <cellStyle name="Eingabe 2 11 2 3 7 5" xfId="32831"/>
    <cellStyle name="Eingabe 2 11 2 3 7 6" xfId="39501"/>
    <cellStyle name="Eingabe 2 11 2 3 7 7" xfId="46317"/>
    <cellStyle name="Eingabe 2 11 2 3 7 8" xfId="52840"/>
    <cellStyle name="Eingabe 2 11 2 3 8" xfId="6282"/>
    <cellStyle name="Eingabe 2 11 2 3 8 2" xfId="13392"/>
    <cellStyle name="Eingabe 2 11 2 3 8 3" xfId="19685"/>
    <cellStyle name="Eingabe 2 11 2 3 8 4" xfId="26624"/>
    <cellStyle name="Eingabe 2 11 2 3 8 5" xfId="33289"/>
    <cellStyle name="Eingabe 2 11 2 3 8 6" xfId="39959"/>
    <cellStyle name="Eingabe 2 11 2 3 8 7" xfId="46775"/>
    <cellStyle name="Eingabe 2 11 2 3 8 8" xfId="53298"/>
    <cellStyle name="Eingabe 2 11 2 3 9" xfId="6936"/>
    <cellStyle name="Eingabe 2 11 2 3 9 2" xfId="14046"/>
    <cellStyle name="Eingabe 2 11 2 3 9 3" xfId="20339"/>
    <cellStyle name="Eingabe 2 11 2 3 9 4" xfId="27278"/>
    <cellStyle name="Eingabe 2 11 2 3 9 5" xfId="33943"/>
    <cellStyle name="Eingabe 2 11 2 3 9 6" xfId="40613"/>
    <cellStyle name="Eingabe 2 11 2 3 9 7" xfId="47429"/>
    <cellStyle name="Eingabe 2 11 2 3 9 8" xfId="53952"/>
    <cellStyle name="Eingabe 2 11 2 4" xfId="2257"/>
    <cellStyle name="Eingabe 2 11 2 4 2" xfId="9367"/>
    <cellStyle name="Eingabe 2 11 2 4 3" xfId="15660"/>
    <cellStyle name="Eingabe 2 11 2 4 4" xfId="22599"/>
    <cellStyle name="Eingabe 2 11 2 4 5" xfId="29264"/>
    <cellStyle name="Eingabe 2 11 2 4 6" xfId="35934"/>
    <cellStyle name="Eingabe 2 11 2 4 7" xfId="42750"/>
    <cellStyle name="Eingabe 2 11 2 4 8" xfId="49273"/>
    <cellStyle name="Eingabe 2 11 2 5" xfId="2947"/>
    <cellStyle name="Eingabe 2 11 2 5 2" xfId="10057"/>
    <cellStyle name="Eingabe 2 11 2 5 3" xfId="16350"/>
    <cellStyle name="Eingabe 2 11 2 5 4" xfId="23289"/>
    <cellStyle name="Eingabe 2 11 2 5 5" xfId="29954"/>
    <cellStyle name="Eingabe 2 11 2 5 6" xfId="36624"/>
    <cellStyle name="Eingabe 2 11 2 5 7" xfId="43440"/>
    <cellStyle name="Eingabe 2 11 2 5 8" xfId="49963"/>
    <cellStyle name="Eingabe 2 11 2 6" xfId="3634"/>
    <cellStyle name="Eingabe 2 11 2 6 2" xfId="10744"/>
    <cellStyle name="Eingabe 2 11 2 6 3" xfId="17037"/>
    <cellStyle name="Eingabe 2 11 2 6 4" xfId="23976"/>
    <cellStyle name="Eingabe 2 11 2 6 5" xfId="30641"/>
    <cellStyle name="Eingabe 2 11 2 6 6" xfId="37311"/>
    <cellStyle name="Eingabe 2 11 2 6 7" xfId="44127"/>
    <cellStyle name="Eingabe 2 11 2 6 8" xfId="50650"/>
    <cellStyle name="Eingabe 2 11 2 7" xfId="4321"/>
    <cellStyle name="Eingabe 2 11 2 7 2" xfId="11431"/>
    <cellStyle name="Eingabe 2 11 2 7 3" xfId="17724"/>
    <cellStyle name="Eingabe 2 11 2 7 4" xfId="24663"/>
    <cellStyle name="Eingabe 2 11 2 7 5" xfId="31328"/>
    <cellStyle name="Eingabe 2 11 2 7 6" xfId="37998"/>
    <cellStyle name="Eingabe 2 11 2 7 7" xfId="44814"/>
    <cellStyle name="Eingabe 2 11 2 7 8" xfId="51337"/>
    <cellStyle name="Eingabe 2 11 2 8" xfId="5006"/>
    <cellStyle name="Eingabe 2 11 2 8 2" xfId="12116"/>
    <cellStyle name="Eingabe 2 11 2 8 3" xfId="18409"/>
    <cellStyle name="Eingabe 2 11 2 8 4" xfId="25348"/>
    <cellStyle name="Eingabe 2 11 2 8 5" xfId="32013"/>
    <cellStyle name="Eingabe 2 11 2 8 6" xfId="38683"/>
    <cellStyle name="Eingabe 2 11 2 8 7" xfId="45499"/>
    <cellStyle name="Eingabe 2 11 2 8 8" xfId="52022"/>
    <cellStyle name="Eingabe 2 11 2 9" xfId="1978"/>
    <cellStyle name="Eingabe 2 11 2 9 2" xfId="9088"/>
    <cellStyle name="Eingabe 2 11 2 9 3" xfId="15381"/>
    <cellStyle name="Eingabe 2 11 2 9 4" xfId="22320"/>
    <cellStyle name="Eingabe 2 11 2 9 5" xfId="28985"/>
    <cellStyle name="Eingabe 2 11 2 9 6" xfId="35655"/>
    <cellStyle name="Eingabe 2 11 2 9 7" xfId="42471"/>
    <cellStyle name="Eingabe 2 11 2 9 8" xfId="48994"/>
    <cellStyle name="Eingabe 2 11 3" xfId="729"/>
    <cellStyle name="Eingabe 2 11 3 10" xfId="6783"/>
    <cellStyle name="Eingabe 2 11 3 10 2" xfId="13893"/>
    <cellStyle name="Eingabe 2 11 3 10 3" xfId="20186"/>
    <cellStyle name="Eingabe 2 11 3 10 4" xfId="27125"/>
    <cellStyle name="Eingabe 2 11 3 10 5" xfId="33790"/>
    <cellStyle name="Eingabe 2 11 3 10 6" xfId="40460"/>
    <cellStyle name="Eingabe 2 11 3 10 7" xfId="47276"/>
    <cellStyle name="Eingabe 2 11 3 10 8" xfId="53799"/>
    <cellStyle name="Eingabe 2 11 3 11" xfId="7455"/>
    <cellStyle name="Eingabe 2 11 3 11 2" xfId="14565"/>
    <cellStyle name="Eingabe 2 11 3 11 3" xfId="20858"/>
    <cellStyle name="Eingabe 2 11 3 11 4" xfId="27797"/>
    <cellStyle name="Eingabe 2 11 3 11 5" xfId="34462"/>
    <cellStyle name="Eingabe 2 11 3 11 6" xfId="41132"/>
    <cellStyle name="Eingabe 2 11 3 11 7" xfId="47948"/>
    <cellStyle name="Eingabe 2 11 3 11 8" xfId="54471"/>
    <cellStyle name="Eingabe 2 11 3 12" xfId="1468"/>
    <cellStyle name="Eingabe 2 11 3 12 2" xfId="8578"/>
    <cellStyle name="Eingabe 2 11 3 12 3" xfId="14871"/>
    <cellStyle name="Eingabe 2 11 3 12 4" xfId="21810"/>
    <cellStyle name="Eingabe 2 11 3 12 5" xfId="28475"/>
    <cellStyle name="Eingabe 2 11 3 12 6" xfId="35145"/>
    <cellStyle name="Eingabe 2 11 3 12 7" xfId="41961"/>
    <cellStyle name="Eingabe 2 11 3 12 8" xfId="48484"/>
    <cellStyle name="Eingabe 2 11 3 13" xfId="8251"/>
    <cellStyle name="Eingabe 2 11 3 14" xfId="21108"/>
    <cellStyle name="Eingabe 2 11 3 15" xfId="7666"/>
    <cellStyle name="Eingabe 2 11 3 16" xfId="41354"/>
    <cellStyle name="Eingabe 2 11 3 17" xfId="282"/>
    <cellStyle name="Eingabe 2 11 3 2" xfId="1191"/>
    <cellStyle name="Eingabe 2 11 3 2 10" xfId="1864"/>
    <cellStyle name="Eingabe 2 11 3 2 10 2" xfId="8974"/>
    <cellStyle name="Eingabe 2 11 3 2 10 3" xfId="15267"/>
    <cellStyle name="Eingabe 2 11 3 2 10 4" xfId="22206"/>
    <cellStyle name="Eingabe 2 11 3 2 10 5" xfId="28871"/>
    <cellStyle name="Eingabe 2 11 3 2 10 6" xfId="35541"/>
    <cellStyle name="Eingabe 2 11 3 2 10 7" xfId="42357"/>
    <cellStyle name="Eingabe 2 11 3 2 10 8" xfId="48880"/>
    <cellStyle name="Eingabe 2 11 3 2 11" xfId="14594"/>
    <cellStyle name="Eingabe 2 11 3 2 12" xfId="28198"/>
    <cellStyle name="Eingabe 2 11 3 2 13" xfId="34868"/>
    <cellStyle name="Eingabe 2 11 3 2 14" xfId="48210"/>
    <cellStyle name="Eingabe 2 11 3 2 2" xfId="2735"/>
    <cellStyle name="Eingabe 2 11 3 2 2 2" xfId="9845"/>
    <cellStyle name="Eingabe 2 11 3 2 2 3" xfId="16138"/>
    <cellStyle name="Eingabe 2 11 3 2 2 4" xfId="23077"/>
    <cellStyle name="Eingabe 2 11 3 2 2 5" xfId="29742"/>
    <cellStyle name="Eingabe 2 11 3 2 2 6" xfId="36412"/>
    <cellStyle name="Eingabe 2 11 3 2 2 7" xfId="43228"/>
    <cellStyle name="Eingabe 2 11 3 2 2 8" xfId="49751"/>
    <cellStyle name="Eingabe 2 11 3 2 3" xfId="3425"/>
    <cellStyle name="Eingabe 2 11 3 2 3 2" xfId="10535"/>
    <cellStyle name="Eingabe 2 11 3 2 3 3" xfId="16828"/>
    <cellStyle name="Eingabe 2 11 3 2 3 4" xfId="23767"/>
    <cellStyle name="Eingabe 2 11 3 2 3 5" xfId="30432"/>
    <cellStyle name="Eingabe 2 11 3 2 3 6" xfId="37102"/>
    <cellStyle name="Eingabe 2 11 3 2 3 7" xfId="43918"/>
    <cellStyle name="Eingabe 2 11 3 2 3 8" xfId="50441"/>
    <cellStyle name="Eingabe 2 11 3 2 4" xfId="4112"/>
    <cellStyle name="Eingabe 2 11 3 2 4 2" xfId="11222"/>
    <cellStyle name="Eingabe 2 11 3 2 4 3" xfId="17515"/>
    <cellStyle name="Eingabe 2 11 3 2 4 4" xfId="24454"/>
    <cellStyle name="Eingabe 2 11 3 2 4 5" xfId="31119"/>
    <cellStyle name="Eingabe 2 11 3 2 4 6" xfId="37789"/>
    <cellStyle name="Eingabe 2 11 3 2 4 7" xfId="44605"/>
    <cellStyle name="Eingabe 2 11 3 2 4 8" xfId="51128"/>
    <cellStyle name="Eingabe 2 11 3 2 5" xfId="4799"/>
    <cellStyle name="Eingabe 2 11 3 2 5 2" xfId="11909"/>
    <cellStyle name="Eingabe 2 11 3 2 5 3" xfId="18202"/>
    <cellStyle name="Eingabe 2 11 3 2 5 4" xfId="25141"/>
    <cellStyle name="Eingabe 2 11 3 2 5 5" xfId="31806"/>
    <cellStyle name="Eingabe 2 11 3 2 5 6" xfId="38476"/>
    <cellStyle name="Eingabe 2 11 3 2 5 7" xfId="45292"/>
    <cellStyle name="Eingabe 2 11 3 2 5 8" xfId="51815"/>
    <cellStyle name="Eingabe 2 11 3 2 6" xfId="5484"/>
    <cellStyle name="Eingabe 2 11 3 2 6 2" xfId="12594"/>
    <cellStyle name="Eingabe 2 11 3 2 6 3" xfId="18887"/>
    <cellStyle name="Eingabe 2 11 3 2 6 4" xfId="25826"/>
    <cellStyle name="Eingabe 2 11 3 2 6 5" xfId="32491"/>
    <cellStyle name="Eingabe 2 11 3 2 6 6" xfId="39161"/>
    <cellStyle name="Eingabe 2 11 3 2 6 7" xfId="45977"/>
    <cellStyle name="Eingabe 2 11 3 2 6 8" xfId="52500"/>
    <cellStyle name="Eingabe 2 11 3 2 7" xfId="6067"/>
    <cellStyle name="Eingabe 2 11 3 2 7 2" xfId="13177"/>
    <cellStyle name="Eingabe 2 11 3 2 7 3" xfId="19470"/>
    <cellStyle name="Eingabe 2 11 3 2 7 4" xfId="26409"/>
    <cellStyle name="Eingabe 2 11 3 2 7 5" xfId="33074"/>
    <cellStyle name="Eingabe 2 11 3 2 7 6" xfId="39744"/>
    <cellStyle name="Eingabe 2 11 3 2 7 7" xfId="46560"/>
    <cellStyle name="Eingabe 2 11 3 2 7 8" xfId="53083"/>
    <cellStyle name="Eingabe 2 11 3 2 8" xfId="6525"/>
    <cellStyle name="Eingabe 2 11 3 2 8 2" xfId="13635"/>
    <cellStyle name="Eingabe 2 11 3 2 8 3" xfId="19928"/>
    <cellStyle name="Eingabe 2 11 3 2 8 4" xfId="26867"/>
    <cellStyle name="Eingabe 2 11 3 2 8 5" xfId="33532"/>
    <cellStyle name="Eingabe 2 11 3 2 8 6" xfId="40202"/>
    <cellStyle name="Eingabe 2 11 3 2 8 7" xfId="47018"/>
    <cellStyle name="Eingabe 2 11 3 2 8 8" xfId="53541"/>
    <cellStyle name="Eingabe 2 11 3 2 9" xfId="7179"/>
    <cellStyle name="Eingabe 2 11 3 2 9 2" xfId="14289"/>
    <cellStyle name="Eingabe 2 11 3 2 9 3" xfId="20582"/>
    <cellStyle name="Eingabe 2 11 3 2 9 4" xfId="27521"/>
    <cellStyle name="Eingabe 2 11 3 2 9 5" xfId="34186"/>
    <cellStyle name="Eingabe 2 11 3 2 9 6" xfId="40856"/>
    <cellStyle name="Eingabe 2 11 3 2 9 7" xfId="47672"/>
    <cellStyle name="Eingabe 2 11 3 2 9 8" xfId="54195"/>
    <cellStyle name="Eingabe 2 11 3 3" xfId="1025"/>
    <cellStyle name="Eingabe 2 11 3 3 10" xfId="1698"/>
    <cellStyle name="Eingabe 2 11 3 3 10 2" xfId="8808"/>
    <cellStyle name="Eingabe 2 11 3 3 10 3" xfId="15101"/>
    <cellStyle name="Eingabe 2 11 3 3 10 4" xfId="22040"/>
    <cellStyle name="Eingabe 2 11 3 3 10 5" xfId="28705"/>
    <cellStyle name="Eingabe 2 11 3 3 10 6" xfId="35375"/>
    <cellStyle name="Eingabe 2 11 3 3 10 7" xfId="42191"/>
    <cellStyle name="Eingabe 2 11 3 3 10 8" xfId="48714"/>
    <cellStyle name="Eingabe 2 11 3 3 11" xfId="7649"/>
    <cellStyle name="Eingabe 2 11 3 3 12" xfId="28032"/>
    <cellStyle name="Eingabe 2 11 3 3 13" xfId="34702"/>
    <cellStyle name="Eingabe 2 11 3 3 14" xfId="48044"/>
    <cellStyle name="Eingabe 2 11 3 3 2" xfId="2569"/>
    <cellStyle name="Eingabe 2 11 3 3 2 2" xfId="9679"/>
    <cellStyle name="Eingabe 2 11 3 3 2 3" xfId="15972"/>
    <cellStyle name="Eingabe 2 11 3 3 2 4" xfId="22911"/>
    <cellStyle name="Eingabe 2 11 3 3 2 5" xfId="29576"/>
    <cellStyle name="Eingabe 2 11 3 3 2 6" xfId="36246"/>
    <cellStyle name="Eingabe 2 11 3 3 2 7" xfId="43062"/>
    <cellStyle name="Eingabe 2 11 3 3 2 8" xfId="49585"/>
    <cellStyle name="Eingabe 2 11 3 3 3" xfId="3259"/>
    <cellStyle name="Eingabe 2 11 3 3 3 2" xfId="10369"/>
    <cellStyle name="Eingabe 2 11 3 3 3 3" xfId="16662"/>
    <cellStyle name="Eingabe 2 11 3 3 3 4" xfId="23601"/>
    <cellStyle name="Eingabe 2 11 3 3 3 5" xfId="30266"/>
    <cellStyle name="Eingabe 2 11 3 3 3 6" xfId="36936"/>
    <cellStyle name="Eingabe 2 11 3 3 3 7" xfId="43752"/>
    <cellStyle name="Eingabe 2 11 3 3 3 8" xfId="50275"/>
    <cellStyle name="Eingabe 2 11 3 3 4" xfId="3946"/>
    <cellStyle name="Eingabe 2 11 3 3 4 2" xfId="11056"/>
    <cellStyle name="Eingabe 2 11 3 3 4 3" xfId="17349"/>
    <cellStyle name="Eingabe 2 11 3 3 4 4" xfId="24288"/>
    <cellStyle name="Eingabe 2 11 3 3 4 5" xfId="30953"/>
    <cellStyle name="Eingabe 2 11 3 3 4 6" xfId="37623"/>
    <cellStyle name="Eingabe 2 11 3 3 4 7" xfId="44439"/>
    <cellStyle name="Eingabe 2 11 3 3 4 8" xfId="50962"/>
    <cellStyle name="Eingabe 2 11 3 3 5" xfId="4633"/>
    <cellStyle name="Eingabe 2 11 3 3 5 2" xfId="11743"/>
    <cellStyle name="Eingabe 2 11 3 3 5 3" xfId="18036"/>
    <cellStyle name="Eingabe 2 11 3 3 5 4" xfId="24975"/>
    <cellStyle name="Eingabe 2 11 3 3 5 5" xfId="31640"/>
    <cellStyle name="Eingabe 2 11 3 3 5 6" xfId="38310"/>
    <cellStyle name="Eingabe 2 11 3 3 5 7" xfId="45126"/>
    <cellStyle name="Eingabe 2 11 3 3 5 8" xfId="51649"/>
    <cellStyle name="Eingabe 2 11 3 3 6" xfId="5318"/>
    <cellStyle name="Eingabe 2 11 3 3 6 2" xfId="12428"/>
    <cellStyle name="Eingabe 2 11 3 3 6 3" xfId="18721"/>
    <cellStyle name="Eingabe 2 11 3 3 6 4" xfId="25660"/>
    <cellStyle name="Eingabe 2 11 3 3 6 5" xfId="32325"/>
    <cellStyle name="Eingabe 2 11 3 3 6 6" xfId="38995"/>
    <cellStyle name="Eingabe 2 11 3 3 6 7" xfId="45811"/>
    <cellStyle name="Eingabe 2 11 3 3 6 8" xfId="52334"/>
    <cellStyle name="Eingabe 2 11 3 3 7" xfId="5901"/>
    <cellStyle name="Eingabe 2 11 3 3 7 2" xfId="13011"/>
    <cellStyle name="Eingabe 2 11 3 3 7 3" xfId="19304"/>
    <cellStyle name="Eingabe 2 11 3 3 7 4" xfId="26243"/>
    <cellStyle name="Eingabe 2 11 3 3 7 5" xfId="32908"/>
    <cellStyle name="Eingabe 2 11 3 3 7 6" xfId="39578"/>
    <cellStyle name="Eingabe 2 11 3 3 7 7" xfId="46394"/>
    <cellStyle name="Eingabe 2 11 3 3 7 8" xfId="52917"/>
    <cellStyle name="Eingabe 2 11 3 3 8" xfId="6359"/>
    <cellStyle name="Eingabe 2 11 3 3 8 2" xfId="13469"/>
    <cellStyle name="Eingabe 2 11 3 3 8 3" xfId="19762"/>
    <cellStyle name="Eingabe 2 11 3 3 8 4" xfId="26701"/>
    <cellStyle name="Eingabe 2 11 3 3 8 5" xfId="33366"/>
    <cellStyle name="Eingabe 2 11 3 3 8 6" xfId="40036"/>
    <cellStyle name="Eingabe 2 11 3 3 8 7" xfId="46852"/>
    <cellStyle name="Eingabe 2 11 3 3 8 8" xfId="53375"/>
    <cellStyle name="Eingabe 2 11 3 3 9" xfId="7013"/>
    <cellStyle name="Eingabe 2 11 3 3 9 2" xfId="14123"/>
    <cellStyle name="Eingabe 2 11 3 3 9 3" xfId="20416"/>
    <cellStyle name="Eingabe 2 11 3 3 9 4" xfId="27355"/>
    <cellStyle name="Eingabe 2 11 3 3 9 5" xfId="34020"/>
    <cellStyle name="Eingabe 2 11 3 3 9 6" xfId="40690"/>
    <cellStyle name="Eingabe 2 11 3 3 9 7" xfId="47506"/>
    <cellStyle name="Eingabe 2 11 3 3 9 8" xfId="54029"/>
    <cellStyle name="Eingabe 2 11 3 4" xfId="2339"/>
    <cellStyle name="Eingabe 2 11 3 4 2" xfId="9449"/>
    <cellStyle name="Eingabe 2 11 3 4 3" xfId="15742"/>
    <cellStyle name="Eingabe 2 11 3 4 4" xfId="22681"/>
    <cellStyle name="Eingabe 2 11 3 4 5" xfId="29346"/>
    <cellStyle name="Eingabe 2 11 3 4 6" xfId="36016"/>
    <cellStyle name="Eingabe 2 11 3 4 7" xfId="42832"/>
    <cellStyle name="Eingabe 2 11 3 4 8" xfId="49355"/>
    <cellStyle name="Eingabe 2 11 3 5" xfId="3029"/>
    <cellStyle name="Eingabe 2 11 3 5 2" xfId="10139"/>
    <cellStyle name="Eingabe 2 11 3 5 3" xfId="16432"/>
    <cellStyle name="Eingabe 2 11 3 5 4" xfId="23371"/>
    <cellStyle name="Eingabe 2 11 3 5 5" xfId="30036"/>
    <cellStyle name="Eingabe 2 11 3 5 6" xfId="36706"/>
    <cellStyle name="Eingabe 2 11 3 5 7" xfId="43522"/>
    <cellStyle name="Eingabe 2 11 3 5 8" xfId="50045"/>
    <cellStyle name="Eingabe 2 11 3 6" xfId="3716"/>
    <cellStyle name="Eingabe 2 11 3 6 2" xfId="10826"/>
    <cellStyle name="Eingabe 2 11 3 6 3" xfId="17119"/>
    <cellStyle name="Eingabe 2 11 3 6 4" xfId="24058"/>
    <cellStyle name="Eingabe 2 11 3 6 5" xfId="30723"/>
    <cellStyle name="Eingabe 2 11 3 6 6" xfId="37393"/>
    <cellStyle name="Eingabe 2 11 3 6 7" xfId="44209"/>
    <cellStyle name="Eingabe 2 11 3 6 8" xfId="50732"/>
    <cellStyle name="Eingabe 2 11 3 7" xfId="4403"/>
    <cellStyle name="Eingabe 2 11 3 7 2" xfId="11513"/>
    <cellStyle name="Eingabe 2 11 3 7 3" xfId="17806"/>
    <cellStyle name="Eingabe 2 11 3 7 4" xfId="24745"/>
    <cellStyle name="Eingabe 2 11 3 7 5" xfId="31410"/>
    <cellStyle name="Eingabe 2 11 3 7 6" xfId="38080"/>
    <cellStyle name="Eingabe 2 11 3 7 7" xfId="44896"/>
    <cellStyle name="Eingabe 2 11 3 7 8" xfId="51419"/>
    <cellStyle name="Eingabe 2 11 3 8" xfId="5088"/>
    <cellStyle name="Eingabe 2 11 3 8 2" xfId="12198"/>
    <cellStyle name="Eingabe 2 11 3 8 3" xfId="18491"/>
    <cellStyle name="Eingabe 2 11 3 8 4" xfId="25430"/>
    <cellStyle name="Eingabe 2 11 3 8 5" xfId="32095"/>
    <cellStyle name="Eingabe 2 11 3 8 6" xfId="38765"/>
    <cellStyle name="Eingabe 2 11 3 8 7" xfId="45581"/>
    <cellStyle name="Eingabe 2 11 3 8 8" xfId="52104"/>
    <cellStyle name="Eingabe 2 11 3 9" xfId="6129"/>
    <cellStyle name="Eingabe 2 11 3 9 2" xfId="13239"/>
    <cellStyle name="Eingabe 2 11 3 9 3" xfId="19532"/>
    <cellStyle name="Eingabe 2 11 3 9 4" xfId="26471"/>
    <cellStyle name="Eingabe 2 11 3 9 5" xfId="33136"/>
    <cellStyle name="Eingabe 2 11 3 9 6" xfId="39806"/>
    <cellStyle name="Eingabe 2 11 3 9 7" xfId="46622"/>
    <cellStyle name="Eingabe 2 11 3 9 8" xfId="53145"/>
    <cellStyle name="Eingabe 2 11 4" xfId="2100"/>
    <cellStyle name="Eingabe 2 11 4 2" xfId="9210"/>
    <cellStyle name="Eingabe 2 11 4 3" xfId="15503"/>
    <cellStyle name="Eingabe 2 11 4 4" xfId="22442"/>
    <cellStyle name="Eingabe 2 11 4 5" xfId="29107"/>
    <cellStyle name="Eingabe 2 11 4 6" xfId="35777"/>
    <cellStyle name="Eingabe 2 11 4 7" xfId="42593"/>
    <cellStyle name="Eingabe 2 11 4 8" xfId="49116"/>
    <cellStyle name="Eingabe 2 11 5" xfId="2788"/>
    <cellStyle name="Eingabe 2 11 5 2" xfId="9898"/>
    <cellStyle name="Eingabe 2 11 5 3" xfId="16191"/>
    <cellStyle name="Eingabe 2 11 5 4" xfId="23130"/>
    <cellStyle name="Eingabe 2 11 5 5" xfId="29795"/>
    <cellStyle name="Eingabe 2 11 5 6" xfId="36465"/>
    <cellStyle name="Eingabe 2 11 5 7" xfId="43281"/>
    <cellStyle name="Eingabe 2 11 5 8" xfId="49804"/>
    <cellStyle name="Eingabe 2 11 6" xfId="3476"/>
    <cellStyle name="Eingabe 2 11 6 2" xfId="10586"/>
    <cellStyle name="Eingabe 2 11 6 3" xfId="16879"/>
    <cellStyle name="Eingabe 2 11 6 4" xfId="23818"/>
    <cellStyle name="Eingabe 2 11 6 5" xfId="30483"/>
    <cellStyle name="Eingabe 2 11 6 6" xfId="37153"/>
    <cellStyle name="Eingabe 2 11 6 7" xfId="43969"/>
    <cellStyle name="Eingabe 2 11 6 8" xfId="50492"/>
    <cellStyle name="Eingabe 2 11 7" xfId="4163"/>
    <cellStyle name="Eingabe 2 11 7 2" xfId="11273"/>
    <cellStyle name="Eingabe 2 11 7 3" xfId="17566"/>
    <cellStyle name="Eingabe 2 11 7 4" xfId="24505"/>
    <cellStyle name="Eingabe 2 11 7 5" xfId="31170"/>
    <cellStyle name="Eingabe 2 11 7 6" xfId="37840"/>
    <cellStyle name="Eingabe 2 11 7 7" xfId="44656"/>
    <cellStyle name="Eingabe 2 11 7 8" xfId="51179"/>
    <cellStyle name="Eingabe 2 11 8" xfId="4852"/>
    <cellStyle name="Eingabe 2 11 8 2" xfId="11962"/>
    <cellStyle name="Eingabe 2 11 8 3" xfId="18255"/>
    <cellStyle name="Eingabe 2 11 8 4" xfId="25194"/>
    <cellStyle name="Eingabe 2 11 8 5" xfId="31859"/>
    <cellStyle name="Eingabe 2 11 8 6" xfId="38529"/>
    <cellStyle name="Eingabe 2 11 8 7" xfId="45345"/>
    <cellStyle name="Eingabe 2 11 8 8" xfId="51868"/>
    <cellStyle name="Eingabe 2 11 9" xfId="5535"/>
    <cellStyle name="Eingabe 2 11 9 2" xfId="12645"/>
    <cellStyle name="Eingabe 2 11 9 3" xfId="18938"/>
    <cellStyle name="Eingabe 2 11 9 4" xfId="25877"/>
    <cellStyle name="Eingabe 2 11 9 5" xfId="32542"/>
    <cellStyle name="Eingabe 2 11 9 6" xfId="39212"/>
    <cellStyle name="Eingabe 2 11 9 7" xfId="46028"/>
    <cellStyle name="Eingabe 2 11 9 8" xfId="52551"/>
    <cellStyle name="Eingabe 2 12" xfId="493"/>
    <cellStyle name="Eingabe 2 12 10" xfId="5692"/>
    <cellStyle name="Eingabe 2 12 10 2" xfId="12802"/>
    <cellStyle name="Eingabe 2 12 10 3" xfId="19095"/>
    <cellStyle name="Eingabe 2 12 10 4" xfId="26034"/>
    <cellStyle name="Eingabe 2 12 10 5" xfId="32699"/>
    <cellStyle name="Eingabe 2 12 10 6" xfId="39369"/>
    <cellStyle name="Eingabe 2 12 10 7" xfId="46185"/>
    <cellStyle name="Eingabe 2 12 10 8" xfId="52708"/>
    <cellStyle name="Eingabe 2 12 11" xfId="6597"/>
    <cellStyle name="Eingabe 2 12 11 2" xfId="13707"/>
    <cellStyle name="Eingabe 2 12 11 3" xfId="20000"/>
    <cellStyle name="Eingabe 2 12 11 4" xfId="26939"/>
    <cellStyle name="Eingabe 2 12 11 5" xfId="33604"/>
    <cellStyle name="Eingabe 2 12 11 6" xfId="40274"/>
    <cellStyle name="Eingabe 2 12 11 7" xfId="47090"/>
    <cellStyle name="Eingabe 2 12 11 8" xfId="53613"/>
    <cellStyle name="Eingabe 2 12 12" xfId="1291"/>
    <cellStyle name="Eingabe 2 12 12 2" xfId="8401"/>
    <cellStyle name="Eingabe 2 12 12 3" xfId="14694"/>
    <cellStyle name="Eingabe 2 12 12 4" xfId="21633"/>
    <cellStyle name="Eingabe 2 12 12 5" xfId="28298"/>
    <cellStyle name="Eingabe 2 12 12 6" xfId="34968"/>
    <cellStyle name="Eingabe 2 12 12 7" xfId="41787"/>
    <cellStyle name="Eingabe 2 12 12 8" xfId="48310"/>
    <cellStyle name="Eingabe 2 12 13" xfId="8181"/>
    <cellStyle name="Eingabe 2 12 14" xfId="252"/>
    <cellStyle name="Eingabe 2 12 15" xfId="41641"/>
    <cellStyle name="Eingabe 2 12 2" xfId="632"/>
    <cellStyle name="Eingabe 2 12 2 10" xfId="6700"/>
    <cellStyle name="Eingabe 2 12 2 10 2" xfId="13810"/>
    <cellStyle name="Eingabe 2 12 2 10 3" xfId="20103"/>
    <cellStyle name="Eingabe 2 12 2 10 4" xfId="27042"/>
    <cellStyle name="Eingabe 2 12 2 10 5" xfId="33707"/>
    <cellStyle name="Eingabe 2 12 2 10 6" xfId="40377"/>
    <cellStyle name="Eingabe 2 12 2 10 7" xfId="47193"/>
    <cellStyle name="Eingabe 2 12 2 10 8" xfId="53716"/>
    <cellStyle name="Eingabe 2 12 2 11" xfId="7335"/>
    <cellStyle name="Eingabe 2 12 2 11 2" xfId="14445"/>
    <cellStyle name="Eingabe 2 12 2 11 3" xfId="20738"/>
    <cellStyle name="Eingabe 2 12 2 11 4" xfId="27677"/>
    <cellStyle name="Eingabe 2 12 2 11 5" xfId="34342"/>
    <cellStyle name="Eingabe 2 12 2 11 6" xfId="41012"/>
    <cellStyle name="Eingabe 2 12 2 11 7" xfId="47828"/>
    <cellStyle name="Eingabe 2 12 2 11 8" xfId="54351"/>
    <cellStyle name="Eingabe 2 12 2 12" xfId="1385"/>
    <cellStyle name="Eingabe 2 12 2 12 2" xfId="8495"/>
    <cellStyle name="Eingabe 2 12 2 12 3" xfId="14788"/>
    <cellStyle name="Eingabe 2 12 2 12 4" xfId="21727"/>
    <cellStyle name="Eingabe 2 12 2 12 5" xfId="28392"/>
    <cellStyle name="Eingabe 2 12 2 12 6" xfId="35062"/>
    <cellStyle name="Eingabe 2 12 2 12 7" xfId="41878"/>
    <cellStyle name="Eingabe 2 12 2 12 8" xfId="48401"/>
    <cellStyle name="Eingabe 2 12 2 13" xfId="8040"/>
    <cellStyle name="Eingabe 2 12 2 14" xfId="21011"/>
    <cellStyle name="Eingabe 2 12 2 15" xfId="21461"/>
    <cellStyle name="Eingabe 2 12 2 16" xfId="41261"/>
    <cellStyle name="Eingabe 2 12 2 17" xfId="21439"/>
    <cellStyle name="Eingabe 2 12 2 2" xfId="1148"/>
    <cellStyle name="Eingabe 2 12 2 2 10" xfId="1821"/>
    <cellStyle name="Eingabe 2 12 2 2 10 2" xfId="8931"/>
    <cellStyle name="Eingabe 2 12 2 2 10 3" xfId="15224"/>
    <cellStyle name="Eingabe 2 12 2 2 10 4" xfId="22163"/>
    <cellStyle name="Eingabe 2 12 2 2 10 5" xfId="28828"/>
    <cellStyle name="Eingabe 2 12 2 2 10 6" xfId="35498"/>
    <cellStyle name="Eingabe 2 12 2 2 10 7" xfId="42314"/>
    <cellStyle name="Eingabe 2 12 2 2 10 8" xfId="48837"/>
    <cellStyle name="Eingabe 2 12 2 2 11" xfId="7511"/>
    <cellStyle name="Eingabe 2 12 2 2 12" xfId="28155"/>
    <cellStyle name="Eingabe 2 12 2 2 13" xfId="34825"/>
    <cellStyle name="Eingabe 2 12 2 2 14" xfId="48167"/>
    <cellStyle name="Eingabe 2 12 2 2 2" xfId="2692"/>
    <cellStyle name="Eingabe 2 12 2 2 2 2" xfId="9802"/>
    <cellStyle name="Eingabe 2 12 2 2 2 3" xfId="16095"/>
    <cellStyle name="Eingabe 2 12 2 2 2 4" xfId="23034"/>
    <cellStyle name="Eingabe 2 12 2 2 2 5" xfId="29699"/>
    <cellStyle name="Eingabe 2 12 2 2 2 6" xfId="36369"/>
    <cellStyle name="Eingabe 2 12 2 2 2 7" xfId="43185"/>
    <cellStyle name="Eingabe 2 12 2 2 2 8" xfId="49708"/>
    <cellStyle name="Eingabe 2 12 2 2 3" xfId="3382"/>
    <cellStyle name="Eingabe 2 12 2 2 3 2" xfId="10492"/>
    <cellStyle name="Eingabe 2 12 2 2 3 3" xfId="16785"/>
    <cellStyle name="Eingabe 2 12 2 2 3 4" xfId="23724"/>
    <cellStyle name="Eingabe 2 12 2 2 3 5" xfId="30389"/>
    <cellStyle name="Eingabe 2 12 2 2 3 6" xfId="37059"/>
    <cellStyle name="Eingabe 2 12 2 2 3 7" xfId="43875"/>
    <cellStyle name="Eingabe 2 12 2 2 3 8" xfId="50398"/>
    <cellStyle name="Eingabe 2 12 2 2 4" xfId="4069"/>
    <cellStyle name="Eingabe 2 12 2 2 4 2" xfId="11179"/>
    <cellStyle name="Eingabe 2 12 2 2 4 3" xfId="17472"/>
    <cellStyle name="Eingabe 2 12 2 2 4 4" xfId="24411"/>
    <cellStyle name="Eingabe 2 12 2 2 4 5" xfId="31076"/>
    <cellStyle name="Eingabe 2 12 2 2 4 6" xfId="37746"/>
    <cellStyle name="Eingabe 2 12 2 2 4 7" xfId="44562"/>
    <cellStyle name="Eingabe 2 12 2 2 4 8" xfId="51085"/>
    <cellStyle name="Eingabe 2 12 2 2 5" xfId="4756"/>
    <cellStyle name="Eingabe 2 12 2 2 5 2" xfId="11866"/>
    <cellStyle name="Eingabe 2 12 2 2 5 3" xfId="18159"/>
    <cellStyle name="Eingabe 2 12 2 2 5 4" xfId="25098"/>
    <cellStyle name="Eingabe 2 12 2 2 5 5" xfId="31763"/>
    <cellStyle name="Eingabe 2 12 2 2 5 6" xfId="38433"/>
    <cellStyle name="Eingabe 2 12 2 2 5 7" xfId="45249"/>
    <cellStyle name="Eingabe 2 12 2 2 5 8" xfId="51772"/>
    <cellStyle name="Eingabe 2 12 2 2 6" xfId="5441"/>
    <cellStyle name="Eingabe 2 12 2 2 6 2" xfId="12551"/>
    <cellStyle name="Eingabe 2 12 2 2 6 3" xfId="18844"/>
    <cellStyle name="Eingabe 2 12 2 2 6 4" xfId="25783"/>
    <cellStyle name="Eingabe 2 12 2 2 6 5" xfId="32448"/>
    <cellStyle name="Eingabe 2 12 2 2 6 6" xfId="39118"/>
    <cellStyle name="Eingabe 2 12 2 2 6 7" xfId="45934"/>
    <cellStyle name="Eingabe 2 12 2 2 6 8" xfId="52457"/>
    <cellStyle name="Eingabe 2 12 2 2 7" xfId="6024"/>
    <cellStyle name="Eingabe 2 12 2 2 7 2" xfId="13134"/>
    <cellStyle name="Eingabe 2 12 2 2 7 3" xfId="19427"/>
    <cellStyle name="Eingabe 2 12 2 2 7 4" xfId="26366"/>
    <cellStyle name="Eingabe 2 12 2 2 7 5" xfId="33031"/>
    <cellStyle name="Eingabe 2 12 2 2 7 6" xfId="39701"/>
    <cellStyle name="Eingabe 2 12 2 2 7 7" xfId="46517"/>
    <cellStyle name="Eingabe 2 12 2 2 7 8" xfId="53040"/>
    <cellStyle name="Eingabe 2 12 2 2 8" xfId="6482"/>
    <cellStyle name="Eingabe 2 12 2 2 8 2" xfId="13592"/>
    <cellStyle name="Eingabe 2 12 2 2 8 3" xfId="19885"/>
    <cellStyle name="Eingabe 2 12 2 2 8 4" xfId="26824"/>
    <cellStyle name="Eingabe 2 12 2 2 8 5" xfId="33489"/>
    <cellStyle name="Eingabe 2 12 2 2 8 6" xfId="40159"/>
    <cellStyle name="Eingabe 2 12 2 2 8 7" xfId="46975"/>
    <cellStyle name="Eingabe 2 12 2 2 8 8" xfId="53498"/>
    <cellStyle name="Eingabe 2 12 2 2 9" xfId="7136"/>
    <cellStyle name="Eingabe 2 12 2 2 9 2" xfId="14246"/>
    <cellStyle name="Eingabe 2 12 2 2 9 3" xfId="20539"/>
    <cellStyle name="Eingabe 2 12 2 2 9 4" xfId="27478"/>
    <cellStyle name="Eingabe 2 12 2 2 9 5" xfId="34143"/>
    <cellStyle name="Eingabe 2 12 2 2 9 6" xfId="40813"/>
    <cellStyle name="Eingabe 2 12 2 2 9 7" xfId="47629"/>
    <cellStyle name="Eingabe 2 12 2 2 9 8" xfId="54152"/>
    <cellStyle name="Eingabe 2 12 2 3" xfId="945"/>
    <cellStyle name="Eingabe 2 12 2 3 10" xfId="1620"/>
    <cellStyle name="Eingabe 2 12 2 3 10 2" xfId="8730"/>
    <cellStyle name="Eingabe 2 12 2 3 10 3" xfId="15023"/>
    <cellStyle name="Eingabe 2 12 2 3 10 4" xfId="21962"/>
    <cellStyle name="Eingabe 2 12 2 3 10 5" xfId="28627"/>
    <cellStyle name="Eingabe 2 12 2 3 10 6" xfId="35297"/>
    <cellStyle name="Eingabe 2 12 2 3 10 7" xfId="42113"/>
    <cellStyle name="Eingabe 2 12 2 3 10 8" xfId="48636"/>
    <cellStyle name="Eingabe 2 12 2 3 11" xfId="8086"/>
    <cellStyle name="Eingabe 2 12 2 3 12" xfId="27952"/>
    <cellStyle name="Eingabe 2 12 2 3 13" xfId="34624"/>
    <cellStyle name="Eingabe 2 12 2 3 14" xfId="8244"/>
    <cellStyle name="Eingabe 2 12 2 3 2" xfId="2491"/>
    <cellStyle name="Eingabe 2 12 2 3 2 2" xfId="9601"/>
    <cellStyle name="Eingabe 2 12 2 3 2 3" xfId="15894"/>
    <cellStyle name="Eingabe 2 12 2 3 2 4" xfId="22833"/>
    <cellStyle name="Eingabe 2 12 2 3 2 5" xfId="29498"/>
    <cellStyle name="Eingabe 2 12 2 3 2 6" xfId="36168"/>
    <cellStyle name="Eingabe 2 12 2 3 2 7" xfId="42984"/>
    <cellStyle name="Eingabe 2 12 2 3 2 8" xfId="49507"/>
    <cellStyle name="Eingabe 2 12 2 3 3" xfId="3181"/>
    <cellStyle name="Eingabe 2 12 2 3 3 2" xfId="10291"/>
    <cellStyle name="Eingabe 2 12 2 3 3 3" xfId="16584"/>
    <cellStyle name="Eingabe 2 12 2 3 3 4" xfId="23523"/>
    <cellStyle name="Eingabe 2 12 2 3 3 5" xfId="30188"/>
    <cellStyle name="Eingabe 2 12 2 3 3 6" xfId="36858"/>
    <cellStyle name="Eingabe 2 12 2 3 3 7" xfId="43674"/>
    <cellStyle name="Eingabe 2 12 2 3 3 8" xfId="50197"/>
    <cellStyle name="Eingabe 2 12 2 3 4" xfId="3868"/>
    <cellStyle name="Eingabe 2 12 2 3 4 2" xfId="10978"/>
    <cellStyle name="Eingabe 2 12 2 3 4 3" xfId="17271"/>
    <cellStyle name="Eingabe 2 12 2 3 4 4" xfId="24210"/>
    <cellStyle name="Eingabe 2 12 2 3 4 5" xfId="30875"/>
    <cellStyle name="Eingabe 2 12 2 3 4 6" xfId="37545"/>
    <cellStyle name="Eingabe 2 12 2 3 4 7" xfId="44361"/>
    <cellStyle name="Eingabe 2 12 2 3 4 8" xfId="50884"/>
    <cellStyle name="Eingabe 2 12 2 3 5" xfId="4555"/>
    <cellStyle name="Eingabe 2 12 2 3 5 2" xfId="11665"/>
    <cellStyle name="Eingabe 2 12 2 3 5 3" xfId="17958"/>
    <cellStyle name="Eingabe 2 12 2 3 5 4" xfId="24897"/>
    <cellStyle name="Eingabe 2 12 2 3 5 5" xfId="31562"/>
    <cellStyle name="Eingabe 2 12 2 3 5 6" xfId="38232"/>
    <cellStyle name="Eingabe 2 12 2 3 5 7" xfId="45048"/>
    <cellStyle name="Eingabe 2 12 2 3 5 8" xfId="51571"/>
    <cellStyle name="Eingabe 2 12 2 3 6" xfId="5240"/>
    <cellStyle name="Eingabe 2 12 2 3 6 2" xfId="12350"/>
    <cellStyle name="Eingabe 2 12 2 3 6 3" xfId="18643"/>
    <cellStyle name="Eingabe 2 12 2 3 6 4" xfId="25582"/>
    <cellStyle name="Eingabe 2 12 2 3 6 5" xfId="32247"/>
    <cellStyle name="Eingabe 2 12 2 3 6 6" xfId="38917"/>
    <cellStyle name="Eingabe 2 12 2 3 6 7" xfId="45733"/>
    <cellStyle name="Eingabe 2 12 2 3 6 8" xfId="52256"/>
    <cellStyle name="Eingabe 2 12 2 3 7" xfId="5823"/>
    <cellStyle name="Eingabe 2 12 2 3 7 2" xfId="12933"/>
    <cellStyle name="Eingabe 2 12 2 3 7 3" xfId="19226"/>
    <cellStyle name="Eingabe 2 12 2 3 7 4" xfId="26165"/>
    <cellStyle name="Eingabe 2 12 2 3 7 5" xfId="32830"/>
    <cellStyle name="Eingabe 2 12 2 3 7 6" xfId="39500"/>
    <cellStyle name="Eingabe 2 12 2 3 7 7" xfId="46316"/>
    <cellStyle name="Eingabe 2 12 2 3 7 8" xfId="52839"/>
    <cellStyle name="Eingabe 2 12 2 3 8" xfId="6281"/>
    <cellStyle name="Eingabe 2 12 2 3 8 2" xfId="13391"/>
    <cellStyle name="Eingabe 2 12 2 3 8 3" xfId="19684"/>
    <cellStyle name="Eingabe 2 12 2 3 8 4" xfId="26623"/>
    <cellStyle name="Eingabe 2 12 2 3 8 5" xfId="33288"/>
    <cellStyle name="Eingabe 2 12 2 3 8 6" xfId="39958"/>
    <cellStyle name="Eingabe 2 12 2 3 8 7" xfId="46774"/>
    <cellStyle name="Eingabe 2 12 2 3 8 8" xfId="53297"/>
    <cellStyle name="Eingabe 2 12 2 3 9" xfId="6935"/>
    <cellStyle name="Eingabe 2 12 2 3 9 2" xfId="14045"/>
    <cellStyle name="Eingabe 2 12 2 3 9 3" xfId="20338"/>
    <cellStyle name="Eingabe 2 12 2 3 9 4" xfId="27277"/>
    <cellStyle name="Eingabe 2 12 2 3 9 5" xfId="33942"/>
    <cellStyle name="Eingabe 2 12 2 3 9 6" xfId="40612"/>
    <cellStyle name="Eingabe 2 12 2 3 9 7" xfId="47428"/>
    <cellStyle name="Eingabe 2 12 2 3 9 8" xfId="53951"/>
    <cellStyle name="Eingabe 2 12 2 4" xfId="2256"/>
    <cellStyle name="Eingabe 2 12 2 4 2" xfId="9366"/>
    <cellStyle name="Eingabe 2 12 2 4 3" xfId="15659"/>
    <cellStyle name="Eingabe 2 12 2 4 4" xfId="22598"/>
    <cellStyle name="Eingabe 2 12 2 4 5" xfId="29263"/>
    <cellStyle name="Eingabe 2 12 2 4 6" xfId="35933"/>
    <cellStyle name="Eingabe 2 12 2 4 7" xfId="42749"/>
    <cellStyle name="Eingabe 2 12 2 4 8" xfId="49272"/>
    <cellStyle name="Eingabe 2 12 2 5" xfId="2946"/>
    <cellStyle name="Eingabe 2 12 2 5 2" xfId="10056"/>
    <cellStyle name="Eingabe 2 12 2 5 3" xfId="16349"/>
    <cellStyle name="Eingabe 2 12 2 5 4" xfId="23288"/>
    <cellStyle name="Eingabe 2 12 2 5 5" xfId="29953"/>
    <cellStyle name="Eingabe 2 12 2 5 6" xfId="36623"/>
    <cellStyle name="Eingabe 2 12 2 5 7" xfId="43439"/>
    <cellStyle name="Eingabe 2 12 2 5 8" xfId="49962"/>
    <cellStyle name="Eingabe 2 12 2 6" xfId="3633"/>
    <cellStyle name="Eingabe 2 12 2 6 2" xfId="10743"/>
    <cellStyle name="Eingabe 2 12 2 6 3" xfId="17036"/>
    <cellStyle name="Eingabe 2 12 2 6 4" xfId="23975"/>
    <cellStyle name="Eingabe 2 12 2 6 5" xfId="30640"/>
    <cellStyle name="Eingabe 2 12 2 6 6" xfId="37310"/>
    <cellStyle name="Eingabe 2 12 2 6 7" xfId="44126"/>
    <cellStyle name="Eingabe 2 12 2 6 8" xfId="50649"/>
    <cellStyle name="Eingabe 2 12 2 7" xfId="4320"/>
    <cellStyle name="Eingabe 2 12 2 7 2" xfId="11430"/>
    <cellStyle name="Eingabe 2 12 2 7 3" xfId="17723"/>
    <cellStyle name="Eingabe 2 12 2 7 4" xfId="24662"/>
    <cellStyle name="Eingabe 2 12 2 7 5" xfId="31327"/>
    <cellStyle name="Eingabe 2 12 2 7 6" xfId="37997"/>
    <cellStyle name="Eingabe 2 12 2 7 7" xfId="44813"/>
    <cellStyle name="Eingabe 2 12 2 7 8" xfId="51336"/>
    <cellStyle name="Eingabe 2 12 2 8" xfId="5005"/>
    <cellStyle name="Eingabe 2 12 2 8 2" xfId="12115"/>
    <cellStyle name="Eingabe 2 12 2 8 3" xfId="18408"/>
    <cellStyle name="Eingabe 2 12 2 8 4" xfId="25347"/>
    <cellStyle name="Eingabe 2 12 2 8 5" xfId="32012"/>
    <cellStyle name="Eingabe 2 12 2 8 6" xfId="38682"/>
    <cellStyle name="Eingabe 2 12 2 8 7" xfId="45498"/>
    <cellStyle name="Eingabe 2 12 2 8 8" xfId="52021"/>
    <cellStyle name="Eingabe 2 12 2 9" xfId="4914"/>
    <cellStyle name="Eingabe 2 12 2 9 2" xfId="12024"/>
    <cellStyle name="Eingabe 2 12 2 9 3" xfId="18317"/>
    <cellStyle name="Eingabe 2 12 2 9 4" xfId="25256"/>
    <cellStyle name="Eingabe 2 12 2 9 5" xfId="31921"/>
    <cellStyle name="Eingabe 2 12 2 9 6" xfId="38591"/>
    <cellStyle name="Eingabe 2 12 2 9 7" xfId="45407"/>
    <cellStyle name="Eingabe 2 12 2 9 8" xfId="51930"/>
    <cellStyle name="Eingabe 2 12 3" xfId="730"/>
    <cellStyle name="Eingabe 2 12 3 10" xfId="6784"/>
    <cellStyle name="Eingabe 2 12 3 10 2" xfId="13894"/>
    <cellStyle name="Eingabe 2 12 3 10 3" xfId="20187"/>
    <cellStyle name="Eingabe 2 12 3 10 4" xfId="27126"/>
    <cellStyle name="Eingabe 2 12 3 10 5" xfId="33791"/>
    <cellStyle name="Eingabe 2 12 3 10 6" xfId="40461"/>
    <cellStyle name="Eingabe 2 12 3 10 7" xfId="47277"/>
    <cellStyle name="Eingabe 2 12 3 10 8" xfId="53800"/>
    <cellStyle name="Eingabe 2 12 3 11" xfId="7300"/>
    <cellStyle name="Eingabe 2 12 3 11 2" xfId="14410"/>
    <cellStyle name="Eingabe 2 12 3 11 3" xfId="20703"/>
    <cellStyle name="Eingabe 2 12 3 11 4" xfId="27642"/>
    <cellStyle name="Eingabe 2 12 3 11 5" xfId="34307"/>
    <cellStyle name="Eingabe 2 12 3 11 6" xfId="40977"/>
    <cellStyle name="Eingabe 2 12 3 11 7" xfId="47793"/>
    <cellStyle name="Eingabe 2 12 3 11 8" xfId="54316"/>
    <cellStyle name="Eingabe 2 12 3 12" xfId="1469"/>
    <cellStyle name="Eingabe 2 12 3 12 2" xfId="8579"/>
    <cellStyle name="Eingabe 2 12 3 12 3" xfId="14872"/>
    <cellStyle name="Eingabe 2 12 3 12 4" xfId="21811"/>
    <cellStyle name="Eingabe 2 12 3 12 5" xfId="28476"/>
    <cellStyle name="Eingabe 2 12 3 12 6" xfId="35146"/>
    <cellStyle name="Eingabe 2 12 3 12 7" xfId="41962"/>
    <cellStyle name="Eingabe 2 12 3 12 8" xfId="48485"/>
    <cellStyle name="Eingabe 2 12 3 13" xfId="7747"/>
    <cellStyle name="Eingabe 2 12 3 14" xfId="21109"/>
    <cellStyle name="Eingabe 2 12 3 15" xfId="21273"/>
    <cellStyle name="Eingabe 2 12 3 16" xfId="41355"/>
    <cellStyle name="Eingabe 2 12 3 17" xfId="41578"/>
    <cellStyle name="Eingabe 2 12 3 2" xfId="1192"/>
    <cellStyle name="Eingabe 2 12 3 2 10" xfId="1865"/>
    <cellStyle name="Eingabe 2 12 3 2 10 2" xfId="8975"/>
    <cellStyle name="Eingabe 2 12 3 2 10 3" xfId="15268"/>
    <cellStyle name="Eingabe 2 12 3 2 10 4" xfId="22207"/>
    <cellStyle name="Eingabe 2 12 3 2 10 5" xfId="28872"/>
    <cellStyle name="Eingabe 2 12 3 2 10 6" xfId="35542"/>
    <cellStyle name="Eingabe 2 12 3 2 10 7" xfId="42358"/>
    <cellStyle name="Eingabe 2 12 3 2 10 8" xfId="48881"/>
    <cellStyle name="Eingabe 2 12 3 2 11" xfId="14595"/>
    <cellStyle name="Eingabe 2 12 3 2 12" xfId="28199"/>
    <cellStyle name="Eingabe 2 12 3 2 13" xfId="34869"/>
    <cellStyle name="Eingabe 2 12 3 2 14" xfId="48211"/>
    <cellStyle name="Eingabe 2 12 3 2 2" xfId="2736"/>
    <cellStyle name="Eingabe 2 12 3 2 2 2" xfId="9846"/>
    <cellStyle name="Eingabe 2 12 3 2 2 3" xfId="16139"/>
    <cellStyle name="Eingabe 2 12 3 2 2 4" xfId="23078"/>
    <cellStyle name="Eingabe 2 12 3 2 2 5" xfId="29743"/>
    <cellStyle name="Eingabe 2 12 3 2 2 6" xfId="36413"/>
    <cellStyle name="Eingabe 2 12 3 2 2 7" xfId="43229"/>
    <cellStyle name="Eingabe 2 12 3 2 2 8" xfId="49752"/>
    <cellStyle name="Eingabe 2 12 3 2 3" xfId="3426"/>
    <cellStyle name="Eingabe 2 12 3 2 3 2" xfId="10536"/>
    <cellStyle name="Eingabe 2 12 3 2 3 3" xfId="16829"/>
    <cellStyle name="Eingabe 2 12 3 2 3 4" xfId="23768"/>
    <cellStyle name="Eingabe 2 12 3 2 3 5" xfId="30433"/>
    <cellStyle name="Eingabe 2 12 3 2 3 6" xfId="37103"/>
    <cellStyle name="Eingabe 2 12 3 2 3 7" xfId="43919"/>
    <cellStyle name="Eingabe 2 12 3 2 3 8" xfId="50442"/>
    <cellStyle name="Eingabe 2 12 3 2 4" xfId="4113"/>
    <cellStyle name="Eingabe 2 12 3 2 4 2" xfId="11223"/>
    <cellStyle name="Eingabe 2 12 3 2 4 3" xfId="17516"/>
    <cellStyle name="Eingabe 2 12 3 2 4 4" xfId="24455"/>
    <cellStyle name="Eingabe 2 12 3 2 4 5" xfId="31120"/>
    <cellStyle name="Eingabe 2 12 3 2 4 6" xfId="37790"/>
    <cellStyle name="Eingabe 2 12 3 2 4 7" xfId="44606"/>
    <cellStyle name="Eingabe 2 12 3 2 4 8" xfId="51129"/>
    <cellStyle name="Eingabe 2 12 3 2 5" xfId="4800"/>
    <cellStyle name="Eingabe 2 12 3 2 5 2" xfId="11910"/>
    <cellStyle name="Eingabe 2 12 3 2 5 3" xfId="18203"/>
    <cellStyle name="Eingabe 2 12 3 2 5 4" xfId="25142"/>
    <cellStyle name="Eingabe 2 12 3 2 5 5" xfId="31807"/>
    <cellStyle name="Eingabe 2 12 3 2 5 6" xfId="38477"/>
    <cellStyle name="Eingabe 2 12 3 2 5 7" xfId="45293"/>
    <cellStyle name="Eingabe 2 12 3 2 5 8" xfId="51816"/>
    <cellStyle name="Eingabe 2 12 3 2 6" xfId="5485"/>
    <cellStyle name="Eingabe 2 12 3 2 6 2" xfId="12595"/>
    <cellStyle name="Eingabe 2 12 3 2 6 3" xfId="18888"/>
    <cellStyle name="Eingabe 2 12 3 2 6 4" xfId="25827"/>
    <cellStyle name="Eingabe 2 12 3 2 6 5" xfId="32492"/>
    <cellStyle name="Eingabe 2 12 3 2 6 6" xfId="39162"/>
    <cellStyle name="Eingabe 2 12 3 2 6 7" xfId="45978"/>
    <cellStyle name="Eingabe 2 12 3 2 6 8" xfId="52501"/>
    <cellStyle name="Eingabe 2 12 3 2 7" xfId="6068"/>
    <cellStyle name="Eingabe 2 12 3 2 7 2" xfId="13178"/>
    <cellStyle name="Eingabe 2 12 3 2 7 3" xfId="19471"/>
    <cellStyle name="Eingabe 2 12 3 2 7 4" xfId="26410"/>
    <cellStyle name="Eingabe 2 12 3 2 7 5" xfId="33075"/>
    <cellStyle name="Eingabe 2 12 3 2 7 6" xfId="39745"/>
    <cellStyle name="Eingabe 2 12 3 2 7 7" xfId="46561"/>
    <cellStyle name="Eingabe 2 12 3 2 7 8" xfId="53084"/>
    <cellStyle name="Eingabe 2 12 3 2 8" xfId="6526"/>
    <cellStyle name="Eingabe 2 12 3 2 8 2" xfId="13636"/>
    <cellStyle name="Eingabe 2 12 3 2 8 3" xfId="19929"/>
    <cellStyle name="Eingabe 2 12 3 2 8 4" xfId="26868"/>
    <cellStyle name="Eingabe 2 12 3 2 8 5" xfId="33533"/>
    <cellStyle name="Eingabe 2 12 3 2 8 6" xfId="40203"/>
    <cellStyle name="Eingabe 2 12 3 2 8 7" xfId="47019"/>
    <cellStyle name="Eingabe 2 12 3 2 8 8" xfId="53542"/>
    <cellStyle name="Eingabe 2 12 3 2 9" xfId="7180"/>
    <cellStyle name="Eingabe 2 12 3 2 9 2" xfId="14290"/>
    <cellStyle name="Eingabe 2 12 3 2 9 3" xfId="20583"/>
    <cellStyle name="Eingabe 2 12 3 2 9 4" xfId="27522"/>
    <cellStyle name="Eingabe 2 12 3 2 9 5" xfId="34187"/>
    <cellStyle name="Eingabe 2 12 3 2 9 6" xfId="40857"/>
    <cellStyle name="Eingabe 2 12 3 2 9 7" xfId="47673"/>
    <cellStyle name="Eingabe 2 12 3 2 9 8" xfId="54196"/>
    <cellStyle name="Eingabe 2 12 3 3" xfId="1026"/>
    <cellStyle name="Eingabe 2 12 3 3 10" xfId="1699"/>
    <cellStyle name="Eingabe 2 12 3 3 10 2" xfId="8809"/>
    <cellStyle name="Eingabe 2 12 3 3 10 3" xfId="15102"/>
    <cellStyle name="Eingabe 2 12 3 3 10 4" xfId="22041"/>
    <cellStyle name="Eingabe 2 12 3 3 10 5" xfId="28706"/>
    <cellStyle name="Eingabe 2 12 3 3 10 6" xfId="35376"/>
    <cellStyle name="Eingabe 2 12 3 3 10 7" xfId="42192"/>
    <cellStyle name="Eingabe 2 12 3 3 10 8" xfId="48715"/>
    <cellStyle name="Eingabe 2 12 3 3 11" xfId="318"/>
    <cellStyle name="Eingabe 2 12 3 3 12" xfId="28033"/>
    <cellStyle name="Eingabe 2 12 3 3 13" xfId="34703"/>
    <cellStyle name="Eingabe 2 12 3 3 14" xfId="48045"/>
    <cellStyle name="Eingabe 2 12 3 3 2" xfId="2570"/>
    <cellStyle name="Eingabe 2 12 3 3 2 2" xfId="9680"/>
    <cellStyle name="Eingabe 2 12 3 3 2 3" xfId="15973"/>
    <cellStyle name="Eingabe 2 12 3 3 2 4" xfId="22912"/>
    <cellStyle name="Eingabe 2 12 3 3 2 5" xfId="29577"/>
    <cellStyle name="Eingabe 2 12 3 3 2 6" xfId="36247"/>
    <cellStyle name="Eingabe 2 12 3 3 2 7" xfId="43063"/>
    <cellStyle name="Eingabe 2 12 3 3 2 8" xfId="49586"/>
    <cellStyle name="Eingabe 2 12 3 3 3" xfId="3260"/>
    <cellStyle name="Eingabe 2 12 3 3 3 2" xfId="10370"/>
    <cellStyle name="Eingabe 2 12 3 3 3 3" xfId="16663"/>
    <cellStyle name="Eingabe 2 12 3 3 3 4" xfId="23602"/>
    <cellStyle name="Eingabe 2 12 3 3 3 5" xfId="30267"/>
    <cellStyle name="Eingabe 2 12 3 3 3 6" xfId="36937"/>
    <cellStyle name="Eingabe 2 12 3 3 3 7" xfId="43753"/>
    <cellStyle name="Eingabe 2 12 3 3 3 8" xfId="50276"/>
    <cellStyle name="Eingabe 2 12 3 3 4" xfId="3947"/>
    <cellStyle name="Eingabe 2 12 3 3 4 2" xfId="11057"/>
    <cellStyle name="Eingabe 2 12 3 3 4 3" xfId="17350"/>
    <cellStyle name="Eingabe 2 12 3 3 4 4" xfId="24289"/>
    <cellStyle name="Eingabe 2 12 3 3 4 5" xfId="30954"/>
    <cellStyle name="Eingabe 2 12 3 3 4 6" xfId="37624"/>
    <cellStyle name="Eingabe 2 12 3 3 4 7" xfId="44440"/>
    <cellStyle name="Eingabe 2 12 3 3 4 8" xfId="50963"/>
    <cellStyle name="Eingabe 2 12 3 3 5" xfId="4634"/>
    <cellStyle name="Eingabe 2 12 3 3 5 2" xfId="11744"/>
    <cellStyle name="Eingabe 2 12 3 3 5 3" xfId="18037"/>
    <cellStyle name="Eingabe 2 12 3 3 5 4" xfId="24976"/>
    <cellStyle name="Eingabe 2 12 3 3 5 5" xfId="31641"/>
    <cellStyle name="Eingabe 2 12 3 3 5 6" xfId="38311"/>
    <cellStyle name="Eingabe 2 12 3 3 5 7" xfId="45127"/>
    <cellStyle name="Eingabe 2 12 3 3 5 8" xfId="51650"/>
    <cellStyle name="Eingabe 2 12 3 3 6" xfId="5319"/>
    <cellStyle name="Eingabe 2 12 3 3 6 2" xfId="12429"/>
    <cellStyle name="Eingabe 2 12 3 3 6 3" xfId="18722"/>
    <cellStyle name="Eingabe 2 12 3 3 6 4" xfId="25661"/>
    <cellStyle name="Eingabe 2 12 3 3 6 5" xfId="32326"/>
    <cellStyle name="Eingabe 2 12 3 3 6 6" xfId="38996"/>
    <cellStyle name="Eingabe 2 12 3 3 6 7" xfId="45812"/>
    <cellStyle name="Eingabe 2 12 3 3 6 8" xfId="52335"/>
    <cellStyle name="Eingabe 2 12 3 3 7" xfId="5902"/>
    <cellStyle name="Eingabe 2 12 3 3 7 2" xfId="13012"/>
    <cellStyle name="Eingabe 2 12 3 3 7 3" xfId="19305"/>
    <cellStyle name="Eingabe 2 12 3 3 7 4" xfId="26244"/>
    <cellStyle name="Eingabe 2 12 3 3 7 5" xfId="32909"/>
    <cellStyle name="Eingabe 2 12 3 3 7 6" xfId="39579"/>
    <cellStyle name="Eingabe 2 12 3 3 7 7" xfId="46395"/>
    <cellStyle name="Eingabe 2 12 3 3 7 8" xfId="52918"/>
    <cellStyle name="Eingabe 2 12 3 3 8" xfId="6360"/>
    <cellStyle name="Eingabe 2 12 3 3 8 2" xfId="13470"/>
    <cellStyle name="Eingabe 2 12 3 3 8 3" xfId="19763"/>
    <cellStyle name="Eingabe 2 12 3 3 8 4" xfId="26702"/>
    <cellStyle name="Eingabe 2 12 3 3 8 5" xfId="33367"/>
    <cellStyle name="Eingabe 2 12 3 3 8 6" xfId="40037"/>
    <cellStyle name="Eingabe 2 12 3 3 8 7" xfId="46853"/>
    <cellStyle name="Eingabe 2 12 3 3 8 8" xfId="53376"/>
    <cellStyle name="Eingabe 2 12 3 3 9" xfId="7014"/>
    <cellStyle name="Eingabe 2 12 3 3 9 2" xfId="14124"/>
    <cellStyle name="Eingabe 2 12 3 3 9 3" xfId="20417"/>
    <cellStyle name="Eingabe 2 12 3 3 9 4" xfId="27356"/>
    <cellStyle name="Eingabe 2 12 3 3 9 5" xfId="34021"/>
    <cellStyle name="Eingabe 2 12 3 3 9 6" xfId="40691"/>
    <cellStyle name="Eingabe 2 12 3 3 9 7" xfId="47507"/>
    <cellStyle name="Eingabe 2 12 3 3 9 8" xfId="54030"/>
    <cellStyle name="Eingabe 2 12 3 4" xfId="2340"/>
    <cellStyle name="Eingabe 2 12 3 4 2" xfId="9450"/>
    <cellStyle name="Eingabe 2 12 3 4 3" xfId="15743"/>
    <cellStyle name="Eingabe 2 12 3 4 4" xfId="22682"/>
    <cellStyle name="Eingabe 2 12 3 4 5" xfId="29347"/>
    <cellStyle name="Eingabe 2 12 3 4 6" xfId="36017"/>
    <cellStyle name="Eingabe 2 12 3 4 7" xfId="42833"/>
    <cellStyle name="Eingabe 2 12 3 4 8" xfId="49356"/>
    <cellStyle name="Eingabe 2 12 3 5" xfId="3030"/>
    <cellStyle name="Eingabe 2 12 3 5 2" xfId="10140"/>
    <cellStyle name="Eingabe 2 12 3 5 3" xfId="16433"/>
    <cellStyle name="Eingabe 2 12 3 5 4" xfId="23372"/>
    <cellStyle name="Eingabe 2 12 3 5 5" xfId="30037"/>
    <cellStyle name="Eingabe 2 12 3 5 6" xfId="36707"/>
    <cellStyle name="Eingabe 2 12 3 5 7" xfId="43523"/>
    <cellStyle name="Eingabe 2 12 3 5 8" xfId="50046"/>
    <cellStyle name="Eingabe 2 12 3 6" xfId="3717"/>
    <cellStyle name="Eingabe 2 12 3 6 2" xfId="10827"/>
    <cellStyle name="Eingabe 2 12 3 6 3" xfId="17120"/>
    <cellStyle name="Eingabe 2 12 3 6 4" xfId="24059"/>
    <cellStyle name="Eingabe 2 12 3 6 5" xfId="30724"/>
    <cellStyle name="Eingabe 2 12 3 6 6" xfId="37394"/>
    <cellStyle name="Eingabe 2 12 3 6 7" xfId="44210"/>
    <cellStyle name="Eingabe 2 12 3 6 8" xfId="50733"/>
    <cellStyle name="Eingabe 2 12 3 7" xfId="4404"/>
    <cellStyle name="Eingabe 2 12 3 7 2" xfId="11514"/>
    <cellStyle name="Eingabe 2 12 3 7 3" xfId="17807"/>
    <cellStyle name="Eingabe 2 12 3 7 4" xfId="24746"/>
    <cellStyle name="Eingabe 2 12 3 7 5" xfId="31411"/>
    <cellStyle name="Eingabe 2 12 3 7 6" xfId="38081"/>
    <cellStyle name="Eingabe 2 12 3 7 7" xfId="44897"/>
    <cellStyle name="Eingabe 2 12 3 7 8" xfId="51420"/>
    <cellStyle name="Eingabe 2 12 3 8" xfId="5089"/>
    <cellStyle name="Eingabe 2 12 3 8 2" xfId="12199"/>
    <cellStyle name="Eingabe 2 12 3 8 3" xfId="18492"/>
    <cellStyle name="Eingabe 2 12 3 8 4" xfId="25431"/>
    <cellStyle name="Eingabe 2 12 3 8 5" xfId="32096"/>
    <cellStyle name="Eingabe 2 12 3 8 6" xfId="38766"/>
    <cellStyle name="Eingabe 2 12 3 8 7" xfId="45582"/>
    <cellStyle name="Eingabe 2 12 3 8 8" xfId="52105"/>
    <cellStyle name="Eingabe 2 12 3 9" xfId="6130"/>
    <cellStyle name="Eingabe 2 12 3 9 2" xfId="13240"/>
    <cellStyle name="Eingabe 2 12 3 9 3" xfId="19533"/>
    <cellStyle name="Eingabe 2 12 3 9 4" xfId="26472"/>
    <cellStyle name="Eingabe 2 12 3 9 5" xfId="33137"/>
    <cellStyle name="Eingabe 2 12 3 9 6" xfId="39807"/>
    <cellStyle name="Eingabe 2 12 3 9 7" xfId="46623"/>
    <cellStyle name="Eingabe 2 12 3 9 8" xfId="53146"/>
    <cellStyle name="Eingabe 2 12 4" xfId="2119"/>
    <cellStyle name="Eingabe 2 12 4 2" xfId="9229"/>
    <cellStyle name="Eingabe 2 12 4 3" xfId="15522"/>
    <cellStyle name="Eingabe 2 12 4 4" xfId="22461"/>
    <cellStyle name="Eingabe 2 12 4 5" xfId="29126"/>
    <cellStyle name="Eingabe 2 12 4 6" xfId="35796"/>
    <cellStyle name="Eingabe 2 12 4 7" xfId="42612"/>
    <cellStyle name="Eingabe 2 12 4 8" xfId="49135"/>
    <cellStyle name="Eingabe 2 12 5" xfId="2807"/>
    <cellStyle name="Eingabe 2 12 5 2" xfId="9917"/>
    <cellStyle name="Eingabe 2 12 5 3" xfId="16210"/>
    <cellStyle name="Eingabe 2 12 5 4" xfId="23149"/>
    <cellStyle name="Eingabe 2 12 5 5" xfId="29814"/>
    <cellStyle name="Eingabe 2 12 5 6" xfId="36484"/>
    <cellStyle name="Eingabe 2 12 5 7" xfId="43300"/>
    <cellStyle name="Eingabe 2 12 5 8" xfId="49823"/>
    <cellStyle name="Eingabe 2 12 6" xfId="3495"/>
    <cellStyle name="Eingabe 2 12 6 2" xfId="10605"/>
    <cellStyle name="Eingabe 2 12 6 3" xfId="16898"/>
    <cellStyle name="Eingabe 2 12 6 4" xfId="23837"/>
    <cellStyle name="Eingabe 2 12 6 5" xfId="30502"/>
    <cellStyle name="Eingabe 2 12 6 6" xfId="37172"/>
    <cellStyle name="Eingabe 2 12 6 7" xfId="43988"/>
    <cellStyle name="Eingabe 2 12 6 8" xfId="50511"/>
    <cellStyle name="Eingabe 2 12 7" xfId="4182"/>
    <cellStyle name="Eingabe 2 12 7 2" xfId="11292"/>
    <cellStyle name="Eingabe 2 12 7 3" xfId="17585"/>
    <cellStyle name="Eingabe 2 12 7 4" xfId="24524"/>
    <cellStyle name="Eingabe 2 12 7 5" xfId="31189"/>
    <cellStyle name="Eingabe 2 12 7 6" xfId="37859"/>
    <cellStyle name="Eingabe 2 12 7 7" xfId="44675"/>
    <cellStyle name="Eingabe 2 12 7 8" xfId="51198"/>
    <cellStyle name="Eingabe 2 12 8" xfId="4871"/>
    <cellStyle name="Eingabe 2 12 8 2" xfId="11981"/>
    <cellStyle name="Eingabe 2 12 8 3" xfId="18274"/>
    <cellStyle name="Eingabe 2 12 8 4" xfId="25213"/>
    <cellStyle name="Eingabe 2 12 8 5" xfId="31878"/>
    <cellStyle name="Eingabe 2 12 8 6" xfId="38548"/>
    <cellStyle name="Eingabe 2 12 8 7" xfId="45364"/>
    <cellStyle name="Eingabe 2 12 8 8" xfId="51887"/>
    <cellStyle name="Eingabe 2 12 9" xfId="5554"/>
    <cellStyle name="Eingabe 2 12 9 2" xfId="12664"/>
    <cellStyle name="Eingabe 2 12 9 3" xfId="18957"/>
    <cellStyle name="Eingabe 2 12 9 4" xfId="25896"/>
    <cellStyle name="Eingabe 2 12 9 5" xfId="32561"/>
    <cellStyle name="Eingabe 2 12 9 6" xfId="39231"/>
    <cellStyle name="Eingabe 2 12 9 7" xfId="46047"/>
    <cellStyle name="Eingabe 2 12 9 8" xfId="52570"/>
    <cellStyle name="Eingabe 2 13" xfId="430"/>
    <cellStyle name="Eingabe 2 13 10" xfId="5631"/>
    <cellStyle name="Eingabe 2 13 10 2" xfId="12741"/>
    <cellStyle name="Eingabe 2 13 10 3" xfId="19034"/>
    <cellStyle name="Eingabe 2 13 10 4" xfId="25973"/>
    <cellStyle name="Eingabe 2 13 10 5" xfId="32638"/>
    <cellStyle name="Eingabe 2 13 10 6" xfId="39308"/>
    <cellStyle name="Eingabe 2 13 10 7" xfId="46124"/>
    <cellStyle name="Eingabe 2 13 10 8" xfId="52647"/>
    <cellStyle name="Eingabe 2 13 11" xfId="5731"/>
    <cellStyle name="Eingabe 2 13 11 2" xfId="12841"/>
    <cellStyle name="Eingabe 2 13 11 3" xfId="19134"/>
    <cellStyle name="Eingabe 2 13 11 4" xfId="26073"/>
    <cellStyle name="Eingabe 2 13 11 5" xfId="32738"/>
    <cellStyle name="Eingabe 2 13 11 6" xfId="39408"/>
    <cellStyle name="Eingabe 2 13 11 7" xfId="46224"/>
    <cellStyle name="Eingabe 2 13 11 8" xfId="52747"/>
    <cellStyle name="Eingabe 2 13 12" xfId="1228"/>
    <cellStyle name="Eingabe 2 13 12 2" xfId="8338"/>
    <cellStyle name="Eingabe 2 13 12 3" xfId="14631"/>
    <cellStyle name="Eingabe 2 13 12 4" xfId="21570"/>
    <cellStyle name="Eingabe 2 13 12 5" xfId="28235"/>
    <cellStyle name="Eingabe 2 13 12 6" xfId="34905"/>
    <cellStyle name="Eingabe 2 13 12 7" xfId="41724"/>
    <cellStyle name="Eingabe 2 13 12 8" xfId="48247"/>
    <cellStyle name="Eingabe 2 13 13" xfId="8011"/>
    <cellStyle name="Eingabe 2 13 14" xfId="303"/>
    <cellStyle name="Eingabe 2 13 15" xfId="41618"/>
    <cellStyle name="Eingabe 2 13 2" xfId="631"/>
    <cellStyle name="Eingabe 2 13 2 10" xfId="6699"/>
    <cellStyle name="Eingabe 2 13 2 10 2" xfId="13809"/>
    <cellStyle name="Eingabe 2 13 2 10 3" xfId="20102"/>
    <cellStyle name="Eingabe 2 13 2 10 4" xfId="27041"/>
    <cellStyle name="Eingabe 2 13 2 10 5" xfId="33706"/>
    <cellStyle name="Eingabe 2 13 2 10 6" xfId="40376"/>
    <cellStyle name="Eingabe 2 13 2 10 7" xfId="47192"/>
    <cellStyle name="Eingabe 2 13 2 10 8" xfId="53715"/>
    <cellStyle name="Eingabe 2 13 2 11" xfId="7312"/>
    <cellStyle name="Eingabe 2 13 2 11 2" xfId="14422"/>
    <cellStyle name="Eingabe 2 13 2 11 3" xfId="20715"/>
    <cellStyle name="Eingabe 2 13 2 11 4" xfId="27654"/>
    <cellStyle name="Eingabe 2 13 2 11 5" xfId="34319"/>
    <cellStyle name="Eingabe 2 13 2 11 6" xfId="40989"/>
    <cellStyle name="Eingabe 2 13 2 11 7" xfId="47805"/>
    <cellStyle name="Eingabe 2 13 2 11 8" xfId="54328"/>
    <cellStyle name="Eingabe 2 13 2 12" xfId="1384"/>
    <cellStyle name="Eingabe 2 13 2 12 2" xfId="8494"/>
    <cellStyle name="Eingabe 2 13 2 12 3" xfId="14787"/>
    <cellStyle name="Eingabe 2 13 2 12 4" xfId="21726"/>
    <cellStyle name="Eingabe 2 13 2 12 5" xfId="28391"/>
    <cellStyle name="Eingabe 2 13 2 12 6" xfId="35061"/>
    <cellStyle name="Eingabe 2 13 2 12 7" xfId="41877"/>
    <cellStyle name="Eingabe 2 13 2 12 8" xfId="48400"/>
    <cellStyle name="Eingabe 2 13 2 13" xfId="7875"/>
    <cellStyle name="Eingabe 2 13 2 14" xfId="21010"/>
    <cellStyle name="Eingabe 2 13 2 15" xfId="21305"/>
    <cellStyle name="Eingabe 2 13 2 16" xfId="41260"/>
    <cellStyle name="Eingabe 2 13 2 17" xfId="41658"/>
    <cellStyle name="Eingabe 2 13 2 2" xfId="1147"/>
    <cellStyle name="Eingabe 2 13 2 2 10" xfId="1820"/>
    <cellStyle name="Eingabe 2 13 2 2 10 2" xfId="8930"/>
    <cellStyle name="Eingabe 2 13 2 2 10 3" xfId="15223"/>
    <cellStyle name="Eingabe 2 13 2 2 10 4" xfId="22162"/>
    <cellStyle name="Eingabe 2 13 2 2 10 5" xfId="28827"/>
    <cellStyle name="Eingabe 2 13 2 2 10 6" xfId="35497"/>
    <cellStyle name="Eingabe 2 13 2 2 10 7" xfId="42313"/>
    <cellStyle name="Eingabe 2 13 2 2 10 8" xfId="48836"/>
    <cellStyle name="Eingabe 2 13 2 2 11" xfId="297"/>
    <cellStyle name="Eingabe 2 13 2 2 12" xfId="28154"/>
    <cellStyle name="Eingabe 2 13 2 2 13" xfId="34824"/>
    <cellStyle name="Eingabe 2 13 2 2 14" xfId="48166"/>
    <cellStyle name="Eingabe 2 13 2 2 2" xfId="2691"/>
    <cellStyle name="Eingabe 2 13 2 2 2 2" xfId="9801"/>
    <cellStyle name="Eingabe 2 13 2 2 2 3" xfId="16094"/>
    <cellStyle name="Eingabe 2 13 2 2 2 4" xfId="23033"/>
    <cellStyle name="Eingabe 2 13 2 2 2 5" xfId="29698"/>
    <cellStyle name="Eingabe 2 13 2 2 2 6" xfId="36368"/>
    <cellStyle name="Eingabe 2 13 2 2 2 7" xfId="43184"/>
    <cellStyle name="Eingabe 2 13 2 2 2 8" xfId="49707"/>
    <cellStyle name="Eingabe 2 13 2 2 3" xfId="3381"/>
    <cellStyle name="Eingabe 2 13 2 2 3 2" xfId="10491"/>
    <cellStyle name="Eingabe 2 13 2 2 3 3" xfId="16784"/>
    <cellStyle name="Eingabe 2 13 2 2 3 4" xfId="23723"/>
    <cellStyle name="Eingabe 2 13 2 2 3 5" xfId="30388"/>
    <cellStyle name="Eingabe 2 13 2 2 3 6" xfId="37058"/>
    <cellStyle name="Eingabe 2 13 2 2 3 7" xfId="43874"/>
    <cellStyle name="Eingabe 2 13 2 2 3 8" xfId="50397"/>
    <cellStyle name="Eingabe 2 13 2 2 4" xfId="4068"/>
    <cellStyle name="Eingabe 2 13 2 2 4 2" xfId="11178"/>
    <cellStyle name="Eingabe 2 13 2 2 4 3" xfId="17471"/>
    <cellStyle name="Eingabe 2 13 2 2 4 4" xfId="24410"/>
    <cellStyle name="Eingabe 2 13 2 2 4 5" xfId="31075"/>
    <cellStyle name="Eingabe 2 13 2 2 4 6" xfId="37745"/>
    <cellStyle name="Eingabe 2 13 2 2 4 7" xfId="44561"/>
    <cellStyle name="Eingabe 2 13 2 2 4 8" xfId="51084"/>
    <cellStyle name="Eingabe 2 13 2 2 5" xfId="4755"/>
    <cellStyle name="Eingabe 2 13 2 2 5 2" xfId="11865"/>
    <cellStyle name="Eingabe 2 13 2 2 5 3" xfId="18158"/>
    <cellStyle name="Eingabe 2 13 2 2 5 4" xfId="25097"/>
    <cellStyle name="Eingabe 2 13 2 2 5 5" xfId="31762"/>
    <cellStyle name="Eingabe 2 13 2 2 5 6" xfId="38432"/>
    <cellStyle name="Eingabe 2 13 2 2 5 7" xfId="45248"/>
    <cellStyle name="Eingabe 2 13 2 2 5 8" xfId="51771"/>
    <cellStyle name="Eingabe 2 13 2 2 6" xfId="5440"/>
    <cellStyle name="Eingabe 2 13 2 2 6 2" xfId="12550"/>
    <cellStyle name="Eingabe 2 13 2 2 6 3" xfId="18843"/>
    <cellStyle name="Eingabe 2 13 2 2 6 4" xfId="25782"/>
    <cellStyle name="Eingabe 2 13 2 2 6 5" xfId="32447"/>
    <cellStyle name="Eingabe 2 13 2 2 6 6" xfId="39117"/>
    <cellStyle name="Eingabe 2 13 2 2 6 7" xfId="45933"/>
    <cellStyle name="Eingabe 2 13 2 2 6 8" xfId="52456"/>
    <cellStyle name="Eingabe 2 13 2 2 7" xfId="6023"/>
    <cellStyle name="Eingabe 2 13 2 2 7 2" xfId="13133"/>
    <cellStyle name="Eingabe 2 13 2 2 7 3" xfId="19426"/>
    <cellStyle name="Eingabe 2 13 2 2 7 4" xfId="26365"/>
    <cellStyle name="Eingabe 2 13 2 2 7 5" xfId="33030"/>
    <cellStyle name="Eingabe 2 13 2 2 7 6" xfId="39700"/>
    <cellStyle name="Eingabe 2 13 2 2 7 7" xfId="46516"/>
    <cellStyle name="Eingabe 2 13 2 2 7 8" xfId="53039"/>
    <cellStyle name="Eingabe 2 13 2 2 8" xfId="6481"/>
    <cellStyle name="Eingabe 2 13 2 2 8 2" xfId="13591"/>
    <cellStyle name="Eingabe 2 13 2 2 8 3" xfId="19884"/>
    <cellStyle name="Eingabe 2 13 2 2 8 4" xfId="26823"/>
    <cellStyle name="Eingabe 2 13 2 2 8 5" xfId="33488"/>
    <cellStyle name="Eingabe 2 13 2 2 8 6" xfId="40158"/>
    <cellStyle name="Eingabe 2 13 2 2 8 7" xfId="46974"/>
    <cellStyle name="Eingabe 2 13 2 2 8 8" xfId="53497"/>
    <cellStyle name="Eingabe 2 13 2 2 9" xfId="7135"/>
    <cellStyle name="Eingabe 2 13 2 2 9 2" xfId="14245"/>
    <cellStyle name="Eingabe 2 13 2 2 9 3" xfId="20538"/>
    <cellStyle name="Eingabe 2 13 2 2 9 4" xfId="27477"/>
    <cellStyle name="Eingabe 2 13 2 2 9 5" xfId="34142"/>
    <cellStyle name="Eingabe 2 13 2 2 9 6" xfId="40812"/>
    <cellStyle name="Eingabe 2 13 2 2 9 7" xfId="47628"/>
    <cellStyle name="Eingabe 2 13 2 2 9 8" xfId="54151"/>
    <cellStyle name="Eingabe 2 13 2 3" xfId="944"/>
    <cellStyle name="Eingabe 2 13 2 3 10" xfId="1619"/>
    <cellStyle name="Eingabe 2 13 2 3 10 2" xfId="8729"/>
    <cellStyle name="Eingabe 2 13 2 3 10 3" xfId="15022"/>
    <cellStyle name="Eingabe 2 13 2 3 10 4" xfId="21961"/>
    <cellStyle name="Eingabe 2 13 2 3 10 5" xfId="28626"/>
    <cellStyle name="Eingabe 2 13 2 3 10 6" xfId="35296"/>
    <cellStyle name="Eingabe 2 13 2 3 10 7" xfId="42112"/>
    <cellStyle name="Eingabe 2 13 2 3 10 8" xfId="48635"/>
    <cellStyle name="Eingabe 2 13 2 3 11" xfId="7827"/>
    <cellStyle name="Eingabe 2 13 2 3 12" xfId="27951"/>
    <cellStyle name="Eingabe 2 13 2 3 13" xfId="34623"/>
    <cellStyle name="Eingabe 2 13 2 3 14" xfId="7568"/>
    <cellStyle name="Eingabe 2 13 2 3 2" xfId="2490"/>
    <cellStyle name="Eingabe 2 13 2 3 2 2" xfId="9600"/>
    <cellStyle name="Eingabe 2 13 2 3 2 3" xfId="15893"/>
    <cellStyle name="Eingabe 2 13 2 3 2 4" xfId="22832"/>
    <cellStyle name="Eingabe 2 13 2 3 2 5" xfId="29497"/>
    <cellStyle name="Eingabe 2 13 2 3 2 6" xfId="36167"/>
    <cellStyle name="Eingabe 2 13 2 3 2 7" xfId="42983"/>
    <cellStyle name="Eingabe 2 13 2 3 2 8" xfId="49506"/>
    <cellStyle name="Eingabe 2 13 2 3 3" xfId="3180"/>
    <cellStyle name="Eingabe 2 13 2 3 3 2" xfId="10290"/>
    <cellStyle name="Eingabe 2 13 2 3 3 3" xfId="16583"/>
    <cellStyle name="Eingabe 2 13 2 3 3 4" xfId="23522"/>
    <cellStyle name="Eingabe 2 13 2 3 3 5" xfId="30187"/>
    <cellStyle name="Eingabe 2 13 2 3 3 6" xfId="36857"/>
    <cellStyle name="Eingabe 2 13 2 3 3 7" xfId="43673"/>
    <cellStyle name="Eingabe 2 13 2 3 3 8" xfId="50196"/>
    <cellStyle name="Eingabe 2 13 2 3 4" xfId="3867"/>
    <cellStyle name="Eingabe 2 13 2 3 4 2" xfId="10977"/>
    <cellStyle name="Eingabe 2 13 2 3 4 3" xfId="17270"/>
    <cellStyle name="Eingabe 2 13 2 3 4 4" xfId="24209"/>
    <cellStyle name="Eingabe 2 13 2 3 4 5" xfId="30874"/>
    <cellStyle name="Eingabe 2 13 2 3 4 6" xfId="37544"/>
    <cellStyle name="Eingabe 2 13 2 3 4 7" xfId="44360"/>
    <cellStyle name="Eingabe 2 13 2 3 4 8" xfId="50883"/>
    <cellStyle name="Eingabe 2 13 2 3 5" xfId="4554"/>
    <cellStyle name="Eingabe 2 13 2 3 5 2" xfId="11664"/>
    <cellStyle name="Eingabe 2 13 2 3 5 3" xfId="17957"/>
    <cellStyle name="Eingabe 2 13 2 3 5 4" xfId="24896"/>
    <cellStyle name="Eingabe 2 13 2 3 5 5" xfId="31561"/>
    <cellStyle name="Eingabe 2 13 2 3 5 6" xfId="38231"/>
    <cellStyle name="Eingabe 2 13 2 3 5 7" xfId="45047"/>
    <cellStyle name="Eingabe 2 13 2 3 5 8" xfId="51570"/>
    <cellStyle name="Eingabe 2 13 2 3 6" xfId="5239"/>
    <cellStyle name="Eingabe 2 13 2 3 6 2" xfId="12349"/>
    <cellStyle name="Eingabe 2 13 2 3 6 3" xfId="18642"/>
    <cellStyle name="Eingabe 2 13 2 3 6 4" xfId="25581"/>
    <cellStyle name="Eingabe 2 13 2 3 6 5" xfId="32246"/>
    <cellStyle name="Eingabe 2 13 2 3 6 6" xfId="38916"/>
    <cellStyle name="Eingabe 2 13 2 3 6 7" xfId="45732"/>
    <cellStyle name="Eingabe 2 13 2 3 6 8" xfId="52255"/>
    <cellStyle name="Eingabe 2 13 2 3 7" xfId="5822"/>
    <cellStyle name="Eingabe 2 13 2 3 7 2" xfId="12932"/>
    <cellStyle name="Eingabe 2 13 2 3 7 3" xfId="19225"/>
    <cellStyle name="Eingabe 2 13 2 3 7 4" xfId="26164"/>
    <cellStyle name="Eingabe 2 13 2 3 7 5" xfId="32829"/>
    <cellStyle name="Eingabe 2 13 2 3 7 6" xfId="39499"/>
    <cellStyle name="Eingabe 2 13 2 3 7 7" xfId="46315"/>
    <cellStyle name="Eingabe 2 13 2 3 7 8" xfId="52838"/>
    <cellStyle name="Eingabe 2 13 2 3 8" xfId="6280"/>
    <cellStyle name="Eingabe 2 13 2 3 8 2" xfId="13390"/>
    <cellStyle name="Eingabe 2 13 2 3 8 3" xfId="19683"/>
    <cellStyle name="Eingabe 2 13 2 3 8 4" xfId="26622"/>
    <cellStyle name="Eingabe 2 13 2 3 8 5" xfId="33287"/>
    <cellStyle name="Eingabe 2 13 2 3 8 6" xfId="39957"/>
    <cellStyle name="Eingabe 2 13 2 3 8 7" xfId="46773"/>
    <cellStyle name="Eingabe 2 13 2 3 8 8" xfId="53296"/>
    <cellStyle name="Eingabe 2 13 2 3 9" xfId="6934"/>
    <cellStyle name="Eingabe 2 13 2 3 9 2" xfId="14044"/>
    <cellStyle name="Eingabe 2 13 2 3 9 3" xfId="20337"/>
    <cellStyle name="Eingabe 2 13 2 3 9 4" xfId="27276"/>
    <cellStyle name="Eingabe 2 13 2 3 9 5" xfId="33941"/>
    <cellStyle name="Eingabe 2 13 2 3 9 6" xfId="40611"/>
    <cellStyle name="Eingabe 2 13 2 3 9 7" xfId="47427"/>
    <cellStyle name="Eingabe 2 13 2 3 9 8" xfId="53950"/>
    <cellStyle name="Eingabe 2 13 2 4" xfId="2255"/>
    <cellStyle name="Eingabe 2 13 2 4 2" xfId="9365"/>
    <cellStyle name="Eingabe 2 13 2 4 3" xfId="15658"/>
    <cellStyle name="Eingabe 2 13 2 4 4" xfId="22597"/>
    <cellStyle name="Eingabe 2 13 2 4 5" xfId="29262"/>
    <cellStyle name="Eingabe 2 13 2 4 6" xfId="35932"/>
    <cellStyle name="Eingabe 2 13 2 4 7" xfId="42748"/>
    <cellStyle name="Eingabe 2 13 2 4 8" xfId="49271"/>
    <cellStyle name="Eingabe 2 13 2 5" xfId="2945"/>
    <cellStyle name="Eingabe 2 13 2 5 2" xfId="10055"/>
    <cellStyle name="Eingabe 2 13 2 5 3" xfId="16348"/>
    <cellStyle name="Eingabe 2 13 2 5 4" xfId="23287"/>
    <cellStyle name="Eingabe 2 13 2 5 5" xfId="29952"/>
    <cellStyle name="Eingabe 2 13 2 5 6" xfId="36622"/>
    <cellStyle name="Eingabe 2 13 2 5 7" xfId="43438"/>
    <cellStyle name="Eingabe 2 13 2 5 8" xfId="49961"/>
    <cellStyle name="Eingabe 2 13 2 6" xfId="3632"/>
    <cellStyle name="Eingabe 2 13 2 6 2" xfId="10742"/>
    <cellStyle name="Eingabe 2 13 2 6 3" xfId="17035"/>
    <cellStyle name="Eingabe 2 13 2 6 4" xfId="23974"/>
    <cellStyle name="Eingabe 2 13 2 6 5" xfId="30639"/>
    <cellStyle name="Eingabe 2 13 2 6 6" xfId="37309"/>
    <cellStyle name="Eingabe 2 13 2 6 7" xfId="44125"/>
    <cellStyle name="Eingabe 2 13 2 6 8" xfId="50648"/>
    <cellStyle name="Eingabe 2 13 2 7" xfId="4319"/>
    <cellStyle name="Eingabe 2 13 2 7 2" xfId="11429"/>
    <cellStyle name="Eingabe 2 13 2 7 3" xfId="17722"/>
    <cellStyle name="Eingabe 2 13 2 7 4" xfId="24661"/>
    <cellStyle name="Eingabe 2 13 2 7 5" xfId="31326"/>
    <cellStyle name="Eingabe 2 13 2 7 6" xfId="37996"/>
    <cellStyle name="Eingabe 2 13 2 7 7" xfId="44812"/>
    <cellStyle name="Eingabe 2 13 2 7 8" xfId="51335"/>
    <cellStyle name="Eingabe 2 13 2 8" xfId="5004"/>
    <cellStyle name="Eingabe 2 13 2 8 2" xfId="12114"/>
    <cellStyle name="Eingabe 2 13 2 8 3" xfId="18407"/>
    <cellStyle name="Eingabe 2 13 2 8 4" xfId="25346"/>
    <cellStyle name="Eingabe 2 13 2 8 5" xfId="32011"/>
    <cellStyle name="Eingabe 2 13 2 8 6" xfId="38681"/>
    <cellStyle name="Eingabe 2 13 2 8 7" xfId="45497"/>
    <cellStyle name="Eingabe 2 13 2 8 8" xfId="52020"/>
    <cellStyle name="Eingabe 2 13 2 9" xfId="4227"/>
    <cellStyle name="Eingabe 2 13 2 9 2" xfId="11337"/>
    <cellStyle name="Eingabe 2 13 2 9 3" xfId="17630"/>
    <cellStyle name="Eingabe 2 13 2 9 4" xfId="24569"/>
    <cellStyle name="Eingabe 2 13 2 9 5" xfId="31234"/>
    <cellStyle name="Eingabe 2 13 2 9 6" xfId="37904"/>
    <cellStyle name="Eingabe 2 13 2 9 7" xfId="44720"/>
    <cellStyle name="Eingabe 2 13 2 9 8" xfId="51243"/>
    <cellStyle name="Eingabe 2 13 3" xfId="731"/>
    <cellStyle name="Eingabe 2 13 3 10" xfId="6785"/>
    <cellStyle name="Eingabe 2 13 3 10 2" xfId="13895"/>
    <cellStyle name="Eingabe 2 13 3 10 3" xfId="20188"/>
    <cellStyle name="Eingabe 2 13 3 10 4" xfId="27127"/>
    <cellStyle name="Eingabe 2 13 3 10 5" xfId="33792"/>
    <cellStyle name="Eingabe 2 13 3 10 6" xfId="40462"/>
    <cellStyle name="Eingabe 2 13 3 10 7" xfId="47278"/>
    <cellStyle name="Eingabe 2 13 3 10 8" xfId="53801"/>
    <cellStyle name="Eingabe 2 13 3 11" xfId="7346"/>
    <cellStyle name="Eingabe 2 13 3 11 2" xfId="14456"/>
    <cellStyle name="Eingabe 2 13 3 11 3" xfId="20749"/>
    <cellStyle name="Eingabe 2 13 3 11 4" xfId="27688"/>
    <cellStyle name="Eingabe 2 13 3 11 5" xfId="34353"/>
    <cellStyle name="Eingabe 2 13 3 11 6" xfId="41023"/>
    <cellStyle name="Eingabe 2 13 3 11 7" xfId="47839"/>
    <cellStyle name="Eingabe 2 13 3 11 8" xfId="54362"/>
    <cellStyle name="Eingabe 2 13 3 12" xfId="1470"/>
    <cellStyle name="Eingabe 2 13 3 12 2" xfId="8580"/>
    <cellStyle name="Eingabe 2 13 3 12 3" xfId="14873"/>
    <cellStyle name="Eingabe 2 13 3 12 4" xfId="21812"/>
    <cellStyle name="Eingabe 2 13 3 12 5" xfId="28477"/>
    <cellStyle name="Eingabe 2 13 3 12 6" xfId="35147"/>
    <cellStyle name="Eingabe 2 13 3 12 7" xfId="41963"/>
    <cellStyle name="Eingabe 2 13 3 12 8" xfId="48486"/>
    <cellStyle name="Eingabe 2 13 3 13" xfId="7548"/>
    <cellStyle name="Eingabe 2 13 3 14" xfId="21110"/>
    <cellStyle name="Eingabe 2 13 3 15" xfId="21450"/>
    <cellStyle name="Eingabe 2 13 3 16" xfId="41356"/>
    <cellStyle name="Eingabe 2 13 3 17" xfId="41541"/>
    <cellStyle name="Eingabe 2 13 3 2" xfId="1193"/>
    <cellStyle name="Eingabe 2 13 3 2 10" xfId="1866"/>
    <cellStyle name="Eingabe 2 13 3 2 10 2" xfId="8976"/>
    <cellStyle name="Eingabe 2 13 3 2 10 3" xfId="15269"/>
    <cellStyle name="Eingabe 2 13 3 2 10 4" xfId="22208"/>
    <cellStyle name="Eingabe 2 13 3 2 10 5" xfId="28873"/>
    <cellStyle name="Eingabe 2 13 3 2 10 6" xfId="35543"/>
    <cellStyle name="Eingabe 2 13 3 2 10 7" xfId="42359"/>
    <cellStyle name="Eingabe 2 13 3 2 10 8" xfId="48882"/>
    <cellStyle name="Eingabe 2 13 3 2 11" xfId="14596"/>
    <cellStyle name="Eingabe 2 13 3 2 12" xfId="28200"/>
    <cellStyle name="Eingabe 2 13 3 2 13" xfId="34870"/>
    <cellStyle name="Eingabe 2 13 3 2 14" xfId="48212"/>
    <cellStyle name="Eingabe 2 13 3 2 2" xfId="2737"/>
    <cellStyle name="Eingabe 2 13 3 2 2 2" xfId="9847"/>
    <cellStyle name="Eingabe 2 13 3 2 2 3" xfId="16140"/>
    <cellStyle name="Eingabe 2 13 3 2 2 4" xfId="23079"/>
    <cellStyle name="Eingabe 2 13 3 2 2 5" xfId="29744"/>
    <cellStyle name="Eingabe 2 13 3 2 2 6" xfId="36414"/>
    <cellStyle name="Eingabe 2 13 3 2 2 7" xfId="43230"/>
    <cellStyle name="Eingabe 2 13 3 2 2 8" xfId="49753"/>
    <cellStyle name="Eingabe 2 13 3 2 3" xfId="3427"/>
    <cellStyle name="Eingabe 2 13 3 2 3 2" xfId="10537"/>
    <cellStyle name="Eingabe 2 13 3 2 3 3" xfId="16830"/>
    <cellStyle name="Eingabe 2 13 3 2 3 4" xfId="23769"/>
    <cellStyle name="Eingabe 2 13 3 2 3 5" xfId="30434"/>
    <cellStyle name="Eingabe 2 13 3 2 3 6" xfId="37104"/>
    <cellStyle name="Eingabe 2 13 3 2 3 7" xfId="43920"/>
    <cellStyle name="Eingabe 2 13 3 2 3 8" xfId="50443"/>
    <cellStyle name="Eingabe 2 13 3 2 4" xfId="4114"/>
    <cellStyle name="Eingabe 2 13 3 2 4 2" xfId="11224"/>
    <cellStyle name="Eingabe 2 13 3 2 4 3" xfId="17517"/>
    <cellStyle name="Eingabe 2 13 3 2 4 4" xfId="24456"/>
    <cellStyle name="Eingabe 2 13 3 2 4 5" xfId="31121"/>
    <cellStyle name="Eingabe 2 13 3 2 4 6" xfId="37791"/>
    <cellStyle name="Eingabe 2 13 3 2 4 7" xfId="44607"/>
    <cellStyle name="Eingabe 2 13 3 2 4 8" xfId="51130"/>
    <cellStyle name="Eingabe 2 13 3 2 5" xfId="4801"/>
    <cellStyle name="Eingabe 2 13 3 2 5 2" xfId="11911"/>
    <cellStyle name="Eingabe 2 13 3 2 5 3" xfId="18204"/>
    <cellStyle name="Eingabe 2 13 3 2 5 4" xfId="25143"/>
    <cellStyle name="Eingabe 2 13 3 2 5 5" xfId="31808"/>
    <cellStyle name="Eingabe 2 13 3 2 5 6" xfId="38478"/>
    <cellStyle name="Eingabe 2 13 3 2 5 7" xfId="45294"/>
    <cellStyle name="Eingabe 2 13 3 2 5 8" xfId="51817"/>
    <cellStyle name="Eingabe 2 13 3 2 6" xfId="5486"/>
    <cellStyle name="Eingabe 2 13 3 2 6 2" xfId="12596"/>
    <cellStyle name="Eingabe 2 13 3 2 6 3" xfId="18889"/>
    <cellStyle name="Eingabe 2 13 3 2 6 4" xfId="25828"/>
    <cellStyle name="Eingabe 2 13 3 2 6 5" xfId="32493"/>
    <cellStyle name="Eingabe 2 13 3 2 6 6" xfId="39163"/>
    <cellStyle name="Eingabe 2 13 3 2 6 7" xfId="45979"/>
    <cellStyle name="Eingabe 2 13 3 2 6 8" xfId="52502"/>
    <cellStyle name="Eingabe 2 13 3 2 7" xfId="6069"/>
    <cellStyle name="Eingabe 2 13 3 2 7 2" xfId="13179"/>
    <cellStyle name="Eingabe 2 13 3 2 7 3" xfId="19472"/>
    <cellStyle name="Eingabe 2 13 3 2 7 4" xfId="26411"/>
    <cellStyle name="Eingabe 2 13 3 2 7 5" xfId="33076"/>
    <cellStyle name="Eingabe 2 13 3 2 7 6" xfId="39746"/>
    <cellStyle name="Eingabe 2 13 3 2 7 7" xfId="46562"/>
    <cellStyle name="Eingabe 2 13 3 2 7 8" xfId="53085"/>
    <cellStyle name="Eingabe 2 13 3 2 8" xfId="6527"/>
    <cellStyle name="Eingabe 2 13 3 2 8 2" xfId="13637"/>
    <cellStyle name="Eingabe 2 13 3 2 8 3" xfId="19930"/>
    <cellStyle name="Eingabe 2 13 3 2 8 4" xfId="26869"/>
    <cellStyle name="Eingabe 2 13 3 2 8 5" xfId="33534"/>
    <cellStyle name="Eingabe 2 13 3 2 8 6" xfId="40204"/>
    <cellStyle name="Eingabe 2 13 3 2 8 7" xfId="47020"/>
    <cellStyle name="Eingabe 2 13 3 2 8 8" xfId="53543"/>
    <cellStyle name="Eingabe 2 13 3 2 9" xfId="7181"/>
    <cellStyle name="Eingabe 2 13 3 2 9 2" xfId="14291"/>
    <cellStyle name="Eingabe 2 13 3 2 9 3" xfId="20584"/>
    <cellStyle name="Eingabe 2 13 3 2 9 4" xfId="27523"/>
    <cellStyle name="Eingabe 2 13 3 2 9 5" xfId="34188"/>
    <cellStyle name="Eingabe 2 13 3 2 9 6" xfId="40858"/>
    <cellStyle name="Eingabe 2 13 3 2 9 7" xfId="47674"/>
    <cellStyle name="Eingabe 2 13 3 2 9 8" xfId="54197"/>
    <cellStyle name="Eingabe 2 13 3 3" xfId="1027"/>
    <cellStyle name="Eingabe 2 13 3 3 10" xfId="1700"/>
    <cellStyle name="Eingabe 2 13 3 3 10 2" xfId="8810"/>
    <cellStyle name="Eingabe 2 13 3 3 10 3" xfId="15103"/>
    <cellStyle name="Eingabe 2 13 3 3 10 4" xfId="22042"/>
    <cellStyle name="Eingabe 2 13 3 3 10 5" xfId="28707"/>
    <cellStyle name="Eingabe 2 13 3 3 10 6" xfId="35377"/>
    <cellStyle name="Eingabe 2 13 3 3 10 7" xfId="42193"/>
    <cellStyle name="Eingabe 2 13 3 3 10 8" xfId="48716"/>
    <cellStyle name="Eingabe 2 13 3 3 11" xfId="7930"/>
    <cellStyle name="Eingabe 2 13 3 3 12" xfId="28034"/>
    <cellStyle name="Eingabe 2 13 3 3 13" xfId="34704"/>
    <cellStyle name="Eingabe 2 13 3 3 14" xfId="48046"/>
    <cellStyle name="Eingabe 2 13 3 3 2" xfId="2571"/>
    <cellStyle name="Eingabe 2 13 3 3 2 2" xfId="9681"/>
    <cellStyle name="Eingabe 2 13 3 3 2 3" xfId="15974"/>
    <cellStyle name="Eingabe 2 13 3 3 2 4" xfId="22913"/>
    <cellStyle name="Eingabe 2 13 3 3 2 5" xfId="29578"/>
    <cellStyle name="Eingabe 2 13 3 3 2 6" xfId="36248"/>
    <cellStyle name="Eingabe 2 13 3 3 2 7" xfId="43064"/>
    <cellStyle name="Eingabe 2 13 3 3 2 8" xfId="49587"/>
    <cellStyle name="Eingabe 2 13 3 3 3" xfId="3261"/>
    <cellStyle name="Eingabe 2 13 3 3 3 2" xfId="10371"/>
    <cellStyle name="Eingabe 2 13 3 3 3 3" xfId="16664"/>
    <cellStyle name="Eingabe 2 13 3 3 3 4" xfId="23603"/>
    <cellStyle name="Eingabe 2 13 3 3 3 5" xfId="30268"/>
    <cellStyle name="Eingabe 2 13 3 3 3 6" xfId="36938"/>
    <cellStyle name="Eingabe 2 13 3 3 3 7" xfId="43754"/>
    <cellStyle name="Eingabe 2 13 3 3 3 8" xfId="50277"/>
    <cellStyle name="Eingabe 2 13 3 3 4" xfId="3948"/>
    <cellStyle name="Eingabe 2 13 3 3 4 2" xfId="11058"/>
    <cellStyle name="Eingabe 2 13 3 3 4 3" xfId="17351"/>
    <cellStyle name="Eingabe 2 13 3 3 4 4" xfId="24290"/>
    <cellStyle name="Eingabe 2 13 3 3 4 5" xfId="30955"/>
    <cellStyle name="Eingabe 2 13 3 3 4 6" xfId="37625"/>
    <cellStyle name="Eingabe 2 13 3 3 4 7" xfId="44441"/>
    <cellStyle name="Eingabe 2 13 3 3 4 8" xfId="50964"/>
    <cellStyle name="Eingabe 2 13 3 3 5" xfId="4635"/>
    <cellStyle name="Eingabe 2 13 3 3 5 2" xfId="11745"/>
    <cellStyle name="Eingabe 2 13 3 3 5 3" xfId="18038"/>
    <cellStyle name="Eingabe 2 13 3 3 5 4" xfId="24977"/>
    <cellStyle name="Eingabe 2 13 3 3 5 5" xfId="31642"/>
    <cellStyle name="Eingabe 2 13 3 3 5 6" xfId="38312"/>
    <cellStyle name="Eingabe 2 13 3 3 5 7" xfId="45128"/>
    <cellStyle name="Eingabe 2 13 3 3 5 8" xfId="51651"/>
    <cellStyle name="Eingabe 2 13 3 3 6" xfId="5320"/>
    <cellStyle name="Eingabe 2 13 3 3 6 2" xfId="12430"/>
    <cellStyle name="Eingabe 2 13 3 3 6 3" xfId="18723"/>
    <cellStyle name="Eingabe 2 13 3 3 6 4" xfId="25662"/>
    <cellStyle name="Eingabe 2 13 3 3 6 5" xfId="32327"/>
    <cellStyle name="Eingabe 2 13 3 3 6 6" xfId="38997"/>
    <cellStyle name="Eingabe 2 13 3 3 6 7" xfId="45813"/>
    <cellStyle name="Eingabe 2 13 3 3 6 8" xfId="52336"/>
    <cellStyle name="Eingabe 2 13 3 3 7" xfId="5903"/>
    <cellStyle name="Eingabe 2 13 3 3 7 2" xfId="13013"/>
    <cellStyle name="Eingabe 2 13 3 3 7 3" xfId="19306"/>
    <cellStyle name="Eingabe 2 13 3 3 7 4" xfId="26245"/>
    <cellStyle name="Eingabe 2 13 3 3 7 5" xfId="32910"/>
    <cellStyle name="Eingabe 2 13 3 3 7 6" xfId="39580"/>
    <cellStyle name="Eingabe 2 13 3 3 7 7" xfId="46396"/>
    <cellStyle name="Eingabe 2 13 3 3 7 8" xfId="52919"/>
    <cellStyle name="Eingabe 2 13 3 3 8" xfId="6361"/>
    <cellStyle name="Eingabe 2 13 3 3 8 2" xfId="13471"/>
    <cellStyle name="Eingabe 2 13 3 3 8 3" xfId="19764"/>
    <cellStyle name="Eingabe 2 13 3 3 8 4" xfId="26703"/>
    <cellStyle name="Eingabe 2 13 3 3 8 5" xfId="33368"/>
    <cellStyle name="Eingabe 2 13 3 3 8 6" xfId="40038"/>
    <cellStyle name="Eingabe 2 13 3 3 8 7" xfId="46854"/>
    <cellStyle name="Eingabe 2 13 3 3 8 8" xfId="53377"/>
    <cellStyle name="Eingabe 2 13 3 3 9" xfId="7015"/>
    <cellStyle name="Eingabe 2 13 3 3 9 2" xfId="14125"/>
    <cellStyle name="Eingabe 2 13 3 3 9 3" xfId="20418"/>
    <cellStyle name="Eingabe 2 13 3 3 9 4" xfId="27357"/>
    <cellStyle name="Eingabe 2 13 3 3 9 5" xfId="34022"/>
    <cellStyle name="Eingabe 2 13 3 3 9 6" xfId="40692"/>
    <cellStyle name="Eingabe 2 13 3 3 9 7" xfId="47508"/>
    <cellStyle name="Eingabe 2 13 3 3 9 8" xfId="54031"/>
    <cellStyle name="Eingabe 2 13 3 4" xfId="2341"/>
    <cellStyle name="Eingabe 2 13 3 4 2" xfId="9451"/>
    <cellStyle name="Eingabe 2 13 3 4 3" xfId="15744"/>
    <cellStyle name="Eingabe 2 13 3 4 4" xfId="22683"/>
    <cellStyle name="Eingabe 2 13 3 4 5" xfId="29348"/>
    <cellStyle name="Eingabe 2 13 3 4 6" xfId="36018"/>
    <cellStyle name="Eingabe 2 13 3 4 7" xfId="42834"/>
    <cellStyle name="Eingabe 2 13 3 4 8" xfId="49357"/>
    <cellStyle name="Eingabe 2 13 3 5" xfId="3031"/>
    <cellStyle name="Eingabe 2 13 3 5 2" xfId="10141"/>
    <cellStyle name="Eingabe 2 13 3 5 3" xfId="16434"/>
    <cellStyle name="Eingabe 2 13 3 5 4" xfId="23373"/>
    <cellStyle name="Eingabe 2 13 3 5 5" xfId="30038"/>
    <cellStyle name="Eingabe 2 13 3 5 6" xfId="36708"/>
    <cellStyle name="Eingabe 2 13 3 5 7" xfId="43524"/>
    <cellStyle name="Eingabe 2 13 3 5 8" xfId="50047"/>
    <cellStyle name="Eingabe 2 13 3 6" xfId="3718"/>
    <cellStyle name="Eingabe 2 13 3 6 2" xfId="10828"/>
    <cellStyle name="Eingabe 2 13 3 6 3" xfId="17121"/>
    <cellStyle name="Eingabe 2 13 3 6 4" xfId="24060"/>
    <cellStyle name="Eingabe 2 13 3 6 5" xfId="30725"/>
    <cellStyle name="Eingabe 2 13 3 6 6" xfId="37395"/>
    <cellStyle name="Eingabe 2 13 3 6 7" xfId="44211"/>
    <cellStyle name="Eingabe 2 13 3 6 8" xfId="50734"/>
    <cellStyle name="Eingabe 2 13 3 7" xfId="4405"/>
    <cellStyle name="Eingabe 2 13 3 7 2" xfId="11515"/>
    <cellStyle name="Eingabe 2 13 3 7 3" xfId="17808"/>
    <cellStyle name="Eingabe 2 13 3 7 4" xfId="24747"/>
    <cellStyle name="Eingabe 2 13 3 7 5" xfId="31412"/>
    <cellStyle name="Eingabe 2 13 3 7 6" xfId="38082"/>
    <cellStyle name="Eingabe 2 13 3 7 7" xfId="44898"/>
    <cellStyle name="Eingabe 2 13 3 7 8" xfId="51421"/>
    <cellStyle name="Eingabe 2 13 3 8" xfId="5090"/>
    <cellStyle name="Eingabe 2 13 3 8 2" xfId="12200"/>
    <cellStyle name="Eingabe 2 13 3 8 3" xfId="18493"/>
    <cellStyle name="Eingabe 2 13 3 8 4" xfId="25432"/>
    <cellStyle name="Eingabe 2 13 3 8 5" xfId="32097"/>
    <cellStyle name="Eingabe 2 13 3 8 6" xfId="38767"/>
    <cellStyle name="Eingabe 2 13 3 8 7" xfId="45583"/>
    <cellStyle name="Eingabe 2 13 3 8 8" xfId="52106"/>
    <cellStyle name="Eingabe 2 13 3 9" xfId="6131"/>
    <cellStyle name="Eingabe 2 13 3 9 2" xfId="13241"/>
    <cellStyle name="Eingabe 2 13 3 9 3" xfId="19534"/>
    <cellStyle name="Eingabe 2 13 3 9 4" xfId="26473"/>
    <cellStyle name="Eingabe 2 13 3 9 5" xfId="33138"/>
    <cellStyle name="Eingabe 2 13 3 9 6" xfId="39808"/>
    <cellStyle name="Eingabe 2 13 3 9 7" xfId="46624"/>
    <cellStyle name="Eingabe 2 13 3 9 8" xfId="53147"/>
    <cellStyle name="Eingabe 2 13 4" xfId="2056"/>
    <cellStyle name="Eingabe 2 13 4 2" xfId="9166"/>
    <cellStyle name="Eingabe 2 13 4 3" xfId="15459"/>
    <cellStyle name="Eingabe 2 13 4 4" xfId="22398"/>
    <cellStyle name="Eingabe 2 13 4 5" xfId="29063"/>
    <cellStyle name="Eingabe 2 13 4 6" xfId="35733"/>
    <cellStyle name="Eingabe 2 13 4 7" xfId="42549"/>
    <cellStyle name="Eingabe 2 13 4 8" xfId="49072"/>
    <cellStyle name="Eingabe 2 13 5" xfId="2026"/>
    <cellStyle name="Eingabe 2 13 5 2" xfId="9136"/>
    <cellStyle name="Eingabe 2 13 5 3" xfId="15429"/>
    <cellStyle name="Eingabe 2 13 5 4" xfId="22368"/>
    <cellStyle name="Eingabe 2 13 5 5" xfId="29033"/>
    <cellStyle name="Eingabe 2 13 5 6" xfId="35703"/>
    <cellStyle name="Eingabe 2 13 5 7" xfId="42519"/>
    <cellStyle name="Eingabe 2 13 5 8" xfId="49042"/>
    <cellStyle name="Eingabe 2 13 6" xfId="2824"/>
    <cellStyle name="Eingabe 2 13 6 2" xfId="9934"/>
    <cellStyle name="Eingabe 2 13 6 3" xfId="16227"/>
    <cellStyle name="Eingabe 2 13 6 4" xfId="23166"/>
    <cellStyle name="Eingabe 2 13 6 5" xfId="29831"/>
    <cellStyle name="Eingabe 2 13 6 6" xfId="36501"/>
    <cellStyle name="Eingabe 2 13 6 7" xfId="43317"/>
    <cellStyle name="Eingabe 2 13 6 8" xfId="49840"/>
    <cellStyle name="Eingabe 2 13 7" xfId="3511"/>
    <cellStyle name="Eingabe 2 13 7 2" xfId="10621"/>
    <cellStyle name="Eingabe 2 13 7 3" xfId="16914"/>
    <cellStyle name="Eingabe 2 13 7 4" xfId="23853"/>
    <cellStyle name="Eingabe 2 13 7 5" xfId="30518"/>
    <cellStyle name="Eingabe 2 13 7 6" xfId="37188"/>
    <cellStyle name="Eingabe 2 13 7 7" xfId="44004"/>
    <cellStyle name="Eingabe 2 13 7 8" xfId="50527"/>
    <cellStyle name="Eingabe 2 13 8" xfId="1958"/>
    <cellStyle name="Eingabe 2 13 8 2" xfId="9068"/>
    <cellStyle name="Eingabe 2 13 8 3" xfId="15361"/>
    <cellStyle name="Eingabe 2 13 8 4" xfId="22300"/>
    <cellStyle name="Eingabe 2 13 8 5" xfId="28965"/>
    <cellStyle name="Eingabe 2 13 8 6" xfId="35635"/>
    <cellStyle name="Eingabe 2 13 8 7" xfId="42451"/>
    <cellStyle name="Eingabe 2 13 8 8" xfId="48974"/>
    <cellStyle name="Eingabe 2 13 9" xfId="4887"/>
    <cellStyle name="Eingabe 2 13 9 2" xfId="11997"/>
    <cellStyle name="Eingabe 2 13 9 3" xfId="18290"/>
    <cellStyle name="Eingabe 2 13 9 4" xfId="25229"/>
    <cellStyle name="Eingabe 2 13 9 5" xfId="31894"/>
    <cellStyle name="Eingabe 2 13 9 6" xfId="38564"/>
    <cellStyle name="Eingabe 2 13 9 7" xfId="45380"/>
    <cellStyle name="Eingabe 2 13 9 8" xfId="51903"/>
    <cellStyle name="Eingabe 2 14" xfId="480"/>
    <cellStyle name="Eingabe 2 14 10" xfId="5697"/>
    <cellStyle name="Eingabe 2 14 10 2" xfId="12807"/>
    <cellStyle name="Eingabe 2 14 10 3" xfId="19100"/>
    <cellStyle name="Eingabe 2 14 10 4" xfId="26039"/>
    <cellStyle name="Eingabe 2 14 10 5" xfId="32704"/>
    <cellStyle name="Eingabe 2 14 10 6" xfId="39374"/>
    <cellStyle name="Eingabe 2 14 10 7" xfId="46190"/>
    <cellStyle name="Eingabe 2 14 10 8" xfId="52713"/>
    <cellStyle name="Eingabe 2 14 11" xfId="6584"/>
    <cellStyle name="Eingabe 2 14 11 2" xfId="13694"/>
    <cellStyle name="Eingabe 2 14 11 3" xfId="19987"/>
    <cellStyle name="Eingabe 2 14 11 4" xfId="26926"/>
    <cellStyle name="Eingabe 2 14 11 5" xfId="33591"/>
    <cellStyle name="Eingabe 2 14 11 6" xfId="40261"/>
    <cellStyle name="Eingabe 2 14 11 7" xfId="47077"/>
    <cellStyle name="Eingabe 2 14 11 8" xfId="53600"/>
    <cellStyle name="Eingabe 2 14 12" xfId="1278"/>
    <cellStyle name="Eingabe 2 14 12 2" xfId="8388"/>
    <cellStyle name="Eingabe 2 14 12 3" xfId="14681"/>
    <cellStyle name="Eingabe 2 14 12 4" xfId="21620"/>
    <cellStyle name="Eingabe 2 14 12 5" xfId="28285"/>
    <cellStyle name="Eingabe 2 14 12 6" xfId="34955"/>
    <cellStyle name="Eingabe 2 14 12 7" xfId="41774"/>
    <cellStyle name="Eingabe 2 14 12 8" xfId="48297"/>
    <cellStyle name="Eingabe 2 14 13" xfId="8020"/>
    <cellStyle name="Eingabe 2 14 14" xfId="7764"/>
    <cellStyle name="Eingabe 2 14 15" xfId="41612"/>
    <cellStyle name="Eingabe 2 14 2" xfId="630"/>
    <cellStyle name="Eingabe 2 14 2 10" xfId="6698"/>
    <cellStyle name="Eingabe 2 14 2 10 2" xfId="13808"/>
    <cellStyle name="Eingabe 2 14 2 10 3" xfId="20101"/>
    <cellStyle name="Eingabe 2 14 2 10 4" xfId="27040"/>
    <cellStyle name="Eingabe 2 14 2 10 5" xfId="33705"/>
    <cellStyle name="Eingabe 2 14 2 10 6" xfId="40375"/>
    <cellStyle name="Eingabe 2 14 2 10 7" xfId="47191"/>
    <cellStyle name="Eingabe 2 14 2 10 8" xfId="53714"/>
    <cellStyle name="Eingabe 2 14 2 11" xfId="7467"/>
    <cellStyle name="Eingabe 2 14 2 11 2" xfId="14577"/>
    <cellStyle name="Eingabe 2 14 2 11 3" xfId="20870"/>
    <cellStyle name="Eingabe 2 14 2 11 4" xfId="27809"/>
    <cellStyle name="Eingabe 2 14 2 11 5" xfId="34474"/>
    <cellStyle name="Eingabe 2 14 2 11 6" xfId="41144"/>
    <cellStyle name="Eingabe 2 14 2 11 7" xfId="47960"/>
    <cellStyle name="Eingabe 2 14 2 11 8" xfId="54483"/>
    <cellStyle name="Eingabe 2 14 2 12" xfId="1383"/>
    <cellStyle name="Eingabe 2 14 2 12 2" xfId="8493"/>
    <cellStyle name="Eingabe 2 14 2 12 3" xfId="14786"/>
    <cellStyle name="Eingabe 2 14 2 12 4" xfId="21725"/>
    <cellStyle name="Eingabe 2 14 2 12 5" xfId="28390"/>
    <cellStyle name="Eingabe 2 14 2 12 6" xfId="35060"/>
    <cellStyle name="Eingabe 2 14 2 12 7" xfId="41876"/>
    <cellStyle name="Eingabe 2 14 2 12 8" xfId="48399"/>
    <cellStyle name="Eingabe 2 14 2 13" xfId="8317"/>
    <cellStyle name="Eingabe 2 14 2 14" xfId="21009"/>
    <cellStyle name="Eingabe 2 14 2 15" xfId="21383"/>
    <cellStyle name="Eingabe 2 14 2 16" xfId="41259"/>
    <cellStyle name="Eingabe 2 14 2 17" xfId="41521"/>
    <cellStyle name="Eingabe 2 14 2 2" xfId="1146"/>
    <cellStyle name="Eingabe 2 14 2 2 10" xfId="1819"/>
    <cellStyle name="Eingabe 2 14 2 2 10 2" xfId="8929"/>
    <cellStyle name="Eingabe 2 14 2 2 10 3" xfId="15222"/>
    <cellStyle name="Eingabe 2 14 2 2 10 4" xfId="22161"/>
    <cellStyle name="Eingabe 2 14 2 2 10 5" xfId="28826"/>
    <cellStyle name="Eingabe 2 14 2 2 10 6" xfId="35496"/>
    <cellStyle name="Eingabe 2 14 2 2 10 7" xfId="42312"/>
    <cellStyle name="Eingabe 2 14 2 2 10 8" xfId="48835"/>
    <cellStyle name="Eingabe 2 14 2 2 11" xfId="7524"/>
    <cellStyle name="Eingabe 2 14 2 2 12" xfId="28153"/>
    <cellStyle name="Eingabe 2 14 2 2 13" xfId="34823"/>
    <cellStyle name="Eingabe 2 14 2 2 14" xfId="48165"/>
    <cellStyle name="Eingabe 2 14 2 2 2" xfId="2690"/>
    <cellStyle name="Eingabe 2 14 2 2 2 2" xfId="9800"/>
    <cellStyle name="Eingabe 2 14 2 2 2 3" xfId="16093"/>
    <cellStyle name="Eingabe 2 14 2 2 2 4" xfId="23032"/>
    <cellStyle name="Eingabe 2 14 2 2 2 5" xfId="29697"/>
    <cellStyle name="Eingabe 2 14 2 2 2 6" xfId="36367"/>
    <cellStyle name="Eingabe 2 14 2 2 2 7" xfId="43183"/>
    <cellStyle name="Eingabe 2 14 2 2 2 8" xfId="49706"/>
    <cellStyle name="Eingabe 2 14 2 2 3" xfId="3380"/>
    <cellStyle name="Eingabe 2 14 2 2 3 2" xfId="10490"/>
    <cellStyle name="Eingabe 2 14 2 2 3 3" xfId="16783"/>
    <cellStyle name="Eingabe 2 14 2 2 3 4" xfId="23722"/>
    <cellStyle name="Eingabe 2 14 2 2 3 5" xfId="30387"/>
    <cellStyle name="Eingabe 2 14 2 2 3 6" xfId="37057"/>
    <cellStyle name="Eingabe 2 14 2 2 3 7" xfId="43873"/>
    <cellStyle name="Eingabe 2 14 2 2 3 8" xfId="50396"/>
    <cellStyle name="Eingabe 2 14 2 2 4" xfId="4067"/>
    <cellStyle name="Eingabe 2 14 2 2 4 2" xfId="11177"/>
    <cellStyle name="Eingabe 2 14 2 2 4 3" xfId="17470"/>
    <cellStyle name="Eingabe 2 14 2 2 4 4" xfId="24409"/>
    <cellStyle name="Eingabe 2 14 2 2 4 5" xfId="31074"/>
    <cellStyle name="Eingabe 2 14 2 2 4 6" xfId="37744"/>
    <cellStyle name="Eingabe 2 14 2 2 4 7" xfId="44560"/>
    <cellStyle name="Eingabe 2 14 2 2 4 8" xfId="51083"/>
    <cellStyle name="Eingabe 2 14 2 2 5" xfId="4754"/>
    <cellStyle name="Eingabe 2 14 2 2 5 2" xfId="11864"/>
    <cellStyle name="Eingabe 2 14 2 2 5 3" xfId="18157"/>
    <cellStyle name="Eingabe 2 14 2 2 5 4" xfId="25096"/>
    <cellStyle name="Eingabe 2 14 2 2 5 5" xfId="31761"/>
    <cellStyle name="Eingabe 2 14 2 2 5 6" xfId="38431"/>
    <cellStyle name="Eingabe 2 14 2 2 5 7" xfId="45247"/>
    <cellStyle name="Eingabe 2 14 2 2 5 8" xfId="51770"/>
    <cellStyle name="Eingabe 2 14 2 2 6" xfId="5439"/>
    <cellStyle name="Eingabe 2 14 2 2 6 2" xfId="12549"/>
    <cellStyle name="Eingabe 2 14 2 2 6 3" xfId="18842"/>
    <cellStyle name="Eingabe 2 14 2 2 6 4" xfId="25781"/>
    <cellStyle name="Eingabe 2 14 2 2 6 5" xfId="32446"/>
    <cellStyle name="Eingabe 2 14 2 2 6 6" xfId="39116"/>
    <cellStyle name="Eingabe 2 14 2 2 6 7" xfId="45932"/>
    <cellStyle name="Eingabe 2 14 2 2 6 8" xfId="52455"/>
    <cellStyle name="Eingabe 2 14 2 2 7" xfId="6022"/>
    <cellStyle name="Eingabe 2 14 2 2 7 2" xfId="13132"/>
    <cellStyle name="Eingabe 2 14 2 2 7 3" xfId="19425"/>
    <cellStyle name="Eingabe 2 14 2 2 7 4" xfId="26364"/>
    <cellStyle name="Eingabe 2 14 2 2 7 5" xfId="33029"/>
    <cellStyle name="Eingabe 2 14 2 2 7 6" xfId="39699"/>
    <cellStyle name="Eingabe 2 14 2 2 7 7" xfId="46515"/>
    <cellStyle name="Eingabe 2 14 2 2 7 8" xfId="53038"/>
    <cellStyle name="Eingabe 2 14 2 2 8" xfId="6480"/>
    <cellStyle name="Eingabe 2 14 2 2 8 2" xfId="13590"/>
    <cellStyle name="Eingabe 2 14 2 2 8 3" xfId="19883"/>
    <cellStyle name="Eingabe 2 14 2 2 8 4" xfId="26822"/>
    <cellStyle name="Eingabe 2 14 2 2 8 5" xfId="33487"/>
    <cellStyle name="Eingabe 2 14 2 2 8 6" xfId="40157"/>
    <cellStyle name="Eingabe 2 14 2 2 8 7" xfId="46973"/>
    <cellStyle name="Eingabe 2 14 2 2 8 8" xfId="53496"/>
    <cellStyle name="Eingabe 2 14 2 2 9" xfId="7134"/>
    <cellStyle name="Eingabe 2 14 2 2 9 2" xfId="14244"/>
    <cellStyle name="Eingabe 2 14 2 2 9 3" xfId="20537"/>
    <cellStyle name="Eingabe 2 14 2 2 9 4" xfId="27476"/>
    <cellStyle name="Eingabe 2 14 2 2 9 5" xfId="34141"/>
    <cellStyle name="Eingabe 2 14 2 2 9 6" xfId="40811"/>
    <cellStyle name="Eingabe 2 14 2 2 9 7" xfId="47627"/>
    <cellStyle name="Eingabe 2 14 2 2 9 8" xfId="54150"/>
    <cellStyle name="Eingabe 2 14 2 3" xfId="943"/>
    <cellStyle name="Eingabe 2 14 2 3 10" xfId="1618"/>
    <cellStyle name="Eingabe 2 14 2 3 10 2" xfId="8728"/>
    <cellStyle name="Eingabe 2 14 2 3 10 3" xfId="15021"/>
    <cellStyle name="Eingabe 2 14 2 3 10 4" xfId="21960"/>
    <cellStyle name="Eingabe 2 14 2 3 10 5" xfId="28625"/>
    <cellStyle name="Eingabe 2 14 2 3 10 6" xfId="35295"/>
    <cellStyle name="Eingabe 2 14 2 3 10 7" xfId="42111"/>
    <cellStyle name="Eingabe 2 14 2 3 10 8" xfId="48634"/>
    <cellStyle name="Eingabe 2 14 2 3 11" xfId="8117"/>
    <cellStyle name="Eingabe 2 14 2 3 12" xfId="27950"/>
    <cellStyle name="Eingabe 2 14 2 3 13" xfId="34622"/>
    <cellStyle name="Eingabe 2 14 2 3 14" xfId="7576"/>
    <cellStyle name="Eingabe 2 14 2 3 2" xfId="2489"/>
    <cellStyle name="Eingabe 2 14 2 3 2 2" xfId="9599"/>
    <cellStyle name="Eingabe 2 14 2 3 2 3" xfId="15892"/>
    <cellStyle name="Eingabe 2 14 2 3 2 4" xfId="22831"/>
    <cellStyle name="Eingabe 2 14 2 3 2 5" xfId="29496"/>
    <cellStyle name="Eingabe 2 14 2 3 2 6" xfId="36166"/>
    <cellStyle name="Eingabe 2 14 2 3 2 7" xfId="42982"/>
    <cellStyle name="Eingabe 2 14 2 3 2 8" xfId="49505"/>
    <cellStyle name="Eingabe 2 14 2 3 3" xfId="3179"/>
    <cellStyle name="Eingabe 2 14 2 3 3 2" xfId="10289"/>
    <cellStyle name="Eingabe 2 14 2 3 3 3" xfId="16582"/>
    <cellStyle name="Eingabe 2 14 2 3 3 4" xfId="23521"/>
    <cellStyle name="Eingabe 2 14 2 3 3 5" xfId="30186"/>
    <cellStyle name="Eingabe 2 14 2 3 3 6" xfId="36856"/>
    <cellStyle name="Eingabe 2 14 2 3 3 7" xfId="43672"/>
    <cellStyle name="Eingabe 2 14 2 3 3 8" xfId="50195"/>
    <cellStyle name="Eingabe 2 14 2 3 4" xfId="3866"/>
    <cellStyle name="Eingabe 2 14 2 3 4 2" xfId="10976"/>
    <cellStyle name="Eingabe 2 14 2 3 4 3" xfId="17269"/>
    <cellStyle name="Eingabe 2 14 2 3 4 4" xfId="24208"/>
    <cellStyle name="Eingabe 2 14 2 3 4 5" xfId="30873"/>
    <cellStyle name="Eingabe 2 14 2 3 4 6" xfId="37543"/>
    <cellStyle name="Eingabe 2 14 2 3 4 7" xfId="44359"/>
    <cellStyle name="Eingabe 2 14 2 3 4 8" xfId="50882"/>
    <cellStyle name="Eingabe 2 14 2 3 5" xfId="4553"/>
    <cellStyle name="Eingabe 2 14 2 3 5 2" xfId="11663"/>
    <cellStyle name="Eingabe 2 14 2 3 5 3" xfId="17956"/>
    <cellStyle name="Eingabe 2 14 2 3 5 4" xfId="24895"/>
    <cellStyle name="Eingabe 2 14 2 3 5 5" xfId="31560"/>
    <cellStyle name="Eingabe 2 14 2 3 5 6" xfId="38230"/>
    <cellStyle name="Eingabe 2 14 2 3 5 7" xfId="45046"/>
    <cellStyle name="Eingabe 2 14 2 3 5 8" xfId="51569"/>
    <cellStyle name="Eingabe 2 14 2 3 6" xfId="5238"/>
    <cellStyle name="Eingabe 2 14 2 3 6 2" xfId="12348"/>
    <cellStyle name="Eingabe 2 14 2 3 6 3" xfId="18641"/>
    <cellStyle name="Eingabe 2 14 2 3 6 4" xfId="25580"/>
    <cellStyle name="Eingabe 2 14 2 3 6 5" xfId="32245"/>
    <cellStyle name="Eingabe 2 14 2 3 6 6" xfId="38915"/>
    <cellStyle name="Eingabe 2 14 2 3 6 7" xfId="45731"/>
    <cellStyle name="Eingabe 2 14 2 3 6 8" xfId="52254"/>
    <cellStyle name="Eingabe 2 14 2 3 7" xfId="5821"/>
    <cellStyle name="Eingabe 2 14 2 3 7 2" xfId="12931"/>
    <cellStyle name="Eingabe 2 14 2 3 7 3" xfId="19224"/>
    <cellStyle name="Eingabe 2 14 2 3 7 4" xfId="26163"/>
    <cellStyle name="Eingabe 2 14 2 3 7 5" xfId="32828"/>
    <cellStyle name="Eingabe 2 14 2 3 7 6" xfId="39498"/>
    <cellStyle name="Eingabe 2 14 2 3 7 7" xfId="46314"/>
    <cellStyle name="Eingabe 2 14 2 3 7 8" xfId="52837"/>
    <cellStyle name="Eingabe 2 14 2 3 8" xfId="6279"/>
    <cellStyle name="Eingabe 2 14 2 3 8 2" xfId="13389"/>
    <cellStyle name="Eingabe 2 14 2 3 8 3" xfId="19682"/>
    <cellStyle name="Eingabe 2 14 2 3 8 4" xfId="26621"/>
    <cellStyle name="Eingabe 2 14 2 3 8 5" xfId="33286"/>
    <cellStyle name="Eingabe 2 14 2 3 8 6" xfId="39956"/>
    <cellStyle name="Eingabe 2 14 2 3 8 7" xfId="46772"/>
    <cellStyle name="Eingabe 2 14 2 3 8 8" xfId="53295"/>
    <cellStyle name="Eingabe 2 14 2 3 9" xfId="6933"/>
    <cellStyle name="Eingabe 2 14 2 3 9 2" xfId="14043"/>
    <cellStyle name="Eingabe 2 14 2 3 9 3" xfId="20336"/>
    <cellStyle name="Eingabe 2 14 2 3 9 4" xfId="27275"/>
    <cellStyle name="Eingabe 2 14 2 3 9 5" xfId="33940"/>
    <cellStyle name="Eingabe 2 14 2 3 9 6" xfId="40610"/>
    <cellStyle name="Eingabe 2 14 2 3 9 7" xfId="47426"/>
    <cellStyle name="Eingabe 2 14 2 3 9 8" xfId="53949"/>
    <cellStyle name="Eingabe 2 14 2 4" xfId="2254"/>
    <cellStyle name="Eingabe 2 14 2 4 2" xfId="9364"/>
    <cellStyle name="Eingabe 2 14 2 4 3" xfId="15657"/>
    <cellStyle name="Eingabe 2 14 2 4 4" xfId="22596"/>
    <cellStyle name="Eingabe 2 14 2 4 5" xfId="29261"/>
    <cellStyle name="Eingabe 2 14 2 4 6" xfId="35931"/>
    <cellStyle name="Eingabe 2 14 2 4 7" xfId="42747"/>
    <cellStyle name="Eingabe 2 14 2 4 8" xfId="49270"/>
    <cellStyle name="Eingabe 2 14 2 5" xfId="2944"/>
    <cellStyle name="Eingabe 2 14 2 5 2" xfId="10054"/>
    <cellStyle name="Eingabe 2 14 2 5 3" xfId="16347"/>
    <cellStyle name="Eingabe 2 14 2 5 4" xfId="23286"/>
    <cellStyle name="Eingabe 2 14 2 5 5" xfId="29951"/>
    <cellStyle name="Eingabe 2 14 2 5 6" xfId="36621"/>
    <cellStyle name="Eingabe 2 14 2 5 7" xfId="43437"/>
    <cellStyle name="Eingabe 2 14 2 5 8" xfId="49960"/>
    <cellStyle name="Eingabe 2 14 2 6" xfId="3631"/>
    <cellStyle name="Eingabe 2 14 2 6 2" xfId="10741"/>
    <cellStyle name="Eingabe 2 14 2 6 3" xfId="17034"/>
    <cellStyle name="Eingabe 2 14 2 6 4" xfId="23973"/>
    <cellStyle name="Eingabe 2 14 2 6 5" xfId="30638"/>
    <cellStyle name="Eingabe 2 14 2 6 6" xfId="37308"/>
    <cellStyle name="Eingabe 2 14 2 6 7" xfId="44124"/>
    <cellStyle name="Eingabe 2 14 2 6 8" xfId="50647"/>
    <cellStyle name="Eingabe 2 14 2 7" xfId="4318"/>
    <cellStyle name="Eingabe 2 14 2 7 2" xfId="11428"/>
    <cellStyle name="Eingabe 2 14 2 7 3" xfId="17721"/>
    <cellStyle name="Eingabe 2 14 2 7 4" xfId="24660"/>
    <cellStyle name="Eingabe 2 14 2 7 5" xfId="31325"/>
    <cellStyle name="Eingabe 2 14 2 7 6" xfId="37995"/>
    <cellStyle name="Eingabe 2 14 2 7 7" xfId="44811"/>
    <cellStyle name="Eingabe 2 14 2 7 8" xfId="51334"/>
    <cellStyle name="Eingabe 2 14 2 8" xfId="5003"/>
    <cellStyle name="Eingabe 2 14 2 8 2" xfId="12113"/>
    <cellStyle name="Eingabe 2 14 2 8 3" xfId="18406"/>
    <cellStyle name="Eingabe 2 14 2 8 4" xfId="25345"/>
    <cellStyle name="Eingabe 2 14 2 8 5" xfId="32010"/>
    <cellStyle name="Eingabe 2 14 2 8 6" xfId="38680"/>
    <cellStyle name="Eingabe 2 14 2 8 7" xfId="45496"/>
    <cellStyle name="Eingabe 2 14 2 8 8" xfId="52019"/>
    <cellStyle name="Eingabe 2 14 2 9" xfId="2156"/>
    <cellStyle name="Eingabe 2 14 2 9 2" xfId="9266"/>
    <cellStyle name="Eingabe 2 14 2 9 3" xfId="15559"/>
    <cellStyle name="Eingabe 2 14 2 9 4" xfId="22498"/>
    <cellStyle name="Eingabe 2 14 2 9 5" xfId="29163"/>
    <cellStyle name="Eingabe 2 14 2 9 6" xfId="35833"/>
    <cellStyle name="Eingabe 2 14 2 9 7" xfId="42649"/>
    <cellStyle name="Eingabe 2 14 2 9 8" xfId="49172"/>
    <cellStyle name="Eingabe 2 14 3" xfId="732"/>
    <cellStyle name="Eingabe 2 14 3 10" xfId="6786"/>
    <cellStyle name="Eingabe 2 14 3 10 2" xfId="13896"/>
    <cellStyle name="Eingabe 2 14 3 10 3" xfId="20189"/>
    <cellStyle name="Eingabe 2 14 3 10 4" xfId="27128"/>
    <cellStyle name="Eingabe 2 14 3 10 5" xfId="33793"/>
    <cellStyle name="Eingabe 2 14 3 10 6" xfId="40463"/>
    <cellStyle name="Eingabe 2 14 3 10 7" xfId="47279"/>
    <cellStyle name="Eingabe 2 14 3 10 8" xfId="53802"/>
    <cellStyle name="Eingabe 2 14 3 11" xfId="7433"/>
    <cellStyle name="Eingabe 2 14 3 11 2" xfId="14543"/>
    <cellStyle name="Eingabe 2 14 3 11 3" xfId="20836"/>
    <cellStyle name="Eingabe 2 14 3 11 4" xfId="27775"/>
    <cellStyle name="Eingabe 2 14 3 11 5" xfId="34440"/>
    <cellStyle name="Eingabe 2 14 3 11 6" xfId="41110"/>
    <cellStyle name="Eingabe 2 14 3 11 7" xfId="47926"/>
    <cellStyle name="Eingabe 2 14 3 11 8" xfId="54449"/>
    <cellStyle name="Eingabe 2 14 3 12" xfId="1471"/>
    <cellStyle name="Eingabe 2 14 3 12 2" xfId="8581"/>
    <cellStyle name="Eingabe 2 14 3 12 3" xfId="14874"/>
    <cellStyle name="Eingabe 2 14 3 12 4" xfId="21813"/>
    <cellStyle name="Eingabe 2 14 3 12 5" xfId="28478"/>
    <cellStyle name="Eingabe 2 14 3 12 6" xfId="35148"/>
    <cellStyle name="Eingabe 2 14 3 12 7" xfId="41964"/>
    <cellStyle name="Eingabe 2 14 3 12 8" xfId="48487"/>
    <cellStyle name="Eingabe 2 14 3 13" xfId="8064"/>
    <cellStyle name="Eingabe 2 14 3 14" xfId="21111"/>
    <cellStyle name="Eingabe 2 14 3 15" xfId="7668"/>
    <cellStyle name="Eingabe 2 14 3 16" xfId="41357"/>
    <cellStyle name="Eingabe 2 14 3 17" xfId="7885"/>
    <cellStyle name="Eingabe 2 14 3 2" xfId="1194"/>
    <cellStyle name="Eingabe 2 14 3 2 10" xfId="1867"/>
    <cellStyle name="Eingabe 2 14 3 2 10 2" xfId="8977"/>
    <cellStyle name="Eingabe 2 14 3 2 10 3" xfId="15270"/>
    <cellStyle name="Eingabe 2 14 3 2 10 4" xfId="22209"/>
    <cellStyle name="Eingabe 2 14 3 2 10 5" xfId="28874"/>
    <cellStyle name="Eingabe 2 14 3 2 10 6" xfId="35544"/>
    <cellStyle name="Eingabe 2 14 3 2 10 7" xfId="42360"/>
    <cellStyle name="Eingabe 2 14 3 2 10 8" xfId="48883"/>
    <cellStyle name="Eingabe 2 14 3 2 11" xfId="14597"/>
    <cellStyle name="Eingabe 2 14 3 2 12" xfId="28201"/>
    <cellStyle name="Eingabe 2 14 3 2 13" xfId="34871"/>
    <cellStyle name="Eingabe 2 14 3 2 14" xfId="48213"/>
    <cellStyle name="Eingabe 2 14 3 2 2" xfId="2738"/>
    <cellStyle name="Eingabe 2 14 3 2 2 2" xfId="9848"/>
    <cellStyle name="Eingabe 2 14 3 2 2 3" xfId="16141"/>
    <cellStyle name="Eingabe 2 14 3 2 2 4" xfId="23080"/>
    <cellStyle name="Eingabe 2 14 3 2 2 5" xfId="29745"/>
    <cellStyle name="Eingabe 2 14 3 2 2 6" xfId="36415"/>
    <cellStyle name="Eingabe 2 14 3 2 2 7" xfId="43231"/>
    <cellStyle name="Eingabe 2 14 3 2 2 8" xfId="49754"/>
    <cellStyle name="Eingabe 2 14 3 2 3" xfId="3428"/>
    <cellStyle name="Eingabe 2 14 3 2 3 2" xfId="10538"/>
    <cellStyle name="Eingabe 2 14 3 2 3 3" xfId="16831"/>
    <cellStyle name="Eingabe 2 14 3 2 3 4" xfId="23770"/>
    <cellStyle name="Eingabe 2 14 3 2 3 5" xfId="30435"/>
    <cellStyle name="Eingabe 2 14 3 2 3 6" xfId="37105"/>
    <cellStyle name="Eingabe 2 14 3 2 3 7" xfId="43921"/>
    <cellStyle name="Eingabe 2 14 3 2 3 8" xfId="50444"/>
    <cellStyle name="Eingabe 2 14 3 2 4" xfId="4115"/>
    <cellStyle name="Eingabe 2 14 3 2 4 2" xfId="11225"/>
    <cellStyle name="Eingabe 2 14 3 2 4 3" xfId="17518"/>
    <cellStyle name="Eingabe 2 14 3 2 4 4" xfId="24457"/>
    <cellStyle name="Eingabe 2 14 3 2 4 5" xfId="31122"/>
    <cellStyle name="Eingabe 2 14 3 2 4 6" xfId="37792"/>
    <cellStyle name="Eingabe 2 14 3 2 4 7" xfId="44608"/>
    <cellStyle name="Eingabe 2 14 3 2 4 8" xfId="51131"/>
    <cellStyle name="Eingabe 2 14 3 2 5" xfId="4802"/>
    <cellStyle name="Eingabe 2 14 3 2 5 2" xfId="11912"/>
    <cellStyle name="Eingabe 2 14 3 2 5 3" xfId="18205"/>
    <cellStyle name="Eingabe 2 14 3 2 5 4" xfId="25144"/>
    <cellStyle name="Eingabe 2 14 3 2 5 5" xfId="31809"/>
    <cellStyle name="Eingabe 2 14 3 2 5 6" xfId="38479"/>
    <cellStyle name="Eingabe 2 14 3 2 5 7" xfId="45295"/>
    <cellStyle name="Eingabe 2 14 3 2 5 8" xfId="51818"/>
    <cellStyle name="Eingabe 2 14 3 2 6" xfId="5487"/>
    <cellStyle name="Eingabe 2 14 3 2 6 2" xfId="12597"/>
    <cellStyle name="Eingabe 2 14 3 2 6 3" xfId="18890"/>
    <cellStyle name="Eingabe 2 14 3 2 6 4" xfId="25829"/>
    <cellStyle name="Eingabe 2 14 3 2 6 5" xfId="32494"/>
    <cellStyle name="Eingabe 2 14 3 2 6 6" xfId="39164"/>
    <cellStyle name="Eingabe 2 14 3 2 6 7" xfId="45980"/>
    <cellStyle name="Eingabe 2 14 3 2 6 8" xfId="52503"/>
    <cellStyle name="Eingabe 2 14 3 2 7" xfId="6070"/>
    <cellStyle name="Eingabe 2 14 3 2 7 2" xfId="13180"/>
    <cellStyle name="Eingabe 2 14 3 2 7 3" xfId="19473"/>
    <cellStyle name="Eingabe 2 14 3 2 7 4" xfId="26412"/>
    <cellStyle name="Eingabe 2 14 3 2 7 5" xfId="33077"/>
    <cellStyle name="Eingabe 2 14 3 2 7 6" xfId="39747"/>
    <cellStyle name="Eingabe 2 14 3 2 7 7" xfId="46563"/>
    <cellStyle name="Eingabe 2 14 3 2 7 8" xfId="53086"/>
    <cellStyle name="Eingabe 2 14 3 2 8" xfId="6528"/>
    <cellStyle name="Eingabe 2 14 3 2 8 2" xfId="13638"/>
    <cellStyle name="Eingabe 2 14 3 2 8 3" xfId="19931"/>
    <cellStyle name="Eingabe 2 14 3 2 8 4" xfId="26870"/>
    <cellStyle name="Eingabe 2 14 3 2 8 5" xfId="33535"/>
    <cellStyle name="Eingabe 2 14 3 2 8 6" xfId="40205"/>
    <cellStyle name="Eingabe 2 14 3 2 8 7" xfId="47021"/>
    <cellStyle name="Eingabe 2 14 3 2 8 8" xfId="53544"/>
    <cellStyle name="Eingabe 2 14 3 2 9" xfId="7182"/>
    <cellStyle name="Eingabe 2 14 3 2 9 2" xfId="14292"/>
    <cellStyle name="Eingabe 2 14 3 2 9 3" xfId="20585"/>
    <cellStyle name="Eingabe 2 14 3 2 9 4" xfId="27524"/>
    <cellStyle name="Eingabe 2 14 3 2 9 5" xfId="34189"/>
    <cellStyle name="Eingabe 2 14 3 2 9 6" xfId="40859"/>
    <cellStyle name="Eingabe 2 14 3 2 9 7" xfId="47675"/>
    <cellStyle name="Eingabe 2 14 3 2 9 8" xfId="54198"/>
    <cellStyle name="Eingabe 2 14 3 3" xfId="1028"/>
    <cellStyle name="Eingabe 2 14 3 3 10" xfId="1701"/>
    <cellStyle name="Eingabe 2 14 3 3 10 2" xfId="8811"/>
    <cellStyle name="Eingabe 2 14 3 3 10 3" xfId="15104"/>
    <cellStyle name="Eingabe 2 14 3 3 10 4" xfId="22043"/>
    <cellStyle name="Eingabe 2 14 3 3 10 5" xfId="28708"/>
    <cellStyle name="Eingabe 2 14 3 3 10 6" xfId="35378"/>
    <cellStyle name="Eingabe 2 14 3 3 10 7" xfId="42194"/>
    <cellStyle name="Eingabe 2 14 3 3 10 8" xfId="48717"/>
    <cellStyle name="Eingabe 2 14 3 3 11" xfId="7648"/>
    <cellStyle name="Eingabe 2 14 3 3 12" xfId="28035"/>
    <cellStyle name="Eingabe 2 14 3 3 13" xfId="34705"/>
    <cellStyle name="Eingabe 2 14 3 3 14" xfId="48047"/>
    <cellStyle name="Eingabe 2 14 3 3 2" xfId="2572"/>
    <cellStyle name="Eingabe 2 14 3 3 2 2" xfId="9682"/>
    <cellStyle name="Eingabe 2 14 3 3 2 3" xfId="15975"/>
    <cellStyle name="Eingabe 2 14 3 3 2 4" xfId="22914"/>
    <cellStyle name="Eingabe 2 14 3 3 2 5" xfId="29579"/>
    <cellStyle name="Eingabe 2 14 3 3 2 6" xfId="36249"/>
    <cellStyle name="Eingabe 2 14 3 3 2 7" xfId="43065"/>
    <cellStyle name="Eingabe 2 14 3 3 2 8" xfId="49588"/>
    <cellStyle name="Eingabe 2 14 3 3 3" xfId="3262"/>
    <cellStyle name="Eingabe 2 14 3 3 3 2" xfId="10372"/>
    <cellStyle name="Eingabe 2 14 3 3 3 3" xfId="16665"/>
    <cellStyle name="Eingabe 2 14 3 3 3 4" xfId="23604"/>
    <cellStyle name="Eingabe 2 14 3 3 3 5" xfId="30269"/>
    <cellStyle name="Eingabe 2 14 3 3 3 6" xfId="36939"/>
    <cellStyle name="Eingabe 2 14 3 3 3 7" xfId="43755"/>
    <cellStyle name="Eingabe 2 14 3 3 3 8" xfId="50278"/>
    <cellStyle name="Eingabe 2 14 3 3 4" xfId="3949"/>
    <cellStyle name="Eingabe 2 14 3 3 4 2" xfId="11059"/>
    <cellStyle name="Eingabe 2 14 3 3 4 3" xfId="17352"/>
    <cellStyle name="Eingabe 2 14 3 3 4 4" xfId="24291"/>
    <cellStyle name="Eingabe 2 14 3 3 4 5" xfId="30956"/>
    <cellStyle name="Eingabe 2 14 3 3 4 6" xfId="37626"/>
    <cellStyle name="Eingabe 2 14 3 3 4 7" xfId="44442"/>
    <cellStyle name="Eingabe 2 14 3 3 4 8" xfId="50965"/>
    <cellStyle name="Eingabe 2 14 3 3 5" xfId="4636"/>
    <cellStyle name="Eingabe 2 14 3 3 5 2" xfId="11746"/>
    <cellStyle name="Eingabe 2 14 3 3 5 3" xfId="18039"/>
    <cellStyle name="Eingabe 2 14 3 3 5 4" xfId="24978"/>
    <cellStyle name="Eingabe 2 14 3 3 5 5" xfId="31643"/>
    <cellStyle name="Eingabe 2 14 3 3 5 6" xfId="38313"/>
    <cellStyle name="Eingabe 2 14 3 3 5 7" xfId="45129"/>
    <cellStyle name="Eingabe 2 14 3 3 5 8" xfId="51652"/>
    <cellStyle name="Eingabe 2 14 3 3 6" xfId="5321"/>
    <cellStyle name="Eingabe 2 14 3 3 6 2" xfId="12431"/>
    <cellStyle name="Eingabe 2 14 3 3 6 3" xfId="18724"/>
    <cellStyle name="Eingabe 2 14 3 3 6 4" xfId="25663"/>
    <cellStyle name="Eingabe 2 14 3 3 6 5" xfId="32328"/>
    <cellStyle name="Eingabe 2 14 3 3 6 6" xfId="38998"/>
    <cellStyle name="Eingabe 2 14 3 3 6 7" xfId="45814"/>
    <cellStyle name="Eingabe 2 14 3 3 6 8" xfId="52337"/>
    <cellStyle name="Eingabe 2 14 3 3 7" xfId="5904"/>
    <cellStyle name="Eingabe 2 14 3 3 7 2" xfId="13014"/>
    <cellStyle name="Eingabe 2 14 3 3 7 3" xfId="19307"/>
    <cellStyle name="Eingabe 2 14 3 3 7 4" xfId="26246"/>
    <cellStyle name="Eingabe 2 14 3 3 7 5" xfId="32911"/>
    <cellStyle name="Eingabe 2 14 3 3 7 6" xfId="39581"/>
    <cellStyle name="Eingabe 2 14 3 3 7 7" xfId="46397"/>
    <cellStyle name="Eingabe 2 14 3 3 7 8" xfId="52920"/>
    <cellStyle name="Eingabe 2 14 3 3 8" xfId="6362"/>
    <cellStyle name="Eingabe 2 14 3 3 8 2" xfId="13472"/>
    <cellStyle name="Eingabe 2 14 3 3 8 3" xfId="19765"/>
    <cellStyle name="Eingabe 2 14 3 3 8 4" xfId="26704"/>
    <cellStyle name="Eingabe 2 14 3 3 8 5" xfId="33369"/>
    <cellStyle name="Eingabe 2 14 3 3 8 6" xfId="40039"/>
    <cellStyle name="Eingabe 2 14 3 3 8 7" xfId="46855"/>
    <cellStyle name="Eingabe 2 14 3 3 8 8" xfId="53378"/>
    <cellStyle name="Eingabe 2 14 3 3 9" xfId="7016"/>
    <cellStyle name="Eingabe 2 14 3 3 9 2" xfId="14126"/>
    <cellStyle name="Eingabe 2 14 3 3 9 3" xfId="20419"/>
    <cellStyle name="Eingabe 2 14 3 3 9 4" xfId="27358"/>
    <cellStyle name="Eingabe 2 14 3 3 9 5" xfId="34023"/>
    <cellStyle name="Eingabe 2 14 3 3 9 6" xfId="40693"/>
    <cellStyle name="Eingabe 2 14 3 3 9 7" xfId="47509"/>
    <cellStyle name="Eingabe 2 14 3 3 9 8" xfId="54032"/>
    <cellStyle name="Eingabe 2 14 3 4" xfId="2342"/>
    <cellStyle name="Eingabe 2 14 3 4 2" xfId="9452"/>
    <cellStyle name="Eingabe 2 14 3 4 3" xfId="15745"/>
    <cellStyle name="Eingabe 2 14 3 4 4" xfId="22684"/>
    <cellStyle name="Eingabe 2 14 3 4 5" xfId="29349"/>
    <cellStyle name="Eingabe 2 14 3 4 6" xfId="36019"/>
    <cellStyle name="Eingabe 2 14 3 4 7" xfId="42835"/>
    <cellStyle name="Eingabe 2 14 3 4 8" xfId="49358"/>
    <cellStyle name="Eingabe 2 14 3 5" xfId="3032"/>
    <cellStyle name="Eingabe 2 14 3 5 2" xfId="10142"/>
    <cellStyle name="Eingabe 2 14 3 5 3" xfId="16435"/>
    <cellStyle name="Eingabe 2 14 3 5 4" xfId="23374"/>
    <cellStyle name="Eingabe 2 14 3 5 5" xfId="30039"/>
    <cellStyle name="Eingabe 2 14 3 5 6" xfId="36709"/>
    <cellStyle name="Eingabe 2 14 3 5 7" xfId="43525"/>
    <cellStyle name="Eingabe 2 14 3 5 8" xfId="50048"/>
    <cellStyle name="Eingabe 2 14 3 6" xfId="3719"/>
    <cellStyle name="Eingabe 2 14 3 6 2" xfId="10829"/>
    <cellStyle name="Eingabe 2 14 3 6 3" xfId="17122"/>
    <cellStyle name="Eingabe 2 14 3 6 4" xfId="24061"/>
    <cellStyle name="Eingabe 2 14 3 6 5" xfId="30726"/>
    <cellStyle name="Eingabe 2 14 3 6 6" xfId="37396"/>
    <cellStyle name="Eingabe 2 14 3 6 7" xfId="44212"/>
    <cellStyle name="Eingabe 2 14 3 6 8" xfId="50735"/>
    <cellStyle name="Eingabe 2 14 3 7" xfId="4406"/>
    <cellStyle name="Eingabe 2 14 3 7 2" xfId="11516"/>
    <cellStyle name="Eingabe 2 14 3 7 3" xfId="17809"/>
    <cellStyle name="Eingabe 2 14 3 7 4" xfId="24748"/>
    <cellStyle name="Eingabe 2 14 3 7 5" xfId="31413"/>
    <cellStyle name="Eingabe 2 14 3 7 6" xfId="38083"/>
    <cellStyle name="Eingabe 2 14 3 7 7" xfId="44899"/>
    <cellStyle name="Eingabe 2 14 3 7 8" xfId="51422"/>
    <cellStyle name="Eingabe 2 14 3 8" xfId="5091"/>
    <cellStyle name="Eingabe 2 14 3 8 2" xfId="12201"/>
    <cellStyle name="Eingabe 2 14 3 8 3" xfId="18494"/>
    <cellStyle name="Eingabe 2 14 3 8 4" xfId="25433"/>
    <cellStyle name="Eingabe 2 14 3 8 5" xfId="32098"/>
    <cellStyle name="Eingabe 2 14 3 8 6" xfId="38768"/>
    <cellStyle name="Eingabe 2 14 3 8 7" xfId="45584"/>
    <cellStyle name="Eingabe 2 14 3 8 8" xfId="52107"/>
    <cellStyle name="Eingabe 2 14 3 9" xfId="6132"/>
    <cellStyle name="Eingabe 2 14 3 9 2" xfId="13242"/>
    <cellStyle name="Eingabe 2 14 3 9 3" xfId="19535"/>
    <cellStyle name="Eingabe 2 14 3 9 4" xfId="26474"/>
    <cellStyle name="Eingabe 2 14 3 9 5" xfId="33139"/>
    <cellStyle name="Eingabe 2 14 3 9 6" xfId="39809"/>
    <cellStyle name="Eingabe 2 14 3 9 7" xfId="46625"/>
    <cellStyle name="Eingabe 2 14 3 9 8" xfId="53148"/>
    <cellStyle name="Eingabe 2 14 4" xfId="2106"/>
    <cellStyle name="Eingabe 2 14 4 2" xfId="9216"/>
    <cellStyle name="Eingabe 2 14 4 3" xfId="15509"/>
    <cellStyle name="Eingabe 2 14 4 4" xfId="22448"/>
    <cellStyle name="Eingabe 2 14 4 5" xfId="29113"/>
    <cellStyle name="Eingabe 2 14 4 6" xfId="35783"/>
    <cellStyle name="Eingabe 2 14 4 7" xfId="42599"/>
    <cellStyle name="Eingabe 2 14 4 8" xfId="49122"/>
    <cellStyle name="Eingabe 2 14 5" xfId="2794"/>
    <cellStyle name="Eingabe 2 14 5 2" xfId="9904"/>
    <cellStyle name="Eingabe 2 14 5 3" xfId="16197"/>
    <cellStyle name="Eingabe 2 14 5 4" xfId="23136"/>
    <cellStyle name="Eingabe 2 14 5 5" xfId="29801"/>
    <cellStyle name="Eingabe 2 14 5 6" xfId="36471"/>
    <cellStyle name="Eingabe 2 14 5 7" xfId="43287"/>
    <cellStyle name="Eingabe 2 14 5 8" xfId="49810"/>
    <cellStyle name="Eingabe 2 14 6" xfId="3482"/>
    <cellStyle name="Eingabe 2 14 6 2" xfId="10592"/>
    <cellStyle name="Eingabe 2 14 6 3" xfId="16885"/>
    <cellStyle name="Eingabe 2 14 6 4" xfId="23824"/>
    <cellStyle name="Eingabe 2 14 6 5" xfId="30489"/>
    <cellStyle name="Eingabe 2 14 6 6" xfId="37159"/>
    <cellStyle name="Eingabe 2 14 6 7" xfId="43975"/>
    <cellStyle name="Eingabe 2 14 6 8" xfId="50498"/>
    <cellStyle name="Eingabe 2 14 7" xfId="4169"/>
    <cellStyle name="Eingabe 2 14 7 2" xfId="11279"/>
    <cellStyle name="Eingabe 2 14 7 3" xfId="17572"/>
    <cellStyle name="Eingabe 2 14 7 4" xfId="24511"/>
    <cellStyle name="Eingabe 2 14 7 5" xfId="31176"/>
    <cellStyle name="Eingabe 2 14 7 6" xfId="37846"/>
    <cellStyle name="Eingabe 2 14 7 7" xfId="44662"/>
    <cellStyle name="Eingabe 2 14 7 8" xfId="51185"/>
    <cellStyle name="Eingabe 2 14 8" xfId="4858"/>
    <cellStyle name="Eingabe 2 14 8 2" xfId="11968"/>
    <cellStyle name="Eingabe 2 14 8 3" xfId="18261"/>
    <cellStyle name="Eingabe 2 14 8 4" xfId="25200"/>
    <cellStyle name="Eingabe 2 14 8 5" xfId="31865"/>
    <cellStyle name="Eingabe 2 14 8 6" xfId="38535"/>
    <cellStyle name="Eingabe 2 14 8 7" xfId="45351"/>
    <cellStyle name="Eingabe 2 14 8 8" xfId="51874"/>
    <cellStyle name="Eingabe 2 14 9" xfId="5541"/>
    <cellStyle name="Eingabe 2 14 9 2" xfId="12651"/>
    <cellStyle name="Eingabe 2 14 9 3" xfId="18944"/>
    <cellStyle name="Eingabe 2 14 9 4" xfId="25883"/>
    <cellStyle name="Eingabe 2 14 9 5" xfId="32548"/>
    <cellStyle name="Eingabe 2 14 9 6" xfId="39218"/>
    <cellStyle name="Eingabe 2 14 9 7" xfId="46034"/>
    <cellStyle name="Eingabe 2 14 9 8" xfId="52557"/>
    <cellStyle name="Eingabe 2 15" xfId="502"/>
    <cellStyle name="Eingabe 2 15 10" xfId="5666"/>
    <cellStyle name="Eingabe 2 15 10 2" xfId="12776"/>
    <cellStyle name="Eingabe 2 15 10 3" xfId="19069"/>
    <cellStyle name="Eingabe 2 15 10 4" xfId="26008"/>
    <cellStyle name="Eingabe 2 15 10 5" xfId="32673"/>
    <cellStyle name="Eingabe 2 15 10 6" xfId="39343"/>
    <cellStyle name="Eingabe 2 15 10 7" xfId="46159"/>
    <cellStyle name="Eingabe 2 15 10 8" xfId="52682"/>
    <cellStyle name="Eingabe 2 15 11" xfId="6606"/>
    <cellStyle name="Eingabe 2 15 11 2" xfId="13716"/>
    <cellStyle name="Eingabe 2 15 11 3" xfId="20009"/>
    <cellStyle name="Eingabe 2 15 11 4" xfId="26948"/>
    <cellStyle name="Eingabe 2 15 11 5" xfId="33613"/>
    <cellStyle name="Eingabe 2 15 11 6" xfId="40283"/>
    <cellStyle name="Eingabe 2 15 11 7" xfId="47099"/>
    <cellStyle name="Eingabe 2 15 11 8" xfId="53622"/>
    <cellStyle name="Eingabe 2 15 12" xfId="1300"/>
    <cellStyle name="Eingabe 2 15 12 2" xfId="8410"/>
    <cellStyle name="Eingabe 2 15 12 3" xfId="14703"/>
    <cellStyle name="Eingabe 2 15 12 4" xfId="21642"/>
    <cellStyle name="Eingabe 2 15 12 5" xfId="28307"/>
    <cellStyle name="Eingabe 2 15 12 6" xfId="34977"/>
    <cellStyle name="Eingabe 2 15 12 7" xfId="41796"/>
    <cellStyle name="Eingabe 2 15 12 8" xfId="48319"/>
    <cellStyle name="Eingabe 2 15 13" xfId="7609"/>
    <cellStyle name="Eingabe 2 15 14" xfId="7519"/>
    <cellStyle name="Eingabe 2 15 15" xfId="21226"/>
    <cellStyle name="Eingabe 2 15 2" xfId="629"/>
    <cellStyle name="Eingabe 2 15 2 10" xfId="6697"/>
    <cellStyle name="Eingabe 2 15 2 10 2" xfId="13807"/>
    <cellStyle name="Eingabe 2 15 2 10 3" xfId="20100"/>
    <cellStyle name="Eingabe 2 15 2 10 4" xfId="27039"/>
    <cellStyle name="Eingabe 2 15 2 10 5" xfId="33704"/>
    <cellStyle name="Eingabe 2 15 2 10 6" xfId="40374"/>
    <cellStyle name="Eingabe 2 15 2 10 7" xfId="47190"/>
    <cellStyle name="Eingabe 2 15 2 10 8" xfId="53713"/>
    <cellStyle name="Eingabe 2 15 2 11" xfId="7391"/>
    <cellStyle name="Eingabe 2 15 2 11 2" xfId="14501"/>
    <cellStyle name="Eingabe 2 15 2 11 3" xfId="20794"/>
    <cellStyle name="Eingabe 2 15 2 11 4" xfId="27733"/>
    <cellStyle name="Eingabe 2 15 2 11 5" xfId="34398"/>
    <cellStyle name="Eingabe 2 15 2 11 6" xfId="41068"/>
    <cellStyle name="Eingabe 2 15 2 11 7" xfId="47884"/>
    <cellStyle name="Eingabe 2 15 2 11 8" xfId="54407"/>
    <cellStyle name="Eingabe 2 15 2 12" xfId="1382"/>
    <cellStyle name="Eingabe 2 15 2 12 2" xfId="8492"/>
    <cellStyle name="Eingabe 2 15 2 12 3" xfId="14785"/>
    <cellStyle name="Eingabe 2 15 2 12 4" xfId="21724"/>
    <cellStyle name="Eingabe 2 15 2 12 5" xfId="28389"/>
    <cellStyle name="Eingabe 2 15 2 12 6" xfId="35059"/>
    <cellStyle name="Eingabe 2 15 2 12 7" xfId="41875"/>
    <cellStyle name="Eingabe 2 15 2 12 8" xfId="48398"/>
    <cellStyle name="Eingabe 2 15 2 13" xfId="8164"/>
    <cellStyle name="Eingabe 2 15 2 14" xfId="21008"/>
    <cellStyle name="Eingabe 2 15 2 15" xfId="21279"/>
    <cellStyle name="Eingabe 2 15 2 16" xfId="41258"/>
    <cellStyle name="Eingabe 2 15 2 17" xfId="41697"/>
    <cellStyle name="Eingabe 2 15 2 2" xfId="1145"/>
    <cellStyle name="Eingabe 2 15 2 2 10" xfId="1818"/>
    <cellStyle name="Eingabe 2 15 2 2 10 2" xfId="8928"/>
    <cellStyle name="Eingabe 2 15 2 2 10 3" xfId="15221"/>
    <cellStyle name="Eingabe 2 15 2 2 10 4" xfId="22160"/>
    <cellStyle name="Eingabe 2 15 2 2 10 5" xfId="28825"/>
    <cellStyle name="Eingabe 2 15 2 2 10 6" xfId="35495"/>
    <cellStyle name="Eingabe 2 15 2 2 10 7" xfId="42311"/>
    <cellStyle name="Eingabe 2 15 2 2 10 8" xfId="48834"/>
    <cellStyle name="Eingabe 2 15 2 2 11" xfId="7480"/>
    <cellStyle name="Eingabe 2 15 2 2 12" xfId="28152"/>
    <cellStyle name="Eingabe 2 15 2 2 13" xfId="34822"/>
    <cellStyle name="Eingabe 2 15 2 2 14" xfId="48164"/>
    <cellStyle name="Eingabe 2 15 2 2 2" xfId="2689"/>
    <cellStyle name="Eingabe 2 15 2 2 2 2" xfId="9799"/>
    <cellStyle name="Eingabe 2 15 2 2 2 3" xfId="16092"/>
    <cellStyle name="Eingabe 2 15 2 2 2 4" xfId="23031"/>
    <cellStyle name="Eingabe 2 15 2 2 2 5" xfId="29696"/>
    <cellStyle name="Eingabe 2 15 2 2 2 6" xfId="36366"/>
    <cellStyle name="Eingabe 2 15 2 2 2 7" xfId="43182"/>
    <cellStyle name="Eingabe 2 15 2 2 2 8" xfId="49705"/>
    <cellStyle name="Eingabe 2 15 2 2 3" xfId="3379"/>
    <cellStyle name="Eingabe 2 15 2 2 3 2" xfId="10489"/>
    <cellStyle name="Eingabe 2 15 2 2 3 3" xfId="16782"/>
    <cellStyle name="Eingabe 2 15 2 2 3 4" xfId="23721"/>
    <cellStyle name="Eingabe 2 15 2 2 3 5" xfId="30386"/>
    <cellStyle name="Eingabe 2 15 2 2 3 6" xfId="37056"/>
    <cellStyle name="Eingabe 2 15 2 2 3 7" xfId="43872"/>
    <cellStyle name="Eingabe 2 15 2 2 3 8" xfId="50395"/>
    <cellStyle name="Eingabe 2 15 2 2 4" xfId="4066"/>
    <cellStyle name="Eingabe 2 15 2 2 4 2" xfId="11176"/>
    <cellStyle name="Eingabe 2 15 2 2 4 3" xfId="17469"/>
    <cellStyle name="Eingabe 2 15 2 2 4 4" xfId="24408"/>
    <cellStyle name="Eingabe 2 15 2 2 4 5" xfId="31073"/>
    <cellStyle name="Eingabe 2 15 2 2 4 6" xfId="37743"/>
    <cellStyle name="Eingabe 2 15 2 2 4 7" xfId="44559"/>
    <cellStyle name="Eingabe 2 15 2 2 4 8" xfId="51082"/>
    <cellStyle name="Eingabe 2 15 2 2 5" xfId="4753"/>
    <cellStyle name="Eingabe 2 15 2 2 5 2" xfId="11863"/>
    <cellStyle name="Eingabe 2 15 2 2 5 3" xfId="18156"/>
    <cellStyle name="Eingabe 2 15 2 2 5 4" xfId="25095"/>
    <cellStyle name="Eingabe 2 15 2 2 5 5" xfId="31760"/>
    <cellStyle name="Eingabe 2 15 2 2 5 6" xfId="38430"/>
    <cellStyle name="Eingabe 2 15 2 2 5 7" xfId="45246"/>
    <cellStyle name="Eingabe 2 15 2 2 5 8" xfId="51769"/>
    <cellStyle name="Eingabe 2 15 2 2 6" xfId="5438"/>
    <cellStyle name="Eingabe 2 15 2 2 6 2" xfId="12548"/>
    <cellStyle name="Eingabe 2 15 2 2 6 3" xfId="18841"/>
    <cellStyle name="Eingabe 2 15 2 2 6 4" xfId="25780"/>
    <cellStyle name="Eingabe 2 15 2 2 6 5" xfId="32445"/>
    <cellStyle name="Eingabe 2 15 2 2 6 6" xfId="39115"/>
    <cellStyle name="Eingabe 2 15 2 2 6 7" xfId="45931"/>
    <cellStyle name="Eingabe 2 15 2 2 6 8" xfId="52454"/>
    <cellStyle name="Eingabe 2 15 2 2 7" xfId="6021"/>
    <cellStyle name="Eingabe 2 15 2 2 7 2" xfId="13131"/>
    <cellStyle name="Eingabe 2 15 2 2 7 3" xfId="19424"/>
    <cellStyle name="Eingabe 2 15 2 2 7 4" xfId="26363"/>
    <cellStyle name="Eingabe 2 15 2 2 7 5" xfId="33028"/>
    <cellStyle name="Eingabe 2 15 2 2 7 6" xfId="39698"/>
    <cellStyle name="Eingabe 2 15 2 2 7 7" xfId="46514"/>
    <cellStyle name="Eingabe 2 15 2 2 7 8" xfId="53037"/>
    <cellStyle name="Eingabe 2 15 2 2 8" xfId="6479"/>
    <cellStyle name="Eingabe 2 15 2 2 8 2" xfId="13589"/>
    <cellStyle name="Eingabe 2 15 2 2 8 3" xfId="19882"/>
    <cellStyle name="Eingabe 2 15 2 2 8 4" xfId="26821"/>
    <cellStyle name="Eingabe 2 15 2 2 8 5" xfId="33486"/>
    <cellStyle name="Eingabe 2 15 2 2 8 6" xfId="40156"/>
    <cellStyle name="Eingabe 2 15 2 2 8 7" xfId="46972"/>
    <cellStyle name="Eingabe 2 15 2 2 8 8" xfId="53495"/>
    <cellStyle name="Eingabe 2 15 2 2 9" xfId="7133"/>
    <cellStyle name="Eingabe 2 15 2 2 9 2" xfId="14243"/>
    <cellStyle name="Eingabe 2 15 2 2 9 3" xfId="20536"/>
    <cellStyle name="Eingabe 2 15 2 2 9 4" xfId="27475"/>
    <cellStyle name="Eingabe 2 15 2 2 9 5" xfId="34140"/>
    <cellStyle name="Eingabe 2 15 2 2 9 6" xfId="40810"/>
    <cellStyle name="Eingabe 2 15 2 2 9 7" xfId="47626"/>
    <cellStyle name="Eingabe 2 15 2 2 9 8" xfId="54149"/>
    <cellStyle name="Eingabe 2 15 2 3" xfId="942"/>
    <cellStyle name="Eingabe 2 15 2 3 10" xfId="1617"/>
    <cellStyle name="Eingabe 2 15 2 3 10 2" xfId="8727"/>
    <cellStyle name="Eingabe 2 15 2 3 10 3" xfId="15020"/>
    <cellStyle name="Eingabe 2 15 2 3 10 4" xfId="21959"/>
    <cellStyle name="Eingabe 2 15 2 3 10 5" xfId="28624"/>
    <cellStyle name="Eingabe 2 15 2 3 10 6" xfId="35294"/>
    <cellStyle name="Eingabe 2 15 2 3 10 7" xfId="42110"/>
    <cellStyle name="Eingabe 2 15 2 3 10 8" xfId="48633"/>
    <cellStyle name="Eingabe 2 15 2 3 11" xfId="7598"/>
    <cellStyle name="Eingabe 2 15 2 3 12" xfId="27949"/>
    <cellStyle name="Eingabe 2 15 2 3 13" xfId="34621"/>
    <cellStyle name="Eingabe 2 15 2 3 14" xfId="21263"/>
    <cellStyle name="Eingabe 2 15 2 3 2" xfId="2488"/>
    <cellStyle name="Eingabe 2 15 2 3 2 2" xfId="9598"/>
    <cellStyle name="Eingabe 2 15 2 3 2 3" xfId="15891"/>
    <cellStyle name="Eingabe 2 15 2 3 2 4" xfId="22830"/>
    <cellStyle name="Eingabe 2 15 2 3 2 5" xfId="29495"/>
    <cellStyle name="Eingabe 2 15 2 3 2 6" xfId="36165"/>
    <cellStyle name="Eingabe 2 15 2 3 2 7" xfId="42981"/>
    <cellStyle name="Eingabe 2 15 2 3 2 8" xfId="49504"/>
    <cellStyle name="Eingabe 2 15 2 3 3" xfId="3178"/>
    <cellStyle name="Eingabe 2 15 2 3 3 2" xfId="10288"/>
    <cellStyle name="Eingabe 2 15 2 3 3 3" xfId="16581"/>
    <cellStyle name="Eingabe 2 15 2 3 3 4" xfId="23520"/>
    <cellStyle name="Eingabe 2 15 2 3 3 5" xfId="30185"/>
    <cellStyle name="Eingabe 2 15 2 3 3 6" xfId="36855"/>
    <cellStyle name="Eingabe 2 15 2 3 3 7" xfId="43671"/>
    <cellStyle name="Eingabe 2 15 2 3 3 8" xfId="50194"/>
    <cellStyle name="Eingabe 2 15 2 3 4" xfId="3865"/>
    <cellStyle name="Eingabe 2 15 2 3 4 2" xfId="10975"/>
    <cellStyle name="Eingabe 2 15 2 3 4 3" xfId="17268"/>
    <cellStyle name="Eingabe 2 15 2 3 4 4" xfId="24207"/>
    <cellStyle name="Eingabe 2 15 2 3 4 5" xfId="30872"/>
    <cellStyle name="Eingabe 2 15 2 3 4 6" xfId="37542"/>
    <cellStyle name="Eingabe 2 15 2 3 4 7" xfId="44358"/>
    <cellStyle name="Eingabe 2 15 2 3 4 8" xfId="50881"/>
    <cellStyle name="Eingabe 2 15 2 3 5" xfId="4552"/>
    <cellStyle name="Eingabe 2 15 2 3 5 2" xfId="11662"/>
    <cellStyle name="Eingabe 2 15 2 3 5 3" xfId="17955"/>
    <cellStyle name="Eingabe 2 15 2 3 5 4" xfId="24894"/>
    <cellStyle name="Eingabe 2 15 2 3 5 5" xfId="31559"/>
    <cellStyle name="Eingabe 2 15 2 3 5 6" xfId="38229"/>
    <cellStyle name="Eingabe 2 15 2 3 5 7" xfId="45045"/>
    <cellStyle name="Eingabe 2 15 2 3 5 8" xfId="51568"/>
    <cellStyle name="Eingabe 2 15 2 3 6" xfId="5237"/>
    <cellStyle name="Eingabe 2 15 2 3 6 2" xfId="12347"/>
    <cellStyle name="Eingabe 2 15 2 3 6 3" xfId="18640"/>
    <cellStyle name="Eingabe 2 15 2 3 6 4" xfId="25579"/>
    <cellStyle name="Eingabe 2 15 2 3 6 5" xfId="32244"/>
    <cellStyle name="Eingabe 2 15 2 3 6 6" xfId="38914"/>
    <cellStyle name="Eingabe 2 15 2 3 6 7" xfId="45730"/>
    <cellStyle name="Eingabe 2 15 2 3 6 8" xfId="52253"/>
    <cellStyle name="Eingabe 2 15 2 3 7" xfId="5820"/>
    <cellStyle name="Eingabe 2 15 2 3 7 2" xfId="12930"/>
    <cellStyle name="Eingabe 2 15 2 3 7 3" xfId="19223"/>
    <cellStyle name="Eingabe 2 15 2 3 7 4" xfId="26162"/>
    <cellStyle name="Eingabe 2 15 2 3 7 5" xfId="32827"/>
    <cellStyle name="Eingabe 2 15 2 3 7 6" xfId="39497"/>
    <cellStyle name="Eingabe 2 15 2 3 7 7" xfId="46313"/>
    <cellStyle name="Eingabe 2 15 2 3 7 8" xfId="52836"/>
    <cellStyle name="Eingabe 2 15 2 3 8" xfId="6278"/>
    <cellStyle name="Eingabe 2 15 2 3 8 2" xfId="13388"/>
    <cellStyle name="Eingabe 2 15 2 3 8 3" xfId="19681"/>
    <cellStyle name="Eingabe 2 15 2 3 8 4" xfId="26620"/>
    <cellStyle name="Eingabe 2 15 2 3 8 5" xfId="33285"/>
    <cellStyle name="Eingabe 2 15 2 3 8 6" xfId="39955"/>
    <cellStyle name="Eingabe 2 15 2 3 8 7" xfId="46771"/>
    <cellStyle name="Eingabe 2 15 2 3 8 8" xfId="53294"/>
    <cellStyle name="Eingabe 2 15 2 3 9" xfId="6932"/>
    <cellStyle name="Eingabe 2 15 2 3 9 2" xfId="14042"/>
    <cellStyle name="Eingabe 2 15 2 3 9 3" xfId="20335"/>
    <cellStyle name="Eingabe 2 15 2 3 9 4" xfId="27274"/>
    <cellStyle name="Eingabe 2 15 2 3 9 5" xfId="33939"/>
    <cellStyle name="Eingabe 2 15 2 3 9 6" xfId="40609"/>
    <cellStyle name="Eingabe 2 15 2 3 9 7" xfId="47425"/>
    <cellStyle name="Eingabe 2 15 2 3 9 8" xfId="53948"/>
    <cellStyle name="Eingabe 2 15 2 4" xfId="2253"/>
    <cellStyle name="Eingabe 2 15 2 4 2" xfId="9363"/>
    <cellStyle name="Eingabe 2 15 2 4 3" xfId="15656"/>
    <cellStyle name="Eingabe 2 15 2 4 4" xfId="22595"/>
    <cellStyle name="Eingabe 2 15 2 4 5" xfId="29260"/>
    <cellStyle name="Eingabe 2 15 2 4 6" xfId="35930"/>
    <cellStyle name="Eingabe 2 15 2 4 7" xfId="42746"/>
    <cellStyle name="Eingabe 2 15 2 4 8" xfId="49269"/>
    <cellStyle name="Eingabe 2 15 2 5" xfId="2943"/>
    <cellStyle name="Eingabe 2 15 2 5 2" xfId="10053"/>
    <cellStyle name="Eingabe 2 15 2 5 3" xfId="16346"/>
    <cellStyle name="Eingabe 2 15 2 5 4" xfId="23285"/>
    <cellStyle name="Eingabe 2 15 2 5 5" xfId="29950"/>
    <cellStyle name="Eingabe 2 15 2 5 6" xfId="36620"/>
    <cellStyle name="Eingabe 2 15 2 5 7" xfId="43436"/>
    <cellStyle name="Eingabe 2 15 2 5 8" xfId="49959"/>
    <cellStyle name="Eingabe 2 15 2 6" xfId="3630"/>
    <cellStyle name="Eingabe 2 15 2 6 2" xfId="10740"/>
    <cellStyle name="Eingabe 2 15 2 6 3" xfId="17033"/>
    <cellStyle name="Eingabe 2 15 2 6 4" xfId="23972"/>
    <cellStyle name="Eingabe 2 15 2 6 5" xfId="30637"/>
    <cellStyle name="Eingabe 2 15 2 6 6" xfId="37307"/>
    <cellStyle name="Eingabe 2 15 2 6 7" xfId="44123"/>
    <cellStyle name="Eingabe 2 15 2 6 8" xfId="50646"/>
    <cellStyle name="Eingabe 2 15 2 7" xfId="4317"/>
    <cellStyle name="Eingabe 2 15 2 7 2" xfId="11427"/>
    <cellStyle name="Eingabe 2 15 2 7 3" xfId="17720"/>
    <cellStyle name="Eingabe 2 15 2 7 4" xfId="24659"/>
    <cellStyle name="Eingabe 2 15 2 7 5" xfId="31324"/>
    <cellStyle name="Eingabe 2 15 2 7 6" xfId="37994"/>
    <cellStyle name="Eingabe 2 15 2 7 7" xfId="44810"/>
    <cellStyle name="Eingabe 2 15 2 7 8" xfId="51333"/>
    <cellStyle name="Eingabe 2 15 2 8" xfId="5002"/>
    <cellStyle name="Eingabe 2 15 2 8 2" xfId="12112"/>
    <cellStyle name="Eingabe 2 15 2 8 3" xfId="18405"/>
    <cellStyle name="Eingabe 2 15 2 8 4" xfId="25344"/>
    <cellStyle name="Eingabe 2 15 2 8 5" xfId="32009"/>
    <cellStyle name="Eingabe 2 15 2 8 6" xfId="38679"/>
    <cellStyle name="Eingabe 2 15 2 8 7" xfId="45495"/>
    <cellStyle name="Eingabe 2 15 2 8 8" xfId="52018"/>
    <cellStyle name="Eingabe 2 15 2 9" xfId="4893"/>
    <cellStyle name="Eingabe 2 15 2 9 2" xfId="12003"/>
    <cellStyle name="Eingabe 2 15 2 9 3" xfId="18296"/>
    <cellStyle name="Eingabe 2 15 2 9 4" xfId="25235"/>
    <cellStyle name="Eingabe 2 15 2 9 5" xfId="31900"/>
    <cellStyle name="Eingabe 2 15 2 9 6" xfId="38570"/>
    <cellStyle name="Eingabe 2 15 2 9 7" xfId="45386"/>
    <cellStyle name="Eingabe 2 15 2 9 8" xfId="51909"/>
    <cellStyle name="Eingabe 2 15 3" xfId="733"/>
    <cellStyle name="Eingabe 2 15 3 10" xfId="6787"/>
    <cellStyle name="Eingabe 2 15 3 10 2" xfId="13897"/>
    <cellStyle name="Eingabe 2 15 3 10 3" xfId="20190"/>
    <cellStyle name="Eingabe 2 15 3 10 4" xfId="27129"/>
    <cellStyle name="Eingabe 2 15 3 10 5" xfId="33794"/>
    <cellStyle name="Eingabe 2 15 3 10 6" xfId="40464"/>
    <cellStyle name="Eingabe 2 15 3 10 7" xfId="47280"/>
    <cellStyle name="Eingabe 2 15 3 10 8" xfId="53803"/>
    <cellStyle name="Eingabe 2 15 3 11" xfId="7267"/>
    <cellStyle name="Eingabe 2 15 3 11 2" xfId="14377"/>
    <cellStyle name="Eingabe 2 15 3 11 3" xfId="20670"/>
    <cellStyle name="Eingabe 2 15 3 11 4" xfId="27609"/>
    <cellStyle name="Eingabe 2 15 3 11 5" xfId="34274"/>
    <cellStyle name="Eingabe 2 15 3 11 6" xfId="40944"/>
    <cellStyle name="Eingabe 2 15 3 11 7" xfId="47760"/>
    <cellStyle name="Eingabe 2 15 3 11 8" xfId="54283"/>
    <cellStyle name="Eingabe 2 15 3 12" xfId="1472"/>
    <cellStyle name="Eingabe 2 15 3 12 2" xfId="8582"/>
    <cellStyle name="Eingabe 2 15 3 12 3" xfId="14875"/>
    <cellStyle name="Eingabe 2 15 3 12 4" xfId="21814"/>
    <cellStyle name="Eingabe 2 15 3 12 5" xfId="28479"/>
    <cellStyle name="Eingabe 2 15 3 12 6" xfId="35149"/>
    <cellStyle name="Eingabe 2 15 3 12 7" xfId="41965"/>
    <cellStyle name="Eingabe 2 15 3 12 8" xfId="48488"/>
    <cellStyle name="Eingabe 2 15 3 13" xfId="8261"/>
    <cellStyle name="Eingabe 2 15 3 14" xfId="21112"/>
    <cellStyle name="Eingabe 2 15 3 15" xfId="21257"/>
    <cellStyle name="Eingabe 2 15 3 16" xfId="41358"/>
    <cellStyle name="Eingabe 2 15 3 17" xfId="41577"/>
    <cellStyle name="Eingabe 2 15 3 2" xfId="1195"/>
    <cellStyle name="Eingabe 2 15 3 2 10" xfId="1868"/>
    <cellStyle name="Eingabe 2 15 3 2 10 2" xfId="8978"/>
    <cellStyle name="Eingabe 2 15 3 2 10 3" xfId="15271"/>
    <cellStyle name="Eingabe 2 15 3 2 10 4" xfId="22210"/>
    <cellStyle name="Eingabe 2 15 3 2 10 5" xfId="28875"/>
    <cellStyle name="Eingabe 2 15 3 2 10 6" xfId="35545"/>
    <cellStyle name="Eingabe 2 15 3 2 10 7" xfId="42361"/>
    <cellStyle name="Eingabe 2 15 3 2 10 8" xfId="48884"/>
    <cellStyle name="Eingabe 2 15 3 2 11" xfId="14598"/>
    <cellStyle name="Eingabe 2 15 3 2 12" xfId="28202"/>
    <cellStyle name="Eingabe 2 15 3 2 13" xfId="34872"/>
    <cellStyle name="Eingabe 2 15 3 2 14" xfId="48214"/>
    <cellStyle name="Eingabe 2 15 3 2 2" xfId="2739"/>
    <cellStyle name="Eingabe 2 15 3 2 2 2" xfId="9849"/>
    <cellStyle name="Eingabe 2 15 3 2 2 3" xfId="16142"/>
    <cellStyle name="Eingabe 2 15 3 2 2 4" xfId="23081"/>
    <cellStyle name="Eingabe 2 15 3 2 2 5" xfId="29746"/>
    <cellStyle name="Eingabe 2 15 3 2 2 6" xfId="36416"/>
    <cellStyle name="Eingabe 2 15 3 2 2 7" xfId="43232"/>
    <cellStyle name="Eingabe 2 15 3 2 2 8" xfId="49755"/>
    <cellStyle name="Eingabe 2 15 3 2 3" xfId="3429"/>
    <cellStyle name="Eingabe 2 15 3 2 3 2" xfId="10539"/>
    <cellStyle name="Eingabe 2 15 3 2 3 3" xfId="16832"/>
    <cellStyle name="Eingabe 2 15 3 2 3 4" xfId="23771"/>
    <cellStyle name="Eingabe 2 15 3 2 3 5" xfId="30436"/>
    <cellStyle name="Eingabe 2 15 3 2 3 6" xfId="37106"/>
    <cellStyle name="Eingabe 2 15 3 2 3 7" xfId="43922"/>
    <cellStyle name="Eingabe 2 15 3 2 3 8" xfId="50445"/>
    <cellStyle name="Eingabe 2 15 3 2 4" xfId="4116"/>
    <cellStyle name="Eingabe 2 15 3 2 4 2" xfId="11226"/>
    <cellStyle name="Eingabe 2 15 3 2 4 3" xfId="17519"/>
    <cellStyle name="Eingabe 2 15 3 2 4 4" xfId="24458"/>
    <cellStyle name="Eingabe 2 15 3 2 4 5" xfId="31123"/>
    <cellStyle name="Eingabe 2 15 3 2 4 6" xfId="37793"/>
    <cellStyle name="Eingabe 2 15 3 2 4 7" xfId="44609"/>
    <cellStyle name="Eingabe 2 15 3 2 4 8" xfId="51132"/>
    <cellStyle name="Eingabe 2 15 3 2 5" xfId="4803"/>
    <cellStyle name="Eingabe 2 15 3 2 5 2" xfId="11913"/>
    <cellStyle name="Eingabe 2 15 3 2 5 3" xfId="18206"/>
    <cellStyle name="Eingabe 2 15 3 2 5 4" xfId="25145"/>
    <cellStyle name="Eingabe 2 15 3 2 5 5" xfId="31810"/>
    <cellStyle name="Eingabe 2 15 3 2 5 6" xfId="38480"/>
    <cellStyle name="Eingabe 2 15 3 2 5 7" xfId="45296"/>
    <cellStyle name="Eingabe 2 15 3 2 5 8" xfId="51819"/>
    <cellStyle name="Eingabe 2 15 3 2 6" xfId="5488"/>
    <cellStyle name="Eingabe 2 15 3 2 6 2" xfId="12598"/>
    <cellStyle name="Eingabe 2 15 3 2 6 3" xfId="18891"/>
    <cellStyle name="Eingabe 2 15 3 2 6 4" xfId="25830"/>
    <cellStyle name="Eingabe 2 15 3 2 6 5" xfId="32495"/>
    <cellStyle name="Eingabe 2 15 3 2 6 6" xfId="39165"/>
    <cellStyle name="Eingabe 2 15 3 2 6 7" xfId="45981"/>
    <cellStyle name="Eingabe 2 15 3 2 6 8" xfId="52504"/>
    <cellStyle name="Eingabe 2 15 3 2 7" xfId="6071"/>
    <cellStyle name="Eingabe 2 15 3 2 7 2" xfId="13181"/>
    <cellStyle name="Eingabe 2 15 3 2 7 3" xfId="19474"/>
    <cellStyle name="Eingabe 2 15 3 2 7 4" xfId="26413"/>
    <cellStyle name="Eingabe 2 15 3 2 7 5" xfId="33078"/>
    <cellStyle name="Eingabe 2 15 3 2 7 6" xfId="39748"/>
    <cellStyle name="Eingabe 2 15 3 2 7 7" xfId="46564"/>
    <cellStyle name="Eingabe 2 15 3 2 7 8" xfId="53087"/>
    <cellStyle name="Eingabe 2 15 3 2 8" xfId="6529"/>
    <cellStyle name="Eingabe 2 15 3 2 8 2" xfId="13639"/>
    <cellStyle name="Eingabe 2 15 3 2 8 3" xfId="19932"/>
    <cellStyle name="Eingabe 2 15 3 2 8 4" xfId="26871"/>
    <cellStyle name="Eingabe 2 15 3 2 8 5" xfId="33536"/>
    <cellStyle name="Eingabe 2 15 3 2 8 6" xfId="40206"/>
    <cellStyle name="Eingabe 2 15 3 2 8 7" xfId="47022"/>
    <cellStyle name="Eingabe 2 15 3 2 8 8" xfId="53545"/>
    <cellStyle name="Eingabe 2 15 3 2 9" xfId="7183"/>
    <cellStyle name="Eingabe 2 15 3 2 9 2" xfId="14293"/>
    <cellStyle name="Eingabe 2 15 3 2 9 3" xfId="20586"/>
    <cellStyle name="Eingabe 2 15 3 2 9 4" xfId="27525"/>
    <cellStyle name="Eingabe 2 15 3 2 9 5" xfId="34190"/>
    <cellStyle name="Eingabe 2 15 3 2 9 6" xfId="40860"/>
    <cellStyle name="Eingabe 2 15 3 2 9 7" xfId="47676"/>
    <cellStyle name="Eingabe 2 15 3 2 9 8" xfId="54199"/>
    <cellStyle name="Eingabe 2 15 3 3" xfId="1029"/>
    <cellStyle name="Eingabe 2 15 3 3 10" xfId="1702"/>
    <cellStyle name="Eingabe 2 15 3 3 10 2" xfId="8812"/>
    <cellStyle name="Eingabe 2 15 3 3 10 3" xfId="15105"/>
    <cellStyle name="Eingabe 2 15 3 3 10 4" xfId="22044"/>
    <cellStyle name="Eingabe 2 15 3 3 10 5" xfId="28709"/>
    <cellStyle name="Eingabe 2 15 3 3 10 6" xfId="35379"/>
    <cellStyle name="Eingabe 2 15 3 3 10 7" xfId="42195"/>
    <cellStyle name="Eingabe 2 15 3 3 10 8" xfId="48718"/>
    <cellStyle name="Eingabe 2 15 3 3 11" xfId="286"/>
    <cellStyle name="Eingabe 2 15 3 3 12" xfId="28036"/>
    <cellStyle name="Eingabe 2 15 3 3 13" xfId="34706"/>
    <cellStyle name="Eingabe 2 15 3 3 14" xfId="48048"/>
    <cellStyle name="Eingabe 2 15 3 3 2" xfId="2573"/>
    <cellStyle name="Eingabe 2 15 3 3 2 2" xfId="9683"/>
    <cellStyle name="Eingabe 2 15 3 3 2 3" xfId="15976"/>
    <cellStyle name="Eingabe 2 15 3 3 2 4" xfId="22915"/>
    <cellStyle name="Eingabe 2 15 3 3 2 5" xfId="29580"/>
    <cellStyle name="Eingabe 2 15 3 3 2 6" xfId="36250"/>
    <cellStyle name="Eingabe 2 15 3 3 2 7" xfId="43066"/>
    <cellStyle name="Eingabe 2 15 3 3 2 8" xfId="49589"/>
    <cellStyle name="Eingabe 2 15 3 3 3" xfId="3263"/>
    <cellStyle name="Eingabe 2 15 3 3 3 2" xfId="10373"/>
    <cellStyle name="Eingabe 2 15 3 3 3 3" xfId="16666"/>
    <cellStyle name="Eingabe 2 15 3 3 3 4" xfId="23605"/>
    <cellStyle name="Eingabe 2 15 3 3 3 5" xfId="30270"/>
    <cellStyle name="Eingabe 2 15 3 3 3 6" xfId="36940"/>
    <cellStyle name="Eingabe 2 15 3 3 3 7" xfId="43756"/>
    <cellStyle name="Eingabe 2 15 3 3 3 8" xfId="50279"/>
    <cellStyle name="Eingabe 2 15 3 3 4" xfId="3950"/>
    <cellStyle name="Eingabe 2 15 3 3 4 2" xfId="11060"/>
    <cellStyle name="Eingabe 2 15 3 3 4 3" xfId="17353"/>
    <cellStyle name="Eingabe 2 15 3 3 4 4" xfId="24292"/>
    <cellStyle name="Eingabe 2 15 3 3 4 5" xfId="30957"/>
    <cellStyle name="Eingabe 2 15 3 3 4 6" xfId="37627"/>
    <cellStyle name="Eingabe 2 15 3 3 4 7" xfId="44443"/>
    <cellStyle name="Eingabe 2 15 3 3 4 8" xfId="50966"/>
    <cellStyle name="Eingabe 2 15 3 3 5" xfId="4637"/>
    <cellStyle name="Eingabe 2 15 3 3 5 2" xfId="11747"/>
    <cellStyle name="Eingabe 2 15 3 3 5 3" xfId="18040"/>
    <cellStyle name="Eingabe 2 15 3 3 5 4" xfId="24979"/>
    <cellStyle name="Eingabe 2 15 3 3 5 5" xfId="31644"/>
    <cellStyle name="Eingabe 2 15 3 3 5 6" xfId="38314"/>
    <cellStyle name="Eingabe 2 15 3 3 5 7" xfId="45130"/>
    <cellStyle name="Eingabe 2 15 3 3 5 8" xfId="51653"/>
    <cellStyle name="Eingabe 2 15 3 3 6" xfId="5322"/>
    <cellStyle name="Eingabe 2 15 3 3 6 2" xfId="12432"/>
    <cellStyle name="Eingabe 2 15 3 3 6 3" xfId="18725"/>
    <cellStyle name="Eingabe 2 15 3 3 6 4" xfId="25664"/>
    <cellStyle name="Eingabe 2 15 3 3 6 5" xfId="32329"/>
    <cellStyle name="Eingabe 2 15 3 3 6 6" xfId="38999"/>
    <cellStyle name="Eingabe 2 15 3 3 6 7" xfId="45815"/>
    <cellStyle name="Eingabe 2 15 3 3 6 8" xfId="52338"/>
    <cellStyle name="Eingabe 2 15 3 3 7" xfId="5905"/>
    <cellStyle name="Eingabe 2 15 3 3 7 2" xfId="13015"/>
    <cellStyle name="Eingabe 2 15 3 3 7 3" xfId="19308"/>
    <cellStyle name="Eingabe 2 15 3 3 7 4" xfId="26247"/>
    <cellStyle name="Eingabe 2 15 3 3 7 5" xfId="32912"/>
    <cellStyle name="Eingabe 2 15 3 3 7 6" xfId="39582"/>
    <cellStyle name="Eingabe 2 15 3 3 7 7" xfId="46398"/>
    <cellStyle name="Eingabe 2 15 3 3 7 8" xfId="52921"/>
    <cellStyle name="Eingabe 2 15 3 3 8" xfId="6363"/>
    <cellStyle name="Eingabe 2 15 3 3 8 2" xfId="13473"/>
    <cellStyle name="Eingabe 2 15 3 3 8 3" xfId="19766"/>
    <cellStyle name="Eingabe 2 15 3 3 8 4" xfId="26705"/>
    <cellStyle name="Eingabe 2 15 3 3 8 5" xfId="33370"/>
    <cellStyle name="Eingabe 2 15 3 3 8 6" xfId="40040"/>
    <cellStyle name="Eingabe 2 15 3 3 8 7" xfId="46856"/>
    <cellStyle name="Eingabe 2 15 3 3 8 8" xfId="53379"/>
    <cellStyle name="Eingabe 2 15 3 3 9" xfId="7017"/>
    <cellStyle name="Eingabe 2 15 3 3 9 2" xfId="14127"/>
    <cellStyle name="Eingabe 2 15 3 3 9 3" xfId="20420"/>
    <cellStyle name="Eingabe 2 15 3 3 9 4" xfId="27359"/>
    <cellStyle name="Eingabe 2 15 3 3 9 5" xfId="34024"/>
    <cellStyle name="Eingabe 2 15 3 3 9 6" xfId="40694"/>
    <cellStyle name="Eingabe 2 15 3 3 9 7" xfId="47510"/>
    <cellStyle name="Eingabe 2 15 3 3 9 8" xfId="54033"/>
    <cellStyle name="Eingabe 2 15 3 4" xfId="2343"/>
    <cellStyle name="Eingabe 2 15 3 4 2" xfId="9453"/>
    <cellStyle name="Eingabe 2 15 3 4 3" xfId="15746"/>
    <cellStyle name="Eingabe 2 15 3 4 4" xfId="22685"/>
    <cellStyle name="Eingabe 2 15 3 4 5" xfId="29350"/>
    <cellStyle name="Eingabe 2 15 3 4 6" xfId="36020"/>
    <cellStyle name="Eingabe 2 15 3 4 7" xfId="42836"/>
    <cellStyle name="Eingabe 2 15 3 4 8" xfId="49359"/>
    <cellStyle name="Eingabe 2 15 3 5" xfId="3033"/>
    <cellStyle name="Eingabe 2 15 3 5 2" xfId="10143"/>
    <cellStyle name="Eingabe 2 15 3 5 3" xfId="16436"/>
    <cellStyle name="Eingabe 2 15 3 5 4" xfId="23375"/>
    <cellStyle name="Eingabe 2 15 3 5 5" xfId="30040"/>
    <cellStyle name="Eingabe 2 15 3 5 6" xfId="36710"/>
    <cellStyle name="Eingabe 2 15 3 5 7" xfId="43526"/>
    <cellStyle name="Eingabe 2 15 3 5 8" xfId="50049"/>
    <cellStyle name="Eingabe 2 15 3 6" xfId="3720"/>
    <cellStyle name="Eingabe 2 15 3 6 2" xfId="10830"/>
    <cellStyle name="Eingabe 2 15 3 6 3" xfId="17123"/>
    <cellStyle name="Eingabe 2 15 3 6 4" xfId="24062"/>
    <cellStyle name="Eingabe 2 15 3 6 5" xfId="30727"/>
    <cellStyle name="Eingabe 2 15 3 6 6" xfId="37397"/>
    <cellStyle name="Eingabe 2 15 3 6 7" xfId="44213"/>
    <cellStyle name="Eingabe 2 15 3 6 8" xfId="50736"/>
    <cellStyle name="Eingabe 2 15 3 7" xfId="4407"/>
    <cellStyle name="Eingabe 2 15 3 7 2" xfId="11517"/>
    <cellStyle name="Eingabe 2 15 3 7 3" xfId="17810"/>
    <cellStyle name="Eingabe 2 15 3 7 4" xfId="24749"/>
    <cellStyle name="Eingabe 2 15 3 7 5" xfId="31414"/>
    <cellStyle name="Eingabe 2 15 3 7 6" xfId="38084"/>
    <cellStyle name="Eingabe 2 15 3 7 7" xfId="44900"/>
    <cellStyle name="Eingabe 2 15 3 7 8" xfId="51423"/>
    <cellStyle name="Eingabe 2 15 3 8" xfId="5092"/>
    <cellStyle name="Eingabe 2 15 3 8 2" xfId="12202"/>
    <cellStyle name="Eingabe 2 15 3 8 3" xfId="18495"/>
    <cellStyle name="Eingabe 2 15 3 8 4" xfId="25434"/>
    <cellStyle name="Eingabe 2 15 3 8 5" xfId="32099"/>
    <cellStyle name="Eingabe 2 15 3 8 6" xfId="38769"/>
    <cellStyle name="Eingabe 2 15 3 8 7" xfId="45585"/>
    <cellStyle name="Eingabe 2 15 3 8 8" xfId="52108"/>
    <cellStyle name="Eingabe 2 15 3 9" xfId="6133"/>
    <cellStyle name="Eingabe 2 15 3 9 2" xfId="13243"/>
    <cellStyle name="Eingabe 2 15 3 9 3" xfId="19536"/>
    <cellStyle name="Eingabe 2 15 3 9 4" xfId="26475"/>
    <cellStyle name="Eingabe 2 15 3 9 5" xfId="33140"/>
    <cellStyle name="Eingabe 2 15 3 9 6" xfId="39810"/>
    <cellStyle name="Eingabe 2 15 3 9 7" xfId="46626"/>
    <cellStyle name="Eingabe 2 15 3 9 8" xfId="53149"/>
    <cellStyle name="Eingabe 2 15 4" xfId="2128"/>
    <cellStyle name="Eingabe 2 15 4 2" xfId="9238"/>
    <cellStyle name="Eingabe 2 15 4 3" xfId="15531"/>
    <cellStyle name="Eingabe 2 15 4 4" xfId="22470"/>
    <cellStyle name="Eingabe 2 15 4 5" xfId="29135"/>
    <cellStyle name="Eingabe 2 15 4 6" xfId="35805"/>
    <cellStyle name="Eingabe 2 15 4 7" xfId="42621"/>
    <cellStyle name="Eingabe 2 15 4 8" xfId="49144"/>
    <cellStyle name="Eingabe 2 15 5" xfId="2816"/>
    <cellStyle name="Eingabe 2 15 5 2" xfId="9926"/>
    <cellStyle name="Eingabe 2 15 5 3" xfId="16219"/>
    <cellStyle name="Eingabe 2 15 5 4" xfId="23158"/>
    <cellStyle name="Eingabe 2 15 5 5" xfId="29823"/>
    <cellStyle name="Eingabe 2 15 5 6" xfId="36493"/>
    <cellStyle name="Eingabe 2 15 5 7" xfId="43309"/>
    <cellStyle name="Eingabe 2 15 5 8" xfId="49832"/>
    <cellStyle name="Eingabe 2 15 6" xfId="3504"/>
    <cellStyle name="Eingabe 2 15 6 2" xfId="10614"/>
    <cellStyle name="Eingabe 2 15 6 3" xfId="16907"/>
    <cellStyle name="Eingabe 2 15 6 4" xfId="23846"/>
    <cellStyle name="Eingabe 2 15 6 5" xfId="30511"/>
    <cellStyle name="Eingabe 2 15 6 6" xfId="37181"/>
    <cellStyle name="Eingabe 2 15 6 7" xfId="43997"/>
    <cellStyle name="Eingabe 2 15 6 8" xfId="50520"/>
    <cellStyle name="Eingabe 2 15 7" xfId="4191"/>
    <cellStyle name="Eingabe 2 15 7 2" xfId="11301"/>
    <cellStyle name="Eingabe 2 15 7 3" xfId="17594"/>
    <cellStyle name="Eingabe 2 15 7 4" xfId="24533"/>
    <cellStyle name="Eingabe 2 15 7 5" xfId="31198"/>
    <cellStyle name="Eingabe 2 15 7 6" xfId="37868"/>
    <cellStyle name="Eingabe 2 15 7 7" xfId="44684"/>
    <cellStyle name="Eingabe 2 15 7 8" xfId="51207"/>
    <cellStyle name="Eingabe 2 15 8" xfId="4880"/>
    <cellStyle name="Eingabe 2 15 8 2" xfId="11990"/>
    <cellStyle name="Eingabe 2 15 8 3" xfId="18283"/>
    <cellStyle name="Eingabe 2 15 8 4" xfId="25222"/>
    <cellStyle name="Eingabe 2 15 8 5" xfId="31887"/>
    <cellStyle name="Eingabe 2 15 8 6" xfId="38557"/>
    <cellStyle name="Eingabe 2 15 8 7" xfId="45373"/>
    <cellStyle name="Eingabe 2 15 8 8" xfId="51896"/>
    <cellStyle name="Eingabe 2 15 9" xfId="5563"/>
    <cellStyle name="Eingabe 2 15 9 2" xfId="12673"/>
    <cellStyle name="Eingabe 2 15 9 3" xfId="18966"/>
    <cellStyle name="Eingabe 2 15 9 4" xfId="25905"/>
    <cellStyle name="Eingabe 2 15 9 5" xfId="32570"/>
    <cellStyle name="Eingabe 2 15 9 6" xfId="39240"/>
    <cellStyle name="Eingabe 2 15 9 7" xfId="46056"/>
    <cellStyle name="Eingabe 2 15 9 8" xfId="52579"/>
    <cellStyle name="Eingabe 2 16" xfId="369"/>
    <cellStyle name="Eingabe 2 16 10" xfId="5735"/>
    <cellStyle name="Eingabe 2 16 10 2" xfId="12845"/>
    <cellStyle name="Eingabe 2 16 10 3" xfId="19138"/>
    <cellStyle name="Eingabe 2 16 10 4" xfId="26077"/>
    <cellStyle name="Eingabe 2 16 10 5" xfId="32742"/>
    <cellStyle name="Eingabe 2 16 10 6" xfId="39412"/>
    <cellStyle name="Eingabe 2 16 10 7" xfId="46228"/>
    <cellStyle name="Eingabe 2 16 10 8" xfId="52751"/>
    <cellStyle name="Eingabe 2 16 11" xfId="5622"/>
    <cellStyle name="Eingabe 2 16 11 2" xfId="12732"/>
    <cellStyle name="Eingabe 2 16 11 3" xfId="19025"/>
    <cellStyle name="Eingabe 2 16 11 4" xfId="25964"/>
    <cellStyle name="Eingabe 2 16 11 5" xfId="32629"/>
    <cellStyle name="Eingabe 2 16 11 6" xfId="39299"/>
    <cellStyle name="Eingabe 2 16 11 7" xfId="46115"/>
    <cellStyle name="Eingabe 2 16 11 8" xfId="52638"/>
    <cellStyle name="Eingabe 2 16 12" xfId="810"/>
    <cellStyle name="Eingabe 2 16 12 2" xfId="7927"/>
    <cellStyle name="Eingabe 2 16 12 3" xfId="8066"/>
    <cellStyle name="Eingabe 2 16 12 4" xfId="21189"/>
    <cellStyle name="Eingabe 2 16 12 5" xfId="27824"/>
    <cellStyle name="Eingabe 2 16 12 6" xfId="34498"/>
    <cellStyle name="Eingabe 2 16 12 7" xfId="41435"/>
    <cellStyle name="Eingabe 2 16 12 8" xfId="41305"/>
    <cellStyle name="Eingabe 2 16 13" xfId="8154"/>
    <cellStyle name="Eingabe 2 16 14" xfId="7911"/>
    <cellStyle name="Eingabe 2 16 15" xfId="331"/>
    <cellStyle name="Eingabe 2 16 2" xfId="628"/>
    <cellStyle name="Eingabe 2 16 2 10" xfId="6696"/>
    <cellStyle name="Eingabe 2 16 2 10 2" xfId="13806"/>
    <cellStyle name="Eingabe 2 16 2 10 3" xfId="20099"/>
    <cellStyle name="Eingabe 2 16 2 10 4" xfId="27038"/>
    <cellStyle name="Eingabe 2 16 2 10 5" xfId="33703"/>
    <cellStyle name="Eingabe 2 16 2 10 6" xfId="40373"/>
    <cellStyle name="Eingabe 2 16 2 10 7" xfId="47189"/>
    <cellStyle name="Eingabe 2 16 2 10 8" xfId="53712"/>
    <cellStyle name="Eingabe 2 16 2 11" xfId="7263"/>
    <cellStyle name="Eingabe 2 16 2 11 2" xfId="14373"/>
    <cellStyle name="Eingabe 2 16 2 11 3" xfId="20666"/>
    <cellStyle name="Eingabe 2 16 2 11 4" xfId="27605"/>
    <cellStyle name="Eingabe 2 16 2 11 5" xfId="34270"/>
    <cellStyle name="Eingabe 2 16 2 11 6" xfId="40940"/>
    <cellStyle name="Eingabe 2 16 2 11 7" xfId="47756"/>
    <cellStyle name="Eingabe 2 16 2 11 8" xfId="54279"/>
    <cellStyle name="Eingabe 2 16 2 12" xfId="1381"/>
    <cellStyle name="Eingabe 2 16 2 12 2" xfId="8491"/>
    <cellStyle name="Eingabe 2 16 2 12 3" xfId="14784"/>
    <cellStyle name="Eingabe 2 16 2 12 4" xfId="21723"/>
    <cellStyle name="Eingabe 2 16 2 12 5" xfId="28388"/>
    <cellStyle name="Eingabe 2 16 2 12 6" xfId="35058"/>
    <cellStyle name="Eingabe 2 16 2 12 7" xfId="41874"/>
    <cellStyle name="Eingabe 2 16 2 12 8" xfId="48397"/>
    <cellStyle name="Eingabe 2 16 2 13" xfId="7492"/>
    <cellStyle name="Eingabe 2 16 2 14" xfId="21007"/>
    <cellStyle name="Eingabe 2 16 2 15" xfId="21467"/>
    <cellStyle name="Eingabe 2 16 2 16" xfId="41257"/>
    <cellStyle name="Eingabe 2 16 2 17" xfId="41598"/>
    <cellStyle name="Eingabe 2 16 2 2" xfId="1144"/>
    <cellStyle name="Eingabe 2 16 2 2 10" xfId="1817"/>
    <cellStyle name="Eingabe 2 16 2 2 10 2" xfId="8927"/>
    <cellStyle name="Eingabe 2 16 2 2 10 3" xfId="15220"/>
    <cellStyle name="Eingabe 2 16 2 2 10 4" xfId="22159"/>
    <cellStyle name="Eingabe 2 16 2 2 10 5" xfId="28824"/>
    <cellStyle name="Eingabe 2 16 2 2 10 6" xfId="35494"/>
    <cellStyle name="Eingabe 2 16 2 2 10 7" xfId="42310"/>
    <cellStyle name="Eingabe 2 16 2 2 10 8" xfId="48833"/>
    <cellStyle name="Eingabe 2 16 2 2 11" xfId="7631"/>
    <cellStyle name="Eingabe 2 16 2 2 12" xfId="28151"/>
    <cellStyle name="Eingabe 2 16 2 2 13" xfId="34821"/>
    <cellStyle name="Eingabe 2 16 2 2 14" xfId="48163"/>
    <cellStyle name="Eingabe 2 16 2 2 2" xfId="2688"/>
    <cellStyle name="Eingabe 2 16 2 2 2 2" xfId="9798"/>
    <cellStyle name="Eingabe 2 16 2 2 2 3" xfId="16091"/>
    <cellStyle name="Eingabe 2 16 2 2 2 4" xfId="23030"/>
    <cellStyle name="Eingabe 2 16 2 2 2 5" xfId="29695"/>
    <cellStyle name="Eingabe 2 16 2 2 2 6" xfId="36365"/>
    <cellStyle name="Eingabe 2 16 2 2 2 7" xfId="43181"/>
    <cellStyle name="Eingabe 2 16 2 2 2 8" xfId="49704"/>
    <cellStyle name="Eingabe 2 16 2 2 3" xfId="3378"/>
    <cellStyle name="Eingabe 2 16 2 2 3 2" xfId="10488"/>
    <cellStyle name="Eingabe 2 16 2 2 3 3" xfId="16781"/>
    <cellStyle name="Eingabe 2 16 2 2 3 4" xfId="23720"/>
    <cellStyle name="Eingabe 2 16 2 2 3 5" xfId="30385"/>
    <cellStyle name="Eingabe 2 16 2 2 3 6" xfId="37055"/>
    <cellStyle name="Eingabe 2 16 2 2 3 7" xfId="43871"/>
    <cellStyle name="Eingabe 2 16 2 2 3 8" xfId="50394"/>
    <cellStyle name="Eingabe 2 16 2 2 4" xfId="4065"/>
    <cellStyle name="Eingabe 2 16 2 2 4 2" xfId="11175"/>
    <cellStyle name="Eingabe 2 16 2 2 4 3" xfId="17468"/>
    <cellStyle name="Eingabe 2 16 2 2 4 4" xfId="24407"/>
    <cellStyle name="Eingabe 2 16 2 2 4 5" xfId="31072"/>
    <cellStyle name="Eingabe 2 16 2 2 4 6" xfId="37742"/>
    <cellStyle name="Eingabe 2 16 2 2 4 7" xfId="44558"/>
    <cellStyle name="Eingabe 2 16 2 2 4 8" xfId="51081"/>
    <cellStyle name="Eingabe 2 16 2 2 5" xfId="4752"/>
    <cellStyle name="Eingabe 2 16 2 2 5 2" xfId="11862"/>
    <cellStyle name="Eingabe 2 16 2 2 5 3" xfId="18155"/>
    <cellStyle name="Eingabe 2 16 2 2 5 4" xfId="25094"/>
    <cellStyle name="Eingabe 2 16 2 2 5 5" xfId="31759"/>
    <cellStyle name="Eingabe 2 16 2 2 5 6" xfId="38429"/>
    <cellStyle name="Eingabe 2 16 2 2 5 7" xfId="45245"/>
    <cellStyle name="Eingabe 2 16 2 2 5 8" xfId="51768"/>
    <cellStyle name="Eingabe 2 16 2 2 6" xfId="5437"/>
    <cellStyle name="Eingabe 2 16 2 2 6 2" xfId="12547"/>
    <cellStyle name="Eingabe 2 16 2 2 6 3" xfId="18840"/>
    <cellStyle name="Eingabe 2 16 2 2 6 4" xfId="25779"/>
    <cellStyle name="Eingabe 2 16 2 2 6 5" xfId="32444"/>
    <cellStyle name="Eingabe 2 16 2 2 6 6" xfId="39114"/>
    <cellStyle name="Eingabe 2 16 2 2 6 7" xfId="45930"/>
    <cellStyle name="Eingabe 2 16 2 2 6 8" xfId="52453"/>
    <cellStyle name="Eingabe 2 16 2 2 7" xfId="6020"/>
    <cellStyle name="Eingabe 2 16 2 2 7 2" xfId="13130"/>
    <cellStyle name="Eingabe 2 16 2 2 7 3" xfId="19423"/>
    <cellStyle name="Eingabe 2 16 2 2 7 4" xfId="26362"/>
    <cellStyle name="Eingabe 2 16 2 2 7 5" xfId="33027"/>
    <cellStyle name="Eingabe 2 16 2 2 7 6" xfId="39697"/>
    <cellStyle name="Eingabe 2 16 2 2 7 7" xfId="46513"/>
    <cellStyle name="Eingabe 2 16 2 2 7 8" xfId="53036"/>
    <cellStyle name="Eingabe 2 16 2 2 8" xfId="6478"/>
    <cellStyle name="Eingabe 2 16 2 2 8 2" xfId="13588"/>
    <cellStyle name="Eingabe 2 16 2 2 8 3" xfId="19881"/>
    <cellStyle name="Eingabe 2 16 2 2 8 4" xfId="26820"/>
    <cellStyle name="Eingabe 2 16 2 2 8 5" xfId="33485"/>
    <cellStyle name="Eingabe 2 16 2 2 8 6" xfId="40155"/>
    <cellStyle name="Eingabe 2 16 2 2 8 7" xfId="46971"/>
    <cellStyle name="Eingabe 2 16 2 2 8 8" xfId="53494"/>
    <cellStyle name="Eingabe 2 16 2 2 9" xfId="7132"/>
    <cellStyle name="Eingabe 2 16 2 2 9 2" xfId="14242"/>
    <cellStyle name="Eingabe 2 16 2 2 9 3" xfId="20535"/>
    <cellStyle name="Eingabe 2 16 2 2 9 4" xfId="27474"/>
    <cellStyle name="Eingabe 2 16 2 2 9 5" xfId="34139"/>
    <cellStyle name="Eingabe 2 16 2 2 9 6" xfId="40809"/>
    <cellStyle name="Eingabe 2 16 2 2 9 7" xfId="47625"/>
    <cellStyle name="Eingabe 2 16 2 2 9 8" xfId="54148"/>
    <cellStyle name="Eingabe 2 16 2 3" xfId="941"/>
    <cellStyle name="Eingabe 2 16 2 3 10" xfId="1616"/>
    <cellStyle name="Eingabe 2 16 2 3 10 2" xfId="8726"/>
    <cellStyle name="Eingabe 2 16 2 3 10 3" xfId="15019"/>
    <cellStyle name="Eingabe 2 16 2 3 10 4" xfId="21958"/>
    <cellStyle name="Eingabe 2 16 2 3 10 5" xfId="28623"/>
    <cellStyle name="Eingabe 2 16 2 3 10 6" xfId="35293"/>
    <cellStyle name="Eingabe 2 16 2 3 10 7" xfId="42109"/>
    <cellStyle name="Eingabe 2 16 2 3 10 8" xfId="48632"/>
    <cellStyle name="Eingabe 2 16 2 3 11" xfId="7778"/>
    <cellStyle name="Eingabe 2 16 2 3 12" xfId="27948"/>
    <cellStyle name="Eingabe 2 16 2 3 13" xfId="34620"/>
    <cellStyle name="Eingabe 2 16 2 3 14" xfId="41160"/>
    <cellStyle name="Eingabe 2 16 2 3 2" xfId="2487"/>
    <cellStyle name="Eingabe 2 16 2 3 2 2" xfId="9597"/>
    <cellStyle name="Eingabe 2 16 2 3 2 3" xfId="15890"/>
    <cellStyle name="Eingabe 2 16 2 3 2 4" xfId="22829"/>
    <cellStyle name="Eingabe 2 16 2 3 2 5" xfId="29494"/>
    <cellStyle name="Eingabe 2 16 2 3 2 6" xfId="36164"/>
    <cellStyle name="Eingabe 2 16 2 3 2 7" xfId="42980"/>
    <cellStyle name="Eingabe 2 16 2 3 2 8" xfId="49503"/>
    <cellStyle name="Eingabe 2 16 2 3 3" xfId="3177"/>
    <cellStyle name="Eingabe 2 16 2 3 3 2" xfId="10287"/>
    <cellStyle name="Eingabe 2 16 2 3 3 3" xfId="16580"/>
    <cellStyle name="Eingabe 2 16 2 3 3 4" xfId="23519"/>
    <cellStyle name="Eingabe 2 16 2 3 3 5" xfId="30184"/>
    <cellStyle name="Eingabe 2 16 2 3 3 6" xfId="36854"/>
    <cellStyle name="Eingabe 2 16 2 3 3 7" xfId="43670"/>
    <cellStyle name="Eingabe 2 16 2 3 3 8" xfId="50193"/>
    <cellStyle name="Eingabe 2 16 2 3 4" xfId="3864"/>
    <cellStyle name="Eingabe 2 16 2 3 4 2" xfId="10974"/>
    <cellStyle name="Eingabe 2 16 2 3 4 3" xfId="17267"/>
    <cellStyle name="Eingabe 2 16 2 3 4 4" xfId="24206"/>
    <cellStyle name="Eingabe 2 16 2 3 4 5" xfId="30871"/>
    <cellStyle name="Eingabe 2 16 2 3 4 6" xfId="37541"/>
    <cellStyle name="Eingabe 2 16 2 3 4 7" xfId="44357"/>
    <cellStyle name="Eingabe 2 16 2 3 4 8" xfId="50880"/>
    <cellStyle name="Eingabe 2 16 2 3 5" xfId="4551"/>
    <cellStyle name="Eingabe 2 16 2 3 5 2" xfId="11661"/>
    <cellStyle name="Eingabe 2 16 2 3 5 3" xfId="17954"/>
    <cellStyle name="Eingabe 2 16 2 3 5 4" xfId="24893"/>
    <cellStyle name="Eingabe 2 16 2 3 5 5" xfId="31558"/>
    <cellStyle name="Eingabe 2 16 2 3 5 6" xfId="38228"/>
    <cellStyle name="Eingabe 2 16 2 3 5 7" xfId="45044"/>
    <cellStyle name="Eingabe 2 16 2 3 5 8" xfId="51567"/>
    <cellStyle name="Eingabe 2 16 2 3 6" xfId="5236"/>
    <cellStyle name="Eingabe 2 16 2 3 6 2" xfId="12346"/>
    <cellStyle name="Eingabe 2 16 2 3 6 3" xfId="18639"/>
    <cellStyle name="Eingabe 2 16 2 3 6 4" xfId="25578"/>
    <cellStyle name="Eingabe 2 16 2 3 6 5" xfId="32243"/>
    <cellStyle name="Eingabe 2 16 2 3 6 6" xfId="38913"/>
    <cellStyle name="Eingabe 2 16 2 3 6 7" xfId="45729"/>
    <cellStyle name="Eingabe 2 16 2 3 6 8" xfId="52252"/>
    <cellStyle name="Eingabe 2 16 2 3 7" xfId="5819"/>
    <cellStyle name="Eingabe 2 16 2 3 7 2" xfId="12929"/>
    <cellStyle name="Eingabe 2 16 2 3 7 3" xfId="19222"/>
    <cellStyle name="Eingabe 2 16 2 3 7 4" xfId="26161"/>
    <cellStyle name="Eingabe 2 16 2 3 7 5" xfId="32826"/>
    <cellStyle name="Eingabe 2 16 2 3 7 6" xfId="39496"/>
    <cellStyle name="Eingabe 2 16 2 3 7 7" xfId="46312"/>
    <cellStyle name="Eingabe 2 16 2 3 7 8" xfId="52835"/>
    <cellStyle name="Eingabe 2 16 2 3 8" xfId="6277"/>
    <cellStyle name="Eingabe 2 16 2 3 8 2" xfId="13387"/>
    <cellStyle name="Eingabe 2 16 2 3 8 3" xfId="19680"/>
    <cellStyle name="Eingabe 2 16 2 3 8 4" xfId="26619"/>
    <cellStyle name="Eingabe 2 16 2 3 8 5" xfId="33284"/>
    <cellStyle name="Eingabe 2 16 2 3 8 6" xfId="39954"/>
    <cellStyle name="Eingabe 2 16 2 3 8 7" xfId="46770"/>
    <cellStyle name="Eingabe 2 16 2 3 8 8" xfId="53293"/>
    <cellStyle name="Eingabe 2 16 2 3 9" xfId="6931"/>
    <cellStyle name="Eingabe 2 16 2 3 9 2" xfId="14041"/>
    <cellStyle name="Eingabe 2 16 2 3 9 3" xfId="20334"/>
    <cellStyle name="Eingabe 2 16 2 3 9 4" xfId="27273"/>
    <cellStyle name="Eingabe 2 16 2 3 9 5" xfId="33938"/>
    <cellStyle name="Eingabe 2 16 2 3 9 6" xfId="40608"/>
    <cellStyle name="Eingabe 2 16 2 3 9 7" xfId="47424"/>
    <cellStyle name="Eingabe 2 16 2 3 9 8" xfId="53947"/>
    <cellStyle name="Eingabe 2 16 2 4" xfId="2252"/>
    <cellStyle name="Eingabe 2 16 2 4 2" xfId="9362"/>
    <cellStyle name="Eingabe 2 16 2 4 3" xfId="15655"/>
    <cellStyle name="Eingabe 2 16 2 4 4" xfId="22594"/>
    <cellStyle name="Eingabe 2 16 2 4 5" xfId="29259"/>
    <cellStyle name="Eingabe 2 16 2 4 6" xfId="35929"/>
    <cellStyle name="Eingabe 2 16 2 4 7" xfId="42745"/>
    <cellStyle name="Eingabe 2 16 2 4 8" xfId="49268"/>
    <cellStyle name="Eingabe 2 16 2 5" xfId="2942"/>
    <cellStyle name="Eingabe 2 16 2 5 2" xfId="10052"/>
    <cellStyle name="Eingabe 2 16 2 5 3" xfId="16345"/>
    <cellStyle name="Eingabe 2 16 2 5 4" xfId="23284"/>
    <cellStyle name="Eingabe 2 16 2 5 5" xfId="29949"/>
    <cellStyle name="Eingabe 2 16 2 5 6" xfId="36619"/>
    <cellStyle name="Eingabe 2 16 2 5 7" xfId="43435"/>
    <cellStyle name="Eingabe 2 16 2 5 8" xfId="49958"/>
    <cellStyle name="Eingabe 2 16 2 6" xfId="3629"/>
    <cellStyle name="Eingabe 2 16 2 6 2" xfId="10739"/>
    <cellStyle name="Eingabe 2 16 2 6 3" xfId="17032"/>
    <cellStyle name="Eingabe 2 16 2 6 4" xfId="23971"/>
    <cellStyle name="Eingabe 2 16 2 6 5" xfId="30636"/>
    <cellStyle name="Eingabe 2 16 2 6 6" xfId="37306"/>
    <cellStyle name="Eingabe 2 16 2 6 7" xfId="44122"/>
    <cellStyle name="Eingabe 2 16 2 6 8" xfId="50645"/>
    <cellStyle name="Eingabe 2 16 2 7" xfId="4316"/>
    <cellStyle name="Eingabe 2 16 2 7 2" xfId="11426"/>
    <cellStyle name="Eingabe 2 16 2 7 3" xfId="17719"/>
    <cellStyle name="Eingabe 2 16 2 7 4" xfId="24658"/>
    <cellStyle name="Eingabe 2 16 2 7 5" xfId="31323"/>
    <cellStyle name="Eingabe 2 16 2 7 6" xfId="37993"/>
    <cellStyle name="Eingabe 2 16 2 7 7" xfId="44809"/>
    <cellStyle name="Eingabe 2 16 2 7 8" xfId="51332"/>
    <cellStyle name="Eingabe 2 16 2 8" xfId="5001"/>
    <cellStyle name="Eingabe 2 16 2 8 2" xfId="12111"/>
    <cellStyle name="Eingabe 2 16 2 8 3" xfId="18404"/>
    <cellStyle name="Eingabe 2 16 2 8 4" xfId="25343"/>
    <cellStyle name="Eingabe 2 16 2 8 5" xfId="32008"/>
    <cellStyle name="Eingabe 2 16 2 8 6" xfId="38678"/>
    <cellStyle name="Eingabe 2 16 2 8 7" xfId="45494"/>
    <cellStyle name="Eingabe 2 16 2 8 8" xfId="52017"/>
    <cellStyle name="Eingabe 2 16 2 9" xfId="1986"/>
    <cellStyle name="Eingabe 2 16 2 9 2" xfId="9096"/>
    <cellStyle name="Eingabe 2 16 2 9 3" xfId="15389"/>
    <cellStyle name="Eingabe 2 16 2 9 4" xfId="22328"/>
    <cellStyle name="Eingabe 2 16 2 9 5" xfId="28993"/>
    <cellStyle name="Eingabe 2 16 2 9 6" xfId="35663"/>
    <cellStyle name="Eingabe 2 16 2 9 7" xfId="42479"/>
    <cellStyle name="Eingabe 2 16 2 9 8" xfId="49002"/>
    <cellStyle name="Eingabe 2 16 3" xfId="734"/>
    <cellStyle name="Eingabe 2 16 3 10" xfId="6788"/>
    <cellStyle name="Eingabe 2 16 3 10 2" xfId="13898"/>
    <cellStyle name="Eingabe 2 16 3 10 3" xfId="20191"/>
    <cellStyle name="Eingabe 2 16 3 10 4" xfId="27130"/>
    <cellStyle name="Eingabe 2 16 3 10 5" xfId="33795"/>
    <cellStyle name="Eingabe 2 16 3 10 6" xfId="40465"/>
    <cellStyle name="Eingabe 2 16 3 10 7" xfId="47281"/>
    <cellStyle name="Eingabe 2 16 3 10 8" xfId="53804"/>
    <cellStyle name="Eingabe 2 16 3 11" xfId="5745"/>
    <cellStyle name="Eingabe 2 16 3 11 2" xfId="12855"/>
    <cellStyle name="Eingabe 2 16 3 11 3" xfId="19148"/>
    <cellStyle name="Eingabe 2 16 3 11 4" xfId="26087"/>
    <cellStyle name="Eingabe 2 16 3 11 5" xfId="32752"/>
    <cellStyle name="Eingabe 2 16 3 11 6" xfId="39422"/>
    <cellStyle name="Eingabe 2 16 3 11 7" xfId="46238"/>
    <cellStyle name="Eingabe 2 16 3 11 8" xfId="52761"/>
    <cellStyle name="Eingabe 2 16 3 12" xfId="1473"/>
    <cellStyle name="Eingabe 2 16 3 12 2" xfId="8583"/>
    <cellStyle name="Eingabe 2 16 3 12 3" xfId="14876"/>
    <cellStyle name="Eingabe 2 16 3 12 4" xfId="21815"/>
    <cellStyle name="Eingabe 2 16 3 12 5" xfId="28480"/>
    <cellStyle name="Eingabe 2 16 3 12 6" xfId="35150"/>
    <cellStyle name="Eingabe 2 16 3 12 7" xfId="41966"/>
    <cellStyle name="Eingabe 2 16 3 12 8" xfId="48489"/>
    <cellStyle name="Eingabe 2 16 3 13" xfId="7757"/>
    <cellStyle name="Eingabe 2 16 3 14" xfId="21113"/>
    <cellStyle name="Eingabe 2 16 3 15" xfId="21213"/>
    <cellStyle name="Eingabe 2 16 3 16" xfId="41359"/>
    <cellStyle name="Eingabe 2 16 3 17" xfId="41542"/>
    <cellStyle name="Eingabe 2 16 3 2" xfId="1196"/>
    <cellStyle name="Eingabe 2 16 3 2 10" xfId="1869"/>
    <cellStyle name="Eingabe 2 16 3 2 10 2" xfId="8979"/>
    <cellStyle name="Eingabe 2 16 3 2 10 3" xfId="15272"/>
    <cellStyle name="Eingabe 2 16 3 2 10 4" xfId="22211"/>
    <cellStyle name="Eingabe 2 16 3 2 10 5" xfId="28876"/>
    <cellStyle name="Eingabe 2 16 3 2 10 6" xfId="35546"/>
    <cellStyle name="Eingabe 2 16 3 2 10 7" xfId="42362"/>
    <cellStyle name="Eingabe 2 16 3 2 10 8" xfId="48885"/>
    <cellStyle name="Eingabe 2 16 3 2 11" xfId="14599"/>
    <cellStyle name="Eingabe 2 16 3 2 12" xfId="28203"/>
    <cellStyle name="Eingabe 2 16 3 2 13" xfId="34873"/>
    <cellStyle name="Eingabe 2 16 3 2 14" xfId="48215"/>
    <cellStyle name="Eingabe 2 16 3 2 2" xfId="2740"/>
    <cellStyle name="Eingabe 2 16 3 2 2 2" xfId="9850"/>
    <cellStyle name="Eingabe 2 16 3 2 2 3" xfId="16143"/>
    <cellStyle name="Eingabe 2 16 3 2 2 4" xfId="23082"/>
    <cellStyle name="Eingabe 2 16 3 2 2 5" xfId="29747"/>
    <cellStyle name="Eingabe 2 16 3 2 2 6" xfId="36417"/>
    <cellStyle name="Eingabe 2 16 3 2 2 7" xfId="43233"/>
    <cellStyle name="Eingabe 2 16 3 2 2 8" xfId="49756"/>
    <cellStyle name="Eingabe 2 16 3 2 3" xfId="3430"/>
    <cellStyle name="Eingabe 2 16 3 2 3 2" xfId="10540"/>
    <cellStyle name="Eingabe 2 16 3 2 3 3" xfId="16833"/>
    <cellStyle name="Eingabe 2 16 3 2 3 4" xfId="23772"/>
    <cellStyle name="Eingabe 2 16 3 2 3 5" xfId="30437"/>
    <cellStyle name="Eingabe 2 16 3 2 3 6" xfId="37107"/>
    <cellStyle name="Eingabe 2 16 3 2 3 7" xfId="43923"/>
    <cellStyle name="Eingabe 2 16 3 2 3 8" xfId="50446"/>
    <cellStyle name="Eingabe 2 16 3 2 4" xfId="4117"/>
    <cellStyle name="Eingabe 2 16 3 2 4 2" xfId="11227"/>
    <cellStyle name="Eingabe 2 16 3 2 4 3" xfId="17520"/>
    <cellStyle name="Eingabe 2 16 3 2 4 4" xfId="24459"/>
    <cellStyle name="Eingabe 2 16 3 2 4 5" xfId="31124"/>
    <cellStyle name="Eingabe 2 16 3 2 4 6" xfId="37794"/>
    <cellStyle name="Eingabe 2 16 3 2 4 7" xfId="44610"/>
    <cellStyle name="Eingabe 2 16 3 2 4 8" xfId="51133"/>
    <cellStyle name="Eingabe 2 16 3 2 5" xfId="4804"/>
    <cellStyle name="Eingabe 2 16 3 2 5 2" xfId="11914"/>
    <cellStyle name="Eingabe 2 16 3 2 5 3" xfId="18207"/>
    <cellStyle name="Eingabe 2 16 3 2 5 4" xfId="25146"/>
    <cellStyle name="Eingabe 2 16 3 2 5 5" xfId="31811"/>
    <cellStyle name="Eingabe 2 16 3 2 5 6" xfId="38481"/>
    <cellStyle name="Eingabe 2 16 3 2 5 7" xfId="45297"/>
    <cellStyle name="Eingabe 2 16 3 2 5 8" xfId="51820"/>
    <cellStyle name="Eingabe 2 16 3 2 6" xfId="5489"/>
    <cellStyle name="Eingabe 2 16 3 2 6 2" xfId="12599"/>
    <cellStyle name="Eingabe 2 16 3 2 6 3" xfId="18892"/>
    <cellStyle name="Eingabe 2 16 3 2 6 4" xfId="25831"/>
    <cellStyle name="Eingabe 2 16 3 2 6 5" xfId="32496"/>
    <cellStyle name="Eingabe 2 16 3 2 6 6" xfId="39166"/>
    <cellStyle name="Eingabe 2 16 3 2 6 7" xfId="45982"/>
    <cellStyle name="Eingabe 2 16 3 2 6 8" xfId="52505"/>
    <cellStyle name="Eingabe 2 16 3 2 7" xfId="6072"/>
    <cellStyle name="Eingabe 2 16 3 2 7 2" xfId="13182"/>
    <cellStyle name="Eingabe 2 16 3 2 7 3" xfId="19475"/>
    <cellStyle name="Eingabe 2 16 3 2 7 4" xfId="26414"/>
    <cellStyle name="Eingabe 2 16 3 2 7 5" xfId="33079"/>
    <cellStyle name="Eingabe 2 16 3 2 7 6" xfId="39749"/>
    <cellStyle name="Eingabe 2 16 3 2 7 7" xfId="46565"/>
    <cellStyle name="Eingabe 2 16 3 2 7 8" xfId="53088"/>
    <cellStyle name="Eingabe 2 16 3 2 8" xfId="6530"/>
    <cellStyle name="Eingabe 2 16 3 2 8 2" xfId="13640"/>
    <cellStyle name="Eingabe 2 16 3 2 8 3" xfId="19933"/>
    <cellStyle name="Eingabe 2 16 3 2 8 4" xfId="26872"/>
    <cellStyle name="Eingabe 2 16 3 2 8 5" xfId="33537"/>
    <cellStyle name="Eingabe 2 16 3 2 8 6" xfId="40207"/>
    <cellStyle name="Eingabe 2 16 3 2 8 7" xfId="47023"/>
    <cellStyle name="Eingabe 2 16 3 2 8 8" xfId="53546"/>
    <cellStyle name="Eingabe 2 16 3 2 9" xfId="7184"/>
    <cellStyle name="Eingabe 2 16 3 2 9 2" xfId="14294"/>
    <cellStyle name="Eingabe 2 16 3 2 9 3" xfId="20587"/>
    <cellStyle name="Eingabe 2 16 3 2 9 4" xfId="27526"/>
    <cellStyle name="Eingabe 2 16 3 2 9 5" xfId="34191"/>
    <cellStyle name="Eingabe 2 16 3 2 9 6" xfId="40861"/>
    <cellStyle name="Eingabe 2 16 3 2 9 7" xfId="47677"/>
    <cellStyle name="Eingabe 2 16 3 2 9 8" xfId="54200"/>
    <cellStyle name="Eingabe 2 16 3 3" xfId="1030"/>
    <cellStyle name="Eingabe 2 16 3 3 10" xfId="1703"/>
    <cellStyle name="Eingabe 2 16 3 3 10 2" xfId="8813"/>
    <cellStyle name="Eingabe 2 16 3 3 10 3" xfId="15106"/>
    <cellStyle name="Eingabe 2 16 3 3 10 4" xfId="22045"/>
    <cellStyle name="Eingabe 2 16 3 3 10 5" xfId="28710"/>
    <cellStyle name="Eingabe 2 16 3 3 10 6" xfId="35380"/>
    <cellStyle name="Eingabe 2 16 3 3 10 7" xfId="42196"/>
    <cellStyle name="Eingabe 2 16 3 3 10 8" xfId="48719"/>
    <cellStyle name="Eingabe 2 16 3 3 11" xfId="7987"/>
    <cellStyle name="Eingabe 2 16 3 3 12" xfId="28037"/>
    <cellStyle name="Eingabe 2 16 3 3 13" xfId="34707"/>
    <cellStyle name="Eingabe 2 16 3 3 14" xfId="48049"/>
    <cellStyle name="Eingabe 2 16 3 3 2" xfId="2574"/>
    <cellStyle name="Eingabe 2 16 3 3 2 2" xfId="9684"/>
    <cellStyle name="Eingabe 2 16 3 3 2 3" xfId="15977"/>
    <cellStyle name="Eingabe 2 16 3 3 2 4" xfId="22916"/>
    <cellStyle name="Eingabe 2 16 3 3 2 5" xfId="29581"/>
    <cellStyle name="Eingabe 2 16 3 3 2 6" xfId="36251"/>
    <cellStyle name="Eingabe 2 16 3 3 2 7" xfId="43067"/>
    <cellStyle name="Eingabe 2 16 3 3 2 8" xfId="49590"/>
    <cellStyle name="Eingabe 2 16 3 3 3" xfId="3264"/>
    <cellStyle name="Eingabe 2 16 3 3 3 2" xfId="10374"/>
    <cellStyle name="Eingabe 2 16 3 3 3 3" xfId="16667"/>
    <cellStyle name="Eingabe 2 16 3 3 3 4" xfId="23606"/>
    <cellStyle name="Eingabe 2 16 3 3 3 5" xfId="30271"/>
    <cellStyle name="Eingabe 2 16 3 3 3 6" xfId="36941"/>
    <cellStyle name="Eingabe 2 16 3 3 3 7" xfId="43757"/>
    <cellStyle name="Eingabe 2 16 3 3 3 8" xfId="50280"/>
    <cellStyle name="Eingabe 2 16 3 3 4" xfId="3951"/>
    <cellStyle name="Eingabe 2 16 3 3 4 2" xfId="11061"/>
    <cellStyle name="Eingabe 2 16 3 3 4 3" xfId="17354"/>
    <cellStyle name="Eingabe 2 16 3 3 4 4" xfId="24293"/>
    <cellStyle name="Eingabe 2 16 3 3 4 5" xfId="30958"/>
    <cellStyle name="Eingabe 2 16 3 3 4 6" xfId="37628"/>
    <cellStyle name="Eingabe 2 16 3 3 4 7" xfId="44444"/>
    <cellStyle name="Eingabe 2 16 3 3 4 8" xfId="50967"/>
    <cellStyle name="Eingabe 2 16 3 3 5" xfId="4638"/>
    <cellStyle name="Eingabe 2 16 3 3 5 2" xfId="11748"/>
    <cellStyle name="Eingabe 2 16 3 3 5 3" xfId="18041"/>
    <cellStyle name="Eingabe 2 16 3 3 5 4" xfId="24980"/>
    <cellStyle name="Eingabe 2 16 3 3 5 5" xfId="31645"/>
    <cellStyle name="Eingabe 2 16 3 3 5 6" xfId="38315"/>
    <cellStyle name="Eingabe 2 16 3 3 5 7" xfId="45131"/>
    <cellStyle name="Eingabe 2 16 3 3 5 8" xfId="51654"/>
    <cellStyle name="Eingabe 2 16 3 3 6" xfId="5323"/>
    <cellStyle name="Eingabe 2 16 3 3 6 2" xfId="12433"/>
    <cellStyle name="Eingabe 2 16 3 3 6 3" xfId="18726"/>
    <cellStyle name="Eingabe 2 16 3 3 6 4" xfId="25665"/>
    <cellStyle name="Eingabe 2 16 3 3 6 5" xfId="32330"/>
    <cellStyle name="Eingabe 2 16 3 3 6 6" xfId="39000"/>
    <cellStyle name="Eingabe 2 16 3 3 6 7" xfId="45816"/>
    <cellStyle name="Eingabe 2 16 3 3 6 8" xfId="52339"/>
    <cellStyle name="Eingabe 2 16 3 3 7" xfId="5906"/>
    <cellStyle name="Eingabe 2 16 3 3 7 2" xfId="13016"/>
    <cellStyle name="Eingabe 2 16 3 3 7 3" xfId="19309"/>
    <cellStyle name="Eingabe 2 16 3 3 7 4" xfId="26248"/>
    <cellStyle name="Eingabe 2 16 3 3 7 5" xfId="32913"/>
    <cellStyle name="Eingabe 2 16 3 3 7 6" xfId="39583"/>
    <cellStyle name="Eingabe 2 16 3 3 7 7" xfId="46399"/>
    <cellStyle name="Eingabe 2 16 3 3 7 8" xfId="52922"/>
    <cellStyle name="Eingabe 2 16 3 3 8" xfId="6364"/>
    <cellStyle name="Eingabe 2 16 3 3 8 2" xfId="13474"/>
    <cellStyle name="Eingabe 2 16 3 3 8 3" xfId="19767"/>
    <cellStyle name="Eingabe 2 16 3 3 8 4" xfId="26706"/>
    <cellStyle name="Eingabe 2 16 3 3 8 5" xfId="33371"/>
    <cellStyle name="Eingabe 2 16 3 3 8 6" xfId="40041"/>
    <cellStyle name="Eingabe 2 16 3 3 8 7" xfId="46857"/>
    <cellStyle name="Eingabe 2 16 3 3 8 8" xfId="53380"/>
    <cellStyle name="Eingabe 2 16 3 3 9" xfId="7018"/>
    <cellStyle name="Eingabe 2 16 3 3 9 2" xfId="14128"/>
    <cellStyle name="Eingabe 2 16 3 3 9 3" xfId="20421"/>
    <cellStyle name="Eingabe 2 16 3 3 9 4" xfId="27360"/>
    <cellStyle name="Eingabe 2 16 3 3 9 5" xfId="34025"/>
    <cellStyle name="Eingabe 2 16 3 3 9 6" xfId="40695"/>
    <cellStyle name="Eingabe 2 16 3 3 9 7" xfId="47511"/>
    <cellStyle name="Eingabe 2 16 3 3 9 8" xfId="54034"/>
    <cellStyle name="Eingabe 2 16 3 4" xfId="2344"/>
    <cellStyle name="Eingabe 2 16 3 4 2" xfId="9454"/>
    <cellStyle name="Eingabe 2 16 3 4 3" xfId="15747"/>
    <cellStyle name="Eingabe 2 16 3 4 4" xfId="22686"/>
    <cellStyle name="Eingabe 2 16 3 4 5" xfId="29351"/>
    <cellStyle name="Eingabe 2 16 3 4 6" xfId="36021"/>
    <cellStyle name="Eingabe 2 16 3 4 7" xfId="42837"/>
    <cellStyle name="Eingabe 2 16 3 4 8" xfId="49360"/>
    <cellStyle name="Eingabe 2 16 3 5" xfId="3034"/>
    <cellStyle name="Eingabe 2 16 3 5 2" xfId="10144"/>
    <cellStyle name="Eingabe 2 16 3 5 3" xfId="16437"/>
    <cellStyle name="Eingabe 2 16 3 5 4" xfId="23376"/>
    <cellStyle name="Eingabe 2 16 3 5 5" xfId="30041"/>
    <cellStyle name="Eingabe 2 16 3 5 6" xfId="36711"/>
    <cellStyle name="Eingabe 2 16 3 5 7" xfId="43527"/>
    <cellStyle name="Eingabe 2 16 3 5 8" xfId="50050"/>
    <cellStyle name="Eingabe 2 16 3 6" xfId="3721"/>
    <cellStyle name="Eingabe 2 16 3 6 2" xfId="10831"/>
    <cellStyle name="Eingabe 2 16 3 6 3" xfId="17124"/>
    <cellStyle name="Eingabe 2 16 3 6 4" xfId="24063"/>
    <cellStyle name="Eingabe 2 16 3 6 5" xfId="30728"/>
    <cellStyle name="Eingabe 2 16 3 6 6" xfId="37398"/>
    <cellStyle name="Eingabe 2 16 3 6 7" xfId="44214"/>
    <cellStyle name="Eingabe 2 16 3 6 8" xfId="50737"/>
    <cellStyle name="Eingabe 2 16 3 7" xfId="4408"/>
    <cellStyle name="Eingabe 2 16 3 7 2" xfId="11518"/>
    <cellStyle name="Eingabe 2 16 3 7 3" xfId="17811"/>
    <cellStyle name="Eingabe 2 16 3 7 4" xfId="24750"/>
    <cellStyle name="Eingabe 2 16 3 7 5" xfId="31415"/>
    <cellStyle name="Eingabe 2 16 3 7 6" xfId="38085"/>
    <cellStyle name="Eingabe 2 16 3 7 7" xfId="44901"/>
    <cellStyle name="Eingabe 2 16 3 7 8" xfId="51424"/>
    <cellStyle name="Eingabe 2 16 3 8" xfId="5093"/>
    <cellStyle name="Eingabe 2 16 3 8 2" xfId="12203"/>
    <cellStyle name="Eingabe 2 16 3 8 3" xfId="18496"/>
    <cellStyle name="Eingabe 2 16 3 8 4" xfId="25435"/>
    <cellStyle name="Eingabe 2 16 3 8 5" xfId="32100"/>
    <cellStyle name="Eingabe 2 16 3 8 6" xfId="38770"/>
    <cellStyle name="Eingabe 2 16 3 8 7" xfId="45586"/>
    <cellStyle name="Eingabe 2 16 3 8 8" xfId="52109"/>
    <cellStyle name="Eingabe 2 16 3 9" xfId="6134"/>
    <cellStyle name="Eingabe 2 16 3 9 2" xfId="13244"/>
    <cellStyle name="Eingabe 2 16 3 9 3" xfId="19537"/>
    <cellStyle name="Eingabe 2 16 3 9 4" xfId="26476"/>
    <cellStyle name="Eingabe 2 16 3 9 5" xfId="33141"/>
    <cellStyle name="Eingabe 2 16 3 9 6" xfId="39811"/>
    <cellStyle name="Eingabe 2 16 3 9 7" xfId="46627"/>
    <cellStyle name="Eingabe 2 16 3 9 8" xfId="53150"/>
    <cellStyle name="Eingabe 2 16 4" xfId="1995"/>
    <cellStyle name="Eingabe 2 16 4 2" xfId="9105"/>
    <cellStyle name="Eingabe 2 16 4 3" xfId="15398"/>
    <cellStyle name="Eingabe 2 16 4 4" xfId="22337"/>
    <cellStyle name="Eingabe 2 16 4 5" xfId="29002"/>
    <cellStyle name="Eingabe 2 16 4 6" xfId="35672"/>
    <cellStyle name="Eingabe 2 16 4 7" xfId="42488"/>
    <cellStyle name="Eingabe 2 16 4 8" xfId="49011"/>
    <cellStyle name="Eingabe 2 16 5" xfId="2033"/>
    <cellStyle name="Eingabe 2 16 5 2" xfId="9143"/>
    <cellStyle name="Eingabe 2 16 5 3" xfId="15436"/>
    <cellStyle name="Eingabe 2 16 5 4" xfId="22375"/>
    <cellStyle name="Eingabe 2 16 5 5" xfId="29040"/>
    <cellStyle name="Eingabe 2 16 5 6" xfId="35710"/>
    <cellStyle name="Eingabe 2 16 5 7" xfId="42526"/>
    <cellStyle name="Eingabe 2 16 5 8" xfId="49049"/>
    <cellStyle name="Eingabe 2 16 6" xfId="2831"/>
    <cellStyle name="Eingabe 2 16 6 2" xfId="9941"/>
    <cellStyle name="Eingabe 2 16 6 3" xfId="16234"/>
    <cellStyle name="Eingabe 2 16 6 4" xfId="23173"/>
    <cellStyle name="Eingabe 2 16 6 5" xfId="29838"/>
    <cellStyle name="Eingabe 2 16 6 6" xfId="36508"/>
    <cellStyle name="Eingabe 2 16 6 7" xfId="43324"/>
    <cellStyle name="Eingabe 2 16 6 8" xfId="49847"/>
    <cellStyle name="Eingabe 2 16 7" xfId="3518"/>
    <cellStyle name="Eingabe 2 16 7 2" xfId="10628"/>
    <cellStyle name="Eingabe 2 16 7 3" xfId="16921"/>
    <cellStyle name="Eingabe 2 16 7 4" xfId="23860"/>
    <cellStyle name="Eingabe 2 16 7 5" xfId="30525"/>
    <cellStyle name="Eingabe 2 16 7 6" xfId="37195"/>
    <cellStyle name="Eingabe 2 16 7 7" xfId="44011"/>
    <cellStyle name="Eingabe 2 16 7 8" xfId="50534"/>
    <cellStyle name="Eingabe 2 16 8" xfId="825"/>
    <cellStyle name="Eingabe 2 16 8 2" xfId="7942"/>
    <cellStyle name="Eingabe 2 16 8 3" xfId="8265"/>
    <cellStyle name="Eingabe 2 16 8 4" xfId="21203"/>
    <cellStyle name="Eingabe 2 16 8 5" xfId="27837"/>
    <cellStyle name="Eingabe 2 16 8 6" xfId="34510"/>
    <cellStyle name="Eingabe 2 16 8 7" xfId="41446"/>
    <cellStyle name="Eingabe 2 16 8 8" xfId="41464"/>
    <cellStyle name="Eingabe 2 16 9" xfId="4894"/>
    <cellStyle name="Eingabe 2 16 9 2" xfId="12004"/>
    <cellStyle name="Eingabe 2 16 9 3" xfId="18297"/>
    <cellStyle name="Eingabe 2 16 9 4" xfId="25236"/>
    <cellStyle name="Eingabe 2 16 9 5" xfId="31901"/>
    <cellStyle name="Eingabe 2 16 9 6" xfId="38571"/>
    <cellStyle name="Eingabe 2 16 9 7" xfId="45387"/>
    <cellStyle name="Eingabe 2 16 9 8" xfId="51910"/>
    <cellStyle name="Eingabe 2 17" xfId="531"/>
    <cellStyle name="Eingabe 2 17 10" xfId="5678"/>
    <cellStyle name="Eingabe 2 17 10 2" xfId="12788"/>
    <cellStyle name="Eingabe 2 17 10 3" xfId="19081"/>
    <cellStyle name="Eingabe 2 17 10 4" xfId="26020"/>
    <cellStyle name="Eingabe 2 17 10 5" xfId="32685"/>
    <cellStyle name="Eingabe 2 17 10 6" xfId="39355"/>
    <cellStyle name="Eingabe 2 17 10 7" xfId="46171"/>
    <cellStyle name="Eingabe 2 17 10 8" xfId="52694"/>
    <cellStyle name="Eingabe 2 17 11" xfId="6615"/>
    <cellStyle name="Eingabe 2 17 11 2" xfId="13725"/>
    <cellStyle name="Eingabe 2 17 11 3" xfId="20018"/>
    <cellStyle name="Eingabe 2 17 11 4" xfId="26957"/>
    <cellStyle name="Eingabe 2 17 11 5" xfId="33622"/>
    <cellStyle name="Eingabe 2 17 11 6" xfId="40292"/>
    <cellStyle name="Eingabe 2 17 11 7" xfId="47108"/>
    <cellStyle name="Eingabe 2 17 11 8" xfId="53631"/>
    <cellStyle name="Eingabe 2 17 12" xfId="1304"/>
    <cellStyle name="Eingabe 2 17 12 2" xfId="8414"/>
    <cellStyle name="Eingabe 2 17 12 3" xfId="14707"/>
    <cellStyle name="Eingabe 2 17 12 4" xfId="21646"/>
    <cellStyle name="Eingabe 2 17 12 5" xfId="28311"/>
    <cellStyle name="Eingabe 2 17 12 6" xfId="34981"/>
    <cellStyle name="Eingabe 2 17 12 7" xfId="41800"/>
    <cellStyle name="Eingabe 2 17 12 8" xfId="48323"/>
    <cellStyle name="Eingabe 2 17 13" xfId="316"/>
    <cellStyle name="Eingabe 2 17 14" xfId="21282"/>
    <cellStyle name="Eingabe 2 17 15" xfId="8003"/>
    <cellStyle name="Eingabe 2 17 2" xfId="627"/>
    <cellStyle name="Eingabe 2 17 2 10" xfId="6695"/>
    <cellStyle name="Eingabe 2 17 2 10 2" xfId="13805"/>
    <cellStyle name="Eingabe 2 17 2 10 3" xfId="20098"/>
    <cellStyle name="Eingabe 2 17 2 10 4" xfId="27037"/>
    <cellStyle name="Eingabe 2 17 2 10 5" xfId="33702"/>
    <cellStyle name="Eingabe 2 17 2 10 6" xfId="40372"/>
    <cellStyle name="Eingabe 2 17 2 10 7" xfId="47188"/>
    <cellStyle name="Eingabe 2 17 2 10 8" xfId="53711"/>
    <cellStyle name="Eingabe 2 17 2 11" xfId="7429"/>
    <cellStyle name="Eingabe 2 17 2 11 2" xfId="14539"/>
    <cellStyle name="Eingabe 2 17 2 11 3" xfId="20832"/>
    <cellStyle name="Eingabe 2 17 2 11 4" xfId="27771"/>
    <cellStyle name="Eingabe 2 17 2 11 5" xfId="34436"/>
    <cellStyle name="Eingabe 2 17 2 11 6" xfId="41106"/>
    <cellStyle name="Eingabe 2 17 2 11 7" xfId="47922"/>
    <cellStyle name="Eingabe 2 17 2 11 8" xfId="54445"/>
    <cellStyle name="Eingabe 2 17 2 12" xfId="1380"/>
    <cellStyle name="Eingabe 2 17 2 12 2" xfId="8490"/>
    <cellStyle name="Eingabe 2 17 2 12 3" xfId="14783"/>
    <cellStyle name="Eingabe 2 17 2 12 4" xfId="21722"/>
    <cellStyle name="Eingabe 2 17 2 12 5" xfId="28387"/>
    <cellStyle name="Eingabe 2 17 2 12 6" xfId="35057"/>
    <cellStyle name="Eingabe 2 17 2 12 7" xfId="41873"/>
    <cellStyle name="Eingabe 2 17 2 12 8" xfId="48396"/>
    <cellStyle name="Eingabe 2 17 2 13" xfId="7732"/>
    <cellStyle name="Eingabe 2 17 2 14" xfId="21006"/>
    <cellStyle name="Eingabe 2 17 2 15" xfId="21275"/>
    <cellStyle name="Eingabe 2 17 2 16" xfId="41256"/>
    <cellStyle name="Eingabe 2 17 2 17" xfId="21321"/>
    <cellStyle name="Eingabe 2 17 2 2" xfId="1143"/>
    <cellStyle name="Eingabe 2 17 2 2 10" xfId="1816"/>
    <cellStyle name="Eingabe 2 17 2 2 10 2" xfId="8926"/>
    <cellStyle name="Eingabe 2 17 2 2 10 3" xfId="15219"/>
    <cellStyle name="Eingabe 2 17 2 2 10 4" xfId="22158"/>
    <cellStyle name="Eingabe 2 17 2 2 10 5" xfId="28823"/>
    <cellStyle name="Eingabe 2 17 2 2 10 6" xfId="35493"/>
    <cellStyle name="Eingabe 2 17 2 2 10 7" xfId="42309"/>
    <cellStyle name="Eingabe 2 17 2 2 10 8" xfId="48832"/>
    <cellStyle name="Eingabe 2 17 2 2 11" xfId="7799"/>
    <cellStyle name="Eingabe 2 17 2 2 12" xfId="28150"/>
    <cellStyle name="Eingabe 2 17 2 2 13" xfId="34820"/>
    <cellStyle name="Eingabe 2 17 2 2 14" xfId="48162"/>
    <cellStyle name="Eingabe 2 17 2 2 2" xfId="2687"/>
    <cellStyle name="Eingabe 2 17 2 2 2 2" xfId="9797"/>
    <cellStyle name="Eingabe 2 17 2 2 2 3" xfId="16090"/>
    <cellStyle name="Eingabe 2 17 2 2 2 4" xfId="23029"/>
    <cellStyle name="Eingabe 2 17 2 2 2 5" xfId="29694"/>
    <cellStyle name="Eingabe 2 17 2 2 2 6" xfId="36364"/>
    <cellStyle name="Eingabe 2 17 2 2 2 7" xfId="43180"/>
    <cellStyle name="Eingabe 2 17 2 2 2 8" xfId="49703"/>
    <cellStyle name="Eingabe 2 17 2 2 3" xfId="3377"/>
    <cellStyle name="Eingabe 2 17 2 2 3 2" xfId="10487"/>
    <cellStyle name="Eingabe 2 17 2 2 3 3" xfId="16780"/>
    <cellStyle name="Eingabe 2 17 2 2 3 4" xfId="23719"/>
    <cellStyle name="Eingabe 2 17 2 2 3 5" xfId="30384"/>
    <cellStyle name="Eingabe 2 17 2 2 3 6" xfId="37054"/>
    <cellStyle name="Eingabe 2 17 2 2 3 7" xfId="43870"/>
    <cellStyle name="Eingabe 2 17 2 2 3 8" xfId="50393"/>
    <cellStyle name="Eingabe 2 17 2 2 4" xfId="4064"/>
    <cellStyle name="Eingabe 2 17 2 2 4 2" xfId="11174"/>
    <cellStyle name="Eingabe 2 17 2 2 4 3" xfId="17467"/>
    <cellStyle name="Eingabe 2 17 2 2 4 4" xfId="24406"/>
    <cellStyle name="Eingabe 2 17 2 2 4 5" xfId="31071"/>
    <cellStyle name="Eingabe 2 17 2 2 4 6" xfId="37741"/>
    <cellStyle name="Eingabe 2 17 2 2 4 7" xfId="44557"/>
    <cellStyle name="Eingabe 2 17 2 2 4 8" xfId="51080"/>
    <cellStyle name="Eingabe 2 17 2 2 5" xfId="4751"/>
    <cellStyle name="Eingabe 2 17 2 2 5 2" xfId="11861"/>
    <cellStyle name="Eingabe 2 17 2 2 5 3" xfId="18154"/>
    <cellStyle name="Eingabe 2 17 2 2 5 4" xfId="25093"/>
    <cellStyle name="Eingabe 2 17 2 2 5 5" xfId="31758"/>
    <cellStyle name="Eingabe 2 17 2 2 5 6" xfId="38428"/>
    <cellStyle name="Eingabe 2 17 2 2 5 7" xfId="45244"/>
    <cellStyle name="Eingabe 2 17 2 2 5 8" xfId="51767"/>
    <cellStyle name="Eingabe 2 17 2 2 6" xfId="5436"/>
    <cellStyle name="Eingabe 2 17 2 2 6 2" xfId="12546"/>
    <cellStyle name="Eingabe 2 17 2 2 6 3" xfId="18839"/>
    <cellStyle name="Eingabe 2 17 2 2 6 4" xfId="25778"/>
    <cellStyle name="Eingabe 2 17 2 2 6 5" xfId="32443"/>
    <cellStyle name="Eingabe 2 17 2 2 6 6" xfId="39113"/>
    <cellStyle name="Eingabe 2 17 2 2 6 7" xfId="45929"/>
    <cellStyle name="Eingabe 2 17 2 2 6 8" xfId="52452"/>
    <cellStyle name="Eingabe 2 17 2 2 7" xfId="6019"/>
    <cellStyle name="Eingabe 2 17 2 2 7 2" xfId="13129"/>
    <cellStyle name="Eingabe 2 17 2 2 7 3" xfId="19422"/>
    <cellStyle name="Eingabe 2 17 2 2 7 4" xfId="26361"/>
    <cellStyle name="Eingabe 2 17 2 2 7 5" xfId="33026"/>
    <cellStyle name="Eingabe 2 17 2 2 7 6" xfId="39696"/>
    <cellStyle name="Eingabe 2 17 2 2 7 7" xfId="46512"/>
    <cellStyle name="Eingabe 2 17 2 2 7 8" xfId="53035"/>
    <cellStyle name="Eingabe 2 17 2 2 8" xfId="6477"/>
    <cellStyle name="Eingabe 2 17 2 2 8 2" xfId="13587"/>
    <cellStyle name="Eingabe 2 17 2 2 8 3" xfId="19880"/>
    <cellStyle name="Eingabe 2 17 2 2 8 4" xfId="26819"/>
    <cellStyle name="Eingabe 2 17 2 2 8 5" xfId="33484"/>
    <cellStyle name="Eingabe 2 17 2 2 8 6" xfId="40154"/>
    <cellStyle name="Eingabe 2 17 2 2 8 7" xfId="46970"/>
    <cellStyle name="Eingabe 2 17 2 2 8 8" xfId="53493"/>
    <cellStyle name="Eingabe 2 17 2 2 9" xfId="7131"/>
    <cellStyle name="Eingabe 2 17 2 2 9 2" xfId="14241"/>
    <cellStyle name="Eingabe 2 17 2 2 9 3" xfId="20534"/>
    <cellStyle name="Eingabe 2 17 2 2 9 4" xfId="27473"/>
    <cellStyle name="Eingabe 2 17 2 2 9 5" xfId="34138"/>
    <cellStyle name="Eingabe 2 17 2 2 9 6" xfId="40808"/>
    <cellStyle name="Eingabe 2 17 2 2 9 7" xfId="47624"/>
    <cellStyle name="Eingabe 2 17 2 2 9 8" xfId="54147"/>
    <cellStyle name="Eingabe 2 17 2 3" xfId="940"/>
    <cellStyle name="Eingabe 2 17 2 3 10" xfId="1615"/>
    <cellStyle name="Eingabe 2 17 2 3 10 2" xfId="8725"/>
    <cellStyle name="Eingabe 2 17 2 3 10 3" xfId="15018"/>
    <cellStyle name="Eingabe 2 17 2 3 10 4" xfId="21957"/>
    <cellStyle name="Eingabe 2 17 2 3 10 5" xfId="28622"/>
    <cellStyle name="Eingabe 2 17 2 3 10 6" xfId="35292"/>
    <cellStyle name="Eingabe 2 17 2 3 10 7" xfId="42108"/>
    <cellStyle name="Eingabe 2 17 2 3 10 8" xfId="48631"/>
    <cellStyle name="Eingabe 2 17 2 3 11" xfId="8085"/>
    <cellStyle name="Eingabe 2 17 2 3 12" xfId="27947"/>
    <cellStyle name="Eingabe 2 17 2 3 13" xfId="34619"/>
    <cellStyle name="Eingabe 2 17 2 3 14" xfId="41482"/>
    <cellStyle name="Eingabe 2 17 2 3 2" xfId="2486"/>
    <cellStyle name="Eingabe 2 17 2 3 2 2" xfId="9596"/>
    <cellStyle name="Eingabe 2 17 2 3 2 3" xfId="15889"/>
    <cellStyle name="Eingabe 2 17 2 3 2 4" xfId="22828"/>
    <cellStyle name="Eingabe 2 17 2 3 2 5" xfId="29493"/>
    <cellStyle name="Eingabe 2 17 2 3 2 6" xfId="36163"/>
    <cellStyle name="Eingabe 2 17 2 3 2 7" xfId="42979"/>
    <cellStyle name="Eingabe 2 17 2 3 2 8" xfId="49502"/>
    <cellStyle name="Eingabe 2 17 2 3 3" xfId="3176"/>
    <cellStyle name="Eingabe 2 17 2 3 3 2" xfId="10286"/>
    <cellStyle name="Eingabe 2 17 2 3 3 3" xfId="16579"/>
    <cellStyle name="Eingabe 2 17 2 3 3 4" xfId="23518"/>
    <cellStyle name="Eingabe 2 17 2 3 3 5" xfId="30183"/>
    <cellStyle name="Eingabe 2 17 2 3 3 6" xfId="36853"/>
    <cellStyle name="Eingabe 2 17 2 3 3 7" xfId="43669"/>
    <cellStyle name="Eingabe 2 17 2 3 3 8" xfId="50192"/>
    <cellStyle name="Eingabe 2 17 2 3 4" xfId="3863"/>
    <cellStyle name="Eingabe 2 17 2 3 4 2" xfId="10973"/>
    <cellStyle name="Eingabe 2 17 2 3 4 3" xfId="17266"/>
    <cellStyle name="Eingabe 2 17 2 3 4 4" xfId="24205"/>
    <cellStyle name="Eingabe 2 17 2 3 4 5" xfId="30870"/>
    <cellStyle name="Eingabe 2 17 2 3 4 6" xfId="37540"/>
    <cellStyle name="Eingabe 2 17 2 3 4 7" xfId="44356"/>
    <cellStyle name="Eingabe 2 17 2 3 4 8" xfId="50879"/>
    <cellStyle name="Eingabe 2 17 2 3 5" xfId="4550"/>
    <cellStyle name="Eingabe 2 17 2 3 5 2" xfId="11660"/>
    <cellStyle name="Eingabe 2 17 2 3 5 3" xfId="17953"/>
    <cellStyle name="Eingabe 2 17 2 3 5 4" xfId="24892"/>
    <cellStyle name="Eingabe 2 17 2 3 5 5" xfId="31557"/>
    <cellStyle name="Eingabe 2 17 2 3 5 6" xfId="38227"/>
    <cellStyle name="Eingabe 2 17 2 3 5 7" xfId="45043"/>
    <cellStyle name="Eingabe 2 17 2 3 5 8" xfId="51566"/>
    <cellStyle name="Eingabe 2 17 2 3 6" xfId="5235"/>
    <cellStyle name="Eingabe 2 17 2 3 6 2" xfId="12345"/>
    <cellStyle name="Eingabe 2 17 2 3 6 3" xfId="18638"/>
    <cellStyle name="Eingabe 2 17 2 3 6 4" xfId="25577"/>
    <cellStyle name="Eingabe 2 17 2 3 6 5" xfId="32242"/>
    <cellStyle name="Eingabe 2 17 2 3 6 6" xfId="38912"/>
    <cellStyle name="Eingabe 2 17 2 3 6 7" xfId="45728"/>
    <cellStyle name="Eingabe 2 17 2 3 6 8" xfId="52251"/>
    <cellStyle name="Eingabe 2 17 2 3 7" xfId="5818"/>
    <cellStyle name="Eingabe 2 17 2 3 7 2" xfId="12928"/>
    <cellStyle name="Eingabe 2 17 2 3 7 3" xfId="19221"/>
    <cellStyle name="Eingabe 2 17 2 3 7 4" xfId="26160"/>
    <cellStyle name="Eingabe 2 17 2 3 7 5" xfId="32825"/>
    <cellStyle name="Eingabe 2 17 2 3 7 6" xfId="39495"/>
    <cellStyle name="Eingabe 2 17 2 3 7 7" xfId="46311"/>
    <cellStyle name="Eingabe 2 17 2 3 7 8" xfId="52834"/>
    <cellStyle name="Eingabe 2 17 2 3 8" xfId="6276"/>
    <cellStyle name="Eingabe 2 17 2 3 8 2" xfId="13386"/>
    <cellStyle name="Eingabe 2 17 2 3 8 3" xfId="19679"/>
    <cellStyle name="Eingabe 2 17 2 3 8 4" xfId="26618"/>
    <cellStyle name="Eingabe 2 17 2 3 8 5" xfId="33283"/>
    <cellStyle name="Eingabe 2 17 2 3 8 6" xfId="39953"/>
    <cellStyle name="Eingabe 2 17 2 3 8 7" xfId="46769"/>
    <cellStyle name="Eingabe 2 17 2 3 8 8" xfId="53292"/>
    <cellStyle name="Eingabe 2 17 2 3 9" xfId="6930"/>
    <cellStyle name="Eingabe 2 17 2 3 9 2" xfId="14040"/>
    <cellStyle name="Eingabe 2 17 2 3 9 3" xfId="20333"/>
    <cellStyle name="Eingabe 2 17 2 3 9 4" xfId="27272"/>
    <cellStyle name="Eingabe 2 17 2 3 9 5" xfId="33937"/>
    <cellStyle name="Eingabe 2 17 2 3 9 6" xfId="40607"/>
    <cellStyle name="Eingabe 2 17 2 3 9 7" xfId="47423"/>
    <cellStyle name="Eingabe 2 17 2 3 9 8" xfId="53946"/>
    <cellStyle name="Eingabe 2 17 2 4" xfId="2251"/>
    <cellStyle name="Eingabe 2 17 2 4 2" xfId="9361"/>
    <cellStyle name="Eingabe 2 17 2 4 3" xfId="15654"/>
    <cellStyle name="Eingabe 2 17 2 4 4" xfId="22593"/>
    <cellStyle name="Eingabe 2 17 2 4 5" xfId="29258"/>
    <cellStyle name="Eingabe 2 17 2 4 6" xfId="35928"/>
    <cellStyle name="Eingabe 2 17 2 4 7" xfId="42744"/>
    <cellStyle name="Eingabe 2 17 2 4 8" xfId="49267"/>
    <cellStyle name="Eingabe 2 17 2 5" xfId="2941"/>
    <cellStyle name="Eingabe 2 17 2 5 2" xfId="10051"/>
    <cellStyle name="Eingabe 2 17 2 5 3" xfId="16344"/>
    <cellStyle name="Eingabe 2 17 2 5 4" xfId="23283"/>
    <cellStyle name="Eingabe 2 17 2 5 5" xfId="29948"/>
    <cellStyle name="Eingabe 2 17 2 5 6" xfId="36618"/>
    <cellStyle name="Eingabe 2 17 2 5 7" xfId="43434"/>
    <cellStyle name="Eingabe 2 17 2 5 8" xfId="49957"/>
    <cellStyle name="Eingabe 2 17 2 6" xfId="3628"/>
    <cellStyle name="Eingabe 2 17 2 6 2" xfId="10738"/>
    <cellStyle name="Eingabe 2 17 2 6 3" xfId="17031"/>
    <cellStyle name="Eingabe 2 17 2 6 4" xfId="23970"/>
    <cellStyle name="Eingabe 2 17 2 6 5" xfId="30635"/>
    <cellStyle name="Eingabe 2 17 2 6 6" xfId="37305"/>
    <cellStyle name="Eingabe 2 17 2 6 7" xfId="44121"/>
    <cellStyle name="Eingabe 2 17 2 6 8" xfId="50644"/>
    <cellStyle name="Eingabe 2 17 2 7" xfId="4315"/>
    <cellStyle name="Eingabe 2 17 2 7 2" xfId="11425"/>
    <cellStyle name="Eingabe 2 17 2 7 3" xfId="17718"/>
    <cellStyle name="Eingabe 2 17 2 7 4" xfId="24657"/>
    <cellStyle name="Eingabe 2 17 2 7 5" xfId="31322"/>
    <cellStyle name="Eingabe 2 17 2 7 6" xfId="37992"/>
    <cellStyle name="Eingabe 2 17 2 7 7" xfId="44808"/>
    <cellStyle name="Eingabe 2 17 2 7 8" xfId="51331"/>
    <cellStyle name="Eingabe 2 17 2 8" xfId="5000"/>
    <cellStyle name="Eingabe 2 17 2 8 2" xfId="12110"/>
    <cellStyle name="Eingabe 2 17 2 8 3" xfId="18403"/>
    <cellStyle name="Eingabe 2 17 2 8 4" xfId="25342"/>
    <cellStyle name="Eingabe 2 17 2 8 5" xfId="32007"/>
    <cellStyle name="Eingabe 2 17 2 8 6" xfId="38677"/>
    <cellStyle name="Eingabe 2 17 2 8 7" xfId="45493"/>
    <cellStyle name="Eingabe 2 17 2 8 8" xfId="52016"/>
    <cellStyle name="Eingabe 2 17 2 9" xfId="2155"/>
    <cellStyle name="Eingabe 2 17 2 9 2" xfId="9265"/>
    <cellStyle name="Eingabe 2 17 2 9 3" xfId="15558"/>
    <cellStyle name="Eingabe 2 17 2 9 4" xfId="22497"/>
    <cellStyle name="Eingabe 2 17 2 9 5" xfId="29162"/>
    <cellStyle name="Eingabe 2 17 2 9 6" xfId="35832"/>
    <cellStyle name="Eingabe 2 17 2 9 7" xfId="42648"/>
    <cellStyle name="Eingabe 2 17 2 9 8" xfId="49171"/>
    <cellStyle name="Eingabe 2 17 3" xfId="735"/>
    <cellStyle name="Eingabe 2 17 3 10" xfId="6789"/>
    <cellStyle name="Eingabe 2 17 3 10 2" xfId="13899"/>
    <cellStyle name="Eingabe 2 17 3 10 3" xfId="20192"/>
    <cellStyle name="Eingabe 2 17 3 10 4" xfId="27131"/>
    <cellStyle name="Eingabe 2 17 3 10 5" xfId="33796"/>
    <cellStyle name="Eingabe 2 17 3 10 6" xfId="40466"/>
    <cellStyle name="Eingabe 2 17 3 10 7" xfId="47282"/>
    <cellStyle name="Eingabe 2 17 3 10 8" xfId="53805"/>
    <cellStyle name="Eingabe 2 17 3 11" xfId="7377"/>
    <cellStyle name="Eingabe 2 17 3 11 2" xfId="14487"/>
    <cellStyle name="Eingabe 2 17 3 11 3" xfId="20780"/>
    <cellStyle name="Eingabe 2 17 3 11 4" xfId="27719"/>
    <cellStyle name="Eingabe 2 17 3 11 5" xfId="34384"/>
    <cellStyle name="Eingabe 2 17 3 11 6" xfId="41054"/>
    <cellStyle name="Eingabe 2 17 3 11 7" xfId="47870"/>
    <cellStyle name="Eingabe 2 17 3 11 8" xfId="54393"/>
    <cellStyle name="Eingabe 2 17 3 12" xfId="1474"/>
    <cellStyle name="Eingabe 2 17 3 12 2" xfId="8584"/>
    <cellStyle name="Eingabe 2 17 3 12 3" xfId="14877"/>
    <cellStyle name="Eingabe 2 17 3 12 4" xfId="21816"/>
    <cellStyle name="Eingabe 2 17 3 12 5" xfId="28481"/>
    <cellStyle name="Eingabe 2 17 3 12 6" xfId="35151"/>
    <cellStyle name="Eingabe 2 17 3 12 7" xfId="41967"/>
    <cellStyle name="Eingabe 2 17 3 12 8" xfId="48490"/>
    <cellStyle name="Eingabe 2 17 3 13" xfId="8147"/>
    <cellStyle name="Eingabe 2 17 3 14" xfId="21114"/>
    <cellStyle name="Eingabe 2 17 3 15" xfId="21437"/>
    <cellStyle name="Eingabe 2 17 3 16" xfId="41360"/>
    <cellStyle name="Eingabe 2 17 3 17" xfId="7762"/>
    <cellStyle name="Eingabe 2 17 3 2" xfId="1197"/>
    <cellStyle name="Eingabe 2 17 3 2 10" xfId="1870"/>
    <cellStyle name="Eingabe 2 17 3 2 10 2" xfId="8980"/>
    <cellStyle name="Eingabe 2 17 3 2 10 3" xfId="15273"/>
    <cellStyle name="Eingabe 2 17 3 2 10 4" xfId="22212"/>
    <cellStyle name="Eingabe 2 17 3 2 10 5" xfId="28877"/>
    <cellStyle name="Eingabe 2 17 3 2 10 6" xfId="35547"/>
    <cellStyle name="Eingabe 2 17 3 2 10 7" xfId="42363"/>
    <cellStyle name="Eingabe 2 17 3 2 10 8" xfId="48886"/>
    <cellStyle name="Eingabe 2 17 3 2 11" xfId="14600"/>
    <cellStyle name="Eingabe 2 17 3 2 12" xfId="28204"/>
    <cellStyle name="Eingabe 2 17 3 2 13" xfId="34874"/>
    <cellStyle name="Eingabe 2 17 3 2 14" xfId="48216"/>
    <cellStyle name="Eingabe 2 17 3 2 2" xfId="2741"/>
    <cellStyle name="Eingabe 2 17 3 2 2 2" xfId="9851"/>
    <cellStyle name="Eingabe 2 17 3 2 2 3" xfId="16144"/>
    <cellStyle name="Eingabe 2 17 3 2 2 4" xfId="23083"/>
    <cellStyle name="Eingabe 2 17 3 2 2 5" xfId="29748"/>
    <cellStyle name="Eingabe 2 17 3 2 2 6" xfId="36418"/>
    <cellStyle name="Eingabe 2 17 3 2 2 7" xfId="43234"/>
    <cellStyle name="Eingabe 2 17 3 2 2 8" xfId="49757"/>
    <cellStyle name="Eingabe 2 17 3 2 3" xfId="3431"/>
    <cellStyle name="Eingabe 2 17 3 2 3 2" xfId="10541"/>
    <cellStyle name="Eingabe 2 17 3 2 3 3" xfId="16834"/>
    <cellStyle name="Eingabe 2 17 3 2 3 4" xfId="23773"/>
    <cellStyle name="Eingabe 2 17 3 2 3 5" xfId="30438"/>
    <cellStyle name="Eingabe 2 17 3 2 3 6" xfId="37108"/>
    <cellStyle name="Eingabe 2 17 3 2 3 7" xfId="43924"/>
    <cellStyle name="Eingabe 2 17 3 2 3 8" xfId="50447"/>
    <cellStyle name="Eingabe 2 17 3 2 4" xfId="4118"/>
    <cellStyle name="Eingabe 2 17 3 2 4 2" xfId="11228"/>
    <cellStyle name="Eingabe 2 17 3 2 4 3" xfId="17521"/>
    <cellStyle name="Eingabe 2 17 3 2 4 4" xfId="24460"/>
    <cellStyle name="Eingabe 2 17 3 2 4 5" xfId="31125"/>
    <cellStyle name="Eingabe 2 17 3 2 4 6" xfId="37795"/>
    <cellStyle name="Eingabe 2 17 3 2 4 7" xfId="44611"/>
    <cellStyle name="Eingabe 2 17 3 2 4 8" xfId="51134"/>
    <cellStyle name="Eingabe 2 17 3 2 5" xfId="4805"/>
    <cellStyle name="Eingabe 2 17 3 2 5 2" xfId="11915"/>
    <cellStyle name="Eingabe 2 17 3 2 5 3" xfId="18208"/>
    <cellStyle name="Eingabe 2 17 3 2 5 4" xfId="25147"/>
    <cellStyle name="Eingabe 2 17 3 2 5 5" xfId="31812"/>
    <cellStyle name="Eingabe 2 17 3 2 5 6" xfId="38482"/>
    <cellStyle name="Eingabe 2 17 3 2 5 7" xfId="45298"/>
    <cellStyle name="Eingabe 2 17 3 2 5 8" xfId="51821"/>
    <cellStyle name="Eingabe 2 17 3 2 6" xfId="5490"/>
    <cellStyle name="Eingabe 2 17 3 2 6 2" xfId="12600"/>
    <cellStyle name="Eingabe 2 17 3 2 6 3" xfId="18893"/>
    <cellStyle name="Eingabe 2 17 3 2 6 4" xfId="25832"/>
    <cellStyle name="Eingabe 2 17 3 2 6 5" xfId="32497"/>
    <cellStyle name="Eingabe 2 17 3 2 6 6" xfId="39167"/>
    <cellStyle name="Eingabe 2 17 3 2 6 7" xfId="45983"/>
    <cellStyle name="Eingabe 2 17 3 2 6 8" xfId="52506"/>
    <cellStyle name="Eingabe 2 17 3 2 7" xfId="6073"/>
    <cellStyle name="Eingabe 2 17 3 2 7 2" xfId="13183"/>
    <cellStyle name="Eingabe 2 17 3 2 7 3" xfId="19476"/>
    <cellStyle name="Eingabe 2 17 3 2 7 4" xfId="26415"/>
    <cellStyle name="Eingabe 2 17 3 2 7 5" xfId="33080"/>
    <cellStyle name="Eingabe 2 17 3 2 7 6" xfId="39750"/>
    <cellStyle name="Eingabe 2 17 3 2 7 7" xfId="46566"/>
    <cellStyle name="Eingabe 2 17 3 2 7 8" xfId="53089"/>
    <cellStyle name="Eingabe 2 17 3 2 8" xfId="6531"/>
    <cellStyle name="Eingabe 2 17 3 2 8 2" xfId="13641"/>
    <cellStyle name="Eingabe 2 17 3 2 8 3" xfId="19934"/>
    <cellStyle name="Eingabe 2 17 3 2 8 4" xfId="26873"/>
    <cellStyle name="Eingabe 2 17 3 2 8 5" xfId="33538"/>
    <cellStyle name="Eingabe 2 17 3 2 8 6" xfId="40208"/>
    <cellStyle name="Eingabe 2 17 3 2 8 7" xfId="47024"/>
    <cellStyle name="Eingabe 2 17 3 2 8 8" xfId="53547"/>
    <cellStyle name="Eingabe 2 17 3 2 9" xfId="7185"/>
    <cellStyle name="Eingabe 2 17 3 2 9 2" xfId="14295"/>
    <cellStyle name="Eingabe 2 17 3 2 9 3" xfId="20588"/>
    <cellStyle name="Eingabe 2 17 3 2 9 4" xfId="27527"/>
    <cellStyle name="Eingabe 2 17 3 2 9 5" xfId="34192"/>
    <cellStyle name="Eingabe 2 17 3 2 9 6" xfId="40862"/>
    <cellStyle name="Eingabe 2 17 3 2 9 7" xfId="47678"/>
    <cellStyle name="Eingabe 2 17 3 2 9 8" xfId="54201"/>
    <cellStyle name="Eingabe 2 17 3 3" xfId="1031"/>
    <cellStyle name="Eingabe 2 17 3 3 10" xfId="1704"/>
    <cellStyle name="Eingabe 2 17 3 3 10 2" xfId="8814"/>
    <cellStyle name="Eingabe 2 17 3 3 10 3" xfId="15107"/>
    <cellStyle name="Eingabe 2 17 3 3 10 4" xfId="22046"/>
    <cellStyle name="Eingabe 2 17 3 3 10 5" xfId="28711"/>
    <cellStyle name="Eingabe 2 17 3 3 10 6" xfId="35381"/>
    <cellStyle name="Eingabe 2 17 3 3 10 7" xfId="42197"/>
    <cellStyle name="Eingabe 2 17 3 3 10 8" xfId="48720"/>
    <cellStyle name="Eingabe 2 17 3 3 11" xfId="7647"/>
    <cellStyle name="Eingabe 2 17 3 3 12" xfId="28038"/>
    <cellStyle name="Eingabe 2 17 3 3 13" xfId="34708"/>
    <cellStyle name="Eingabe 2 17 3 3 14" xfId="48050"/>
    <cellStyle name="Eingabe 2 17 3 3 2" xfId="2575"/>
    <cellStyle name="Eingabe 2 17 3 3 2 2" xfId="9685"/>
    <cellStyle name="Eingabe 2 17 3 3 2 3" xfId="15978"/>
    <cellStyle name="Eingabe 2 17 3 3 2 4" xfId="22917"/>
    <cellStyle name="Eingabe 2 17 3 3 2 5" xfId="29582"/>
    <cellStyle name="Eingabe 2 17 3 3 2 6" xfId="36252"/>
    <cellStyle name="Eingabe 2 17 3 3 2 7" xfId="43068"/>
    <cellStyle name="Eingabe 2 17 3 3 2 8" xfId="49591"/>
    <cellStyle name="Eingabe 2 17 3 3 3" xfId="3265"/>
    <cellStyle name="Eingabe 2 17 3 3 3 2" xfId="10375"/>
    <cellStyle name="Eingabe 2 17 3 3 3 3" xfId="16668"/>
    <cellStyle name="Eingabe 2 17 3 3 3 4" xfId="23607"/>
    <cellStyle name="Eingabe 2 17 3 3 3 5" xfId="30272"/>
    <cellStyle name="Eingabe 2 17 3 3 3 6" xfId="36942"/>
    <cellStyle name="Eingabe 2 17 3 3 3 7" xfId="43758"/>
    <cellStyle name="Eingabe 2 17 3 3 3 8" xfId="50281"/>
    <cellStyle name="Eingabe 2 17 3 3 4" xfId="3952"/>
    <cellStyle name="Eingabe 2 17 3 3 4 2" xfId="11062"/>
    <cellStyle name="Eingabe 2 17 3 3 4 3" xfId="17355"/>
    <cellStyle name="Eingabe 2 17 3 3 4 4" xfId="24294"/>
    <cellStyle name="Eingabe 2 17 3 3 4 5" xfId="30959"/>
    <cellStyle name="Eingabe 2 17 3 3 4 6" xfId="37629"/>
    <cellStyle name="Eingabe 2 17 3 3 4 7" xfId="44445"/>
    <cellStyle name="Eingabe 2 17 3 3 4 8" xfId="50968"/>
    <cellStyle name="Eingabe 2 17 3 3 5" xfId="4639"/>
    <cellStyle name="Eingabe 2 17 3 3 5 2" xfId="11749"/>
    <cellStyle name="Eingabe 2 17 3 3 5 3" xfId="18042"/>
    <cellStyle name="Eingabe 2 17 3 3 5 4" xfId="24981"/>
    <cellStyle name="Eingabe 2 17 3 3 5 5" xfId="31646"/>
    <cellStyle name="Eingabe 2 17 3 3 5 6" xfId="38316"/>
    <cellStyle name="Eingabe 2 17 3 3 5 7" xfId="45132"/>
    <cellStyle name="Eingabe 2 17 3 3 5 8" xfId="51655"/>
    <cellStyle name="Eingabe 2 17 3 3 6" xfId="5324"/>
    <cellStyle name="Eingabe 2 17 3 3 6 2" xfId="12434"/>
    <cellStyle name="Eingabe 2 17 3 3 6 3" xfId="18727"/>
    <cellStyle name="Eingabe 2 17 3 3 6 4" xfId="25666"/>
    <cellStyle name="Eingabe 2 17 3 3 6 5" xfId="32331"/>
    <cellStyle name="Eingabe 2 17 3 3 6 6" xfId="39001"/>
    <cellStyle name="Eingabe 2 17 3 3 6 7" xfId="45817"/>
    <cellStyle name="Eingabe 2 17 3 3 6 8" xfId="52340"/>
    <cellStyle name="Eingabe 2 17 3 3 7" xfId="5907"/>
    <cellStyle name="Eingabe 2 17 3 3 7 2" xfId="13017"/>
    <cellStyle name="Eingabe 2 17 3 3 7 3" xfId="19310"/>
    <cellStyle name="Eingabe 2 17 3 3 7 4" xfId="26249"/>
    <cellStyle name="Eingabe 2 17 3 3 7 5" xfId="32914"/>
    <cellStyle name="Eingabe 2 17 3 3 7 6" xfId="39584"/>
    <cellStyle name="Eingabe 2 17 3 3 7 7" xfId="46400"/>
    <cellStyle name="Eingabe 2 17 3 3 7 8" xfId="52923"/>
    <cellStyle name="Eingabe 2 17 3 3 8" xfId="6365"/>
    <cellStyle name="Eingabe 2 17 3 3 8 2" xfId="13475"/>
    <cellStyle name="Eingabe 2 17 3 3 8 3" xfId="19768"/>
    <cellStyle name="Eingabe 2 17 3 3 8 4" xfId="26707"/>
    <cellStyle name="Eingabe 2 17 3 3 8 5" xfId="33372"/>
    <cellStyle name="Eingabe 2 17 3 3 8 6" xfId="40042"/>
    <cellStyle name="Eingabe 2 17 3 3 8 7" xfId="46858"/>
    <cellStyle name="Eingabe 2 17 3 3 8 8" xfId="53381"/>
    <cellStyle name="Eingabe 2 17 3 3 9" xfId="7019"/>
    <cellStyle name="Eingabe 2 17 3 3 9 2" xfId="14129"/>
    <cellStyle name="Eingabe 2 17 3 3 9 3" xfId="20422"/>
    <cellStyle name="Eingabe 2 17 3 3 9 4" xfId="27361"/>
    <cellStyle name="Eingabe 2 17 3 3 9 5" xfId="34026"/>
    <cellStyle name="Eingabe 2 17 3 3 9 6" xfId="40696"/>
    <cellStyle name="Eingabe 2 17 3 3 9 7" xfId="47512"/>
    <cellStyle name="Eingabe 2 17 3 3 9 8" xfId="54035"/>
    <cellStyle name="Eingabe 2 17 3 4" xfId="2345"/>
    <cellStyle name="Eingabe 2 17 3 4 2" xfId="9455"/>
    <cellStyle name="Eingabe 2 17 3 4 3" xfId="15748"/>
    <cellStyle name="Eingabe 2 17 3 4 4" xfId="22687"/>
    <cellStyle name="Eingabe 2 17 3 4 5" xfId="29352"/>
    <cellStyle name="Eingabe 2 17 3 4 6" xfId="36022"/>
    <cellStyle name="Eingabe 2 17 3 4 7" xfId="42838"/>
    <cellStyle name="Eingabe 2 17 3 4 8" xfId="49361"/>
    <cellStyle name="Eingabe 2 17 3 5" xfId="3035"/>
    <cellStyle name="Eingabe 2 17 3 5 2" xfId="10145"/>
    <cellStyle name="Eingabe 2 17 3 5 3" xfId="16438"/>
    <cellStyle name="Eingabe 2 17 3 5 4" xfId="23377"/>
    <cellStyle name="Eingabe 2 17 3 5 5" xfId="30042"/>
    <cellStyle name="Eingabe 2 17 3 5 6" xfId="36712"/>
    <cellStyle name="Eingabe 2 17 3 5 7" xfId="43528"/>
    <cellStyle name="Eingabe 2 17 3 5 8" xfId="50051"/>
    <cellStyle name="Eingabe 2 17 3 6" xfId="3722"/>
    <cellStyle name="Eingabe 2 17 3 6 2" xfId="10832"/>
    <cellStyle name="Eingabe 2 17 3 6 3" xfId="17125"/>
    <cellStyle name="Eingabe 2 17 3 6 4" xfId="24064"/>
    <cellStyle name="Eingabe 2 17 3 6 5" xfId="30729"/>
    <cellStyle name="Eingabe 2 17 3 6 6" xfId="37399"/>
    <cellStyle name="Eingabe 2 17 3 6 7" xfId="44215"/>
    <cellStyle name="Eingabe 2 17 3 6 8" xfId="50738"/>
    <cellStyle name="Eingabe 2 17 3 7" xfId="4409"/>
    <cellStyle name="Eingabe 2 17 3 7 2" xfId="11519"/>
    <cellStyle name="Eingabe 2 17 3 7 3" xfId="17812"/>
    <cellStyle name="Eingabe 2 17 3 7 4" xfId="24751"/>
    <cellStyle name="Eingabe 2 17 3 7 5" xfId="31416"/>
    <cellStyle name="Eingabe 2 17 3 7 6" xfId="38086"/>
    <cellStyle name="Eingabe 2 17 3 7 7" xfId="44902"/>
    <cellStyle name="Eingabe 2 17 3 7 8" xfId="51425"/>
    <cellStyle name="Eingabe 2 17 3 8" xfId="5094"/>
    <cellStyle name="Eingabe 2 17 3 8 2" xfId="12204"/>
    <cellStyle name="Eingabe 2 17 3 8 3" xfId="18497"/>
    <cellStyle name="Eingabe 2 17 3 8 4" xfId="25436"/>
    <cellStyle name="Eingabe 2 17 3 8 5" xfId="32101"/>
    <cellStyle name="Eingabe 2 17 3 8 6" xfId="38771"/>
    <cellStyle name="Eingabe 2 17 3 8 7" xfId="45587"/>
    <cellStyle name="Eingabe 2 17 3 8 8" xfId="52110"/>
    <cellStyle name="Eingabe 2 17 3 9" xfId="6135"/>
    <cellStyle name="Eingabe 2 17 3 9 2" xfId="13245"/>
    <cellStyle name="Eingabe 2 17 3 9 3" xfId="19538"/>
    <cellStyle name="Eingabe 2 17 3 9 4" xfId="26477"/>
    <cellStyle name="Eingabe 2 17 3 9 5" xfId="33142"/>
    <cellStyle name="Eingabe 2 17 3 9 6" xfId="39812"/>
    <cellStyle name="Eingabe 2 17 3 9 7" xfId="46628"/>
    <cellStyle name="Eingabe 2 17 3 9 8" xfId="53151"/>
    <cellStyle name="Eingabe 2 17 4" xfId="2159"/>
    <cellStyle name="Eingabe 2 17 4 2" xfId="9269"/>
    <cellStyle name="Eingabe 2 17 4 3" xfId="15562"/>
    <cellStyle name="Eingabe 2 17 4 4" xfId="22501"/>
    <cellStyle name="Eingabe 2 17 4 5" xfId="29166"/>
    <cellStyle name="Eingabe 2 17 4 6" xfId="35836"/>
    <cellStyle name="Eingabe 2 17 4 7" xfId="42652"/>
    <cellStyle name="Eingabe 2 17 4 8" xfId="49175"/>
    <cellStyle name="Eingabe 2 17 5" xfId="2848"/>
    <cellStyle name="Eingabe 2 17 5 2" xfId="9958"/>
    <cellStyle name="Eingabe 2 17 5 3" xfId="16251"/>
    <cellStyle name="Eingabe 2 17 5 4" xfId="23190"/>
    <cellStyle name="Eingabe 2 17 5 5" xfId="29855"/>
    <cellStyle name="Eingabe 2 17 5 6" xfId="36525"/>
    <cellStyle name="Eingabe 2 17 5 7" xfId="43341"/>
    <cellStyle name="Eingabe 2 17 5 8" xfId="49864"/>
    <cellStyle name="Eingabe 2 17 6" xfId="3533"/>
    <cellStyle name="Eingabe 2 17 6 2" xfId="10643"/>
    <cellStyle name="Eingabe 2 17 6 3" xfId="16936"/>
    <cellStyle name="Eingabe 2 17 6 4" xfId="23875"/>
    <cellStyle name="Eingabe 2 17 6 5" xfId="30540"/>
    <cellStyle name="Eingabe 2 17 6 6" xfId="37210"/>
    <cellStyle name="Eingabe 2 17 6 7" xfId="44026"/>
    <cellStyle name="Eingabe 2 17 6 8" xfId="50549"/>
    <cellStyle name="Eingabe 2 17 7" xfId="4221"/>
    <cellStyle name="Eingabe 2 17 7 2" xfId="11331"/>
    <cellStyle name="Eingabe 2 17 7 3" xfId="17624"/>
    <cellStyle name="Eingabe 2 17 7 4" xfId="24563"/>
    <cellStyle name="Eingabe 2 17 7 5" xfId="31228"/>
    <cellStyle name="Eingabe 2 17 7 6" xfId="37898"/>
    <cellStyle name="Eingabe 2 17 7 7" xfId="44714"/>
    <cellStyle name="Eingabe 2 17 7 8" xfId="51237"/>
    <cellStyle name="Eingabe 2 17 8" xfId="4911"/>
    <cellStyle name="Eingabe 2 17 8 2" xfId="12021"/>
    <cellStyle name="Eingabe 2 17 8 3" xfId="18314"/>
    <cellStyle name="Eingabe 2 17 8 4" xfId="25253"/>
    <cellStyle name="Eingabe 2 17 8 5" xfId="31918"/>
    <cellStyle name="Eingabe 2 17 8 6" xfId="38588"/>
    <cellStyle name="Eingabe 2 17 8 7" xfId="45404"/>
    <cellStyle name="Eingabe 2 17 8 8" xfId="51927"/>
    <cellStyle name="Eingabe 2 17 9" xfId="5588"/>
    <cellStyle name="Eingabe 2 17 9 2" xfId="12698"/>
    <cellStyle name="Eingabe 2 17 9 3" xfId="18991"/>
    <cellStyle name="Eingabe 2 17 9 4" xfId="25930"/>
    <cellStyle name="Eingabe 2 17 9 5" xfId="32595"/>
    <cellStyle name="Eingabe 2 17 9 6" xfId="39265"/>
    <cellStyle name="Eingabe 2 17 9 7" xfId="46081"/>
    <cellStyle name="Eingabe 2 17 9 8" xfId="52604"/>
    <cellStyle name="Eingabe 2 18" xfId="558"/>
    <cellStyle name="Eingabe 2 18 10" xfId="1913"/>
    <cellStyle name="Eingabe 2 18 10 2" xfId="9023"/>
    <cellStyle name="Eingabe 2 18 10 3" xfId="15316"/>
    <cellStyle name="Eingabe 2 18 10 4" xfId="22255"/>
    <cellStyle name="Eingabe 2 18 10 5" xfId="28920"/>
    <cellStyle name="Eingabe 2 18 10 6" xfId="35590"/>
    <cellStyle name="Eingabe 2 18 10 7" xfId="42406"/>
    <cellStyle name="Eingabe 2 18 10 8" xfId="48929"/>
    <cellStyle name="Eingabe 2 18 11" xfId="6626"/>
    <cellStyle name="Eingabe 2 18 11 2" xfId="13736"/>
    <cellStyle name="Eingabe 2 18 11 3" xfId="20029"/>
    <cellStyle name="Eingabe 2 18 11 4" xfId="26968"/>
    <cellStyle name="Eingabe 2 18 11 5" xfId="33633"/>
    <cellStyle name="Eingabe 2 18 11 6" xfId="40303"/>
    <cellStyle name="Eingabe 2 18 11 7" xfId="47119"/>
    <cellStyle name="Eingabe 2 18 11 8" xfId="53642"/>
    <cellStyle name="Eingabe 2 18 12" xfId="7211"/>
    <cellStyle name="Eingabe 2 18 12 2" xfId="14321"/>
    <cellStyle name="Eingabe 2 18 12 3" xfId="20614"/>
    <cellStyle name="Eingabe 2 18 12 4" xfId="27553"/>
    <cellStyle name="Eingabe 2 18 12 5" xfId="34218"/>
    <cellStyle name="Eingabe 2 18 12 6" xfId="40888"/>
    <cellStyle name="Eingabe 2 18 12 7" xfId="47704"/>
    <cellStyle name="Eingabe 2 18 12 8" xfId="54227"/>
    <cellStyle name="Eingabe 2 18 13" xfId="1311"/>
    <cellStyle name="Eingabe 2 18 13 2" xfId="8421"/>
    <cellStyle name="Eingabe 2 18 13 3" xfId="14714"/>
    <cellStyle name="Eingabe 2 18 13 4" xfId="21653"/>
    <cellStyle name="Eingabe 2 18 13 5" xfId="28318"/>
    <cellStyle name="Eingabe 2 18 13 6" xfId="34988"/>
    <cellStyle name="Eingabe 2 18 13 7" xfId="41804"/>
    <cellStyle name="Eingabe 2 18 13 8" xfId="48327"/>
    <cellStyle name="Eingabe 2 18 14" xfId="8173"/>
    <cellStyle name="Eingabe 2 18 15" xfId="20937"/>
    <cellStyle name="Eingabe 2 18 16" xfId="8416"/>
    <cellStyle name="Eingabe 2 18 17" xfId="41187"/>
    <cellStyle name="Eingabe 2 18 18" xfId="41607"/>
    <cellStyle name="Eingabe 2 18 2" xfId="680"/>
    <cellStyle name="Eingabe 2 18 2 10" xfId="1427"/>
    <cellStyle name="Eingabe 2 18 2 10 2" xfId="8537"/>
    <cellStyle name="Eingabe 2 18 2 10 3" xfId="14830"/>
    <cellStyle name="Eingabe 2 18 2 10 4" xfId="21769"/>
    <cellStyle name="Eingabe 2 18 2 10 5" xfId="28434"/>
    <cellStyle name="Eingabe 2 18 2 10 6" xfId="35104"/>
    <cellStyle name="Eingabe 2 18 2 10 7" xfId="41920"/>
    <cellStyle name="Eingabe 2 18 2 10 8" xfId="48443"/>
    <cellStyle name="Eingabe 2 18 2 11" xfId="8311"/>
    <cellStyle name="Eingabe 2 18 2 12" xfId="341"/>
    <cellStyle name="Eingabe 2 18 2 13" xfId="7845"/>
    <cellStyle name="Eingabe 2 18 2 14" xfId="41668"/>
    <cellStyle name="Eingabe 2 18 2 2" xfId="2298"/>
    <cellStyle name="Eingabe 2 18 2 2 2" xfId="9408"/>
    <cellStyle name="Eingabe 2 18 2 2 3" xfId="15701"/>
    <cellStyle name="Eingabe 2 18 2 2 4" xfId="22640"/>
    <cellStyle name="Eingabe 2 18 2 2 5" xfId="29305"/>
    <cellStyle name="Eingabe 2 18 2 2 6" xfId="35975"/>
    <cellStyle name="Eingabe 2 18 2 2 7" xfId="42791"/>
    <cellStyle name="Eingabe 2 18 2 2 8" xfId="49314"/>
    <cellStyle name="Eingabe 2 18 2 3" xfId="2988"/>
    <cellStyle name="Eingabe 2 18 2 3 2" xfId="10098"/>
    <cellStyle name="Eingabe 2 18 2 3 3" xfId="16391"/>
    <cellStyle name="Eingabe 2 18 2 3 4" xfId="23330"/>
    <cellStyle name="Eingabe 2 18 2 3 5" xfId="29995"/>
    <cellStyle name="Eingabe 2 18 2 3 6" xfId="36665"/>
    <cellStyle name="Eingabe 2 18 2 3 7" xfId="43481"/>
    <cellStyle name="Eingabe 2 18 2 3 8" xfId="50004"/>
    <cellStyle name="Eingabe 2 18 2 4" xfId="3675"/>
    <cellStyle name="Eingabe 2 18 2 4 2" xfId="10785"/>
    <cellStyle name="Eingabe 2 18 2 4 3" xfId="17078"/>
    <cellStyle name="Eingabe 2 18 2 4 4" xfId="24017"/>
    <cellStyle name="Eingabe 2 18 2 4 5" xfId="30682"/>
    <cellStyle name="Eingabe 2 18 2 4 6" xfId="37352"/>
    <cellStyle name="Eingabe 2 18 2 4 7" xfId="44168"/>
    <cellStyle name="Eingabe 2 18 2 4 8" xfId="50691"/>
    <cellStyle name="Eingabe 2 18 2 5" xfId="4362"/>
    <cellStyle name="Eingabe 2 18 2 5 2" xfId="11472"/>
    <cellStyle name="Eingabe 2 18 2 5 3" xfId="17765"/>
    <cellStyle name="Eingabe 2 18 2 5 4" xfId="24704"/>
    <cellStyle name="Eingabe 2 18 2 5 5" xfId="31369"/>
    <cellStyle name="Eingabe 2 18 2 5 6" xfId="38039"/>
    <cellStyle name="Eingabe 2 18 2 5 7" xfId="44855"/>
    <cellStyle name="Eingabe 2 18 2 5 8" xfId="51378"/>
    <cellStyle name="Eingabe 2 18 2 6" xfId="5047"/>
    <cellStyle name="Eingabe 2 18 2 6 2" xfId="12157"/>
    <cellStyle name="Eingabe 2 18 2 6 3" xfId="18450"/>
    <cellStyle name="Eingabe 2 18 2 6 4" xfId="25389"/>
    <cellStyle name="Eingabe 2 18 2 6 5" xfId="32054"/>
    <cellStyle name="Eingabe 2 18 2 6 6" xfId="38724"/>
    <cellStyle name="Eingabe 2 18 2 6 7" xfId="45540"/>
    <cellStyle name="Eingabe 2 18 2 6 8" xfId="52063"/>
    <cellStyle name="Eingabe 2 18 2 7" xfId="5676"/>
    <cellStyle name="Eingabe 2 18 2 7 2" xfId="12786"/>
    <cellStyle name="Eingabe 2 18 2 7 3" xfId="19079"/>
    <cellStyle name="Eingabe 2 18 2 7 4" xfId="26018"/>
    <cellStyle name="Eingabe 2 18 2 7 5" xfId="32683"/>
    <cellStyle name="Eingabe 2 18 2 7 6" xfId="39353"/>
    <cellStyle name="Eingabe 2 18 2 7 7" xfId="46169"/>
    <cellStyle name="Eingabe 2 18 2 7 8" xfId="52692"/>
    <cellStyle name="Eingabe 2 18 2 8" xfId="5565"/>
    <cellStyle name="Eingabe 2 18 2 8 2" xfId="12675"/>
    <cellStyle name="Eingabe 2 18 2 8 3" xfId="18968"/>
    <cellStyle name="Eingabe 2 18 2 8 4" xfId="25907"/>
    <cellStyle name="Eingabe 2 18 2 8 5" xfId="32572"/>
    <cellStyle name="Eingabe 2 18 2 8 6" xfId="39242"/>
    <cellStyle name="Eingabe 2 18 2 8 7" xfId="46058"/>
    <cellStyle name="Eingabe 2 18 2 8 8" xfId="52581"/>
    <cellStyle name="Eingabe 2 18 2 9" xfId="6742"/>
    <cellStyle name="Eingabe 2 18 2 9 2" xfId="13852"/>
    <cellStyle name="Eingabe 2 18 2 9 3" xfId="20145"/>
    <cellStyle name="Eingabe 2 18 2 9 4" xfId="27084"/>
    <cellStyle name="Eingabe 2 18 2 9 5" xfId="33749"/>
    <cellStyle name="Eingabe 2 18 2 9 6" xfId="40419"/>
    <cellStyle name="Eingabe 2 18 2 9 7" xfId="47235"/>
    <cellStyle name="Eingabe 2 18 2 9 8" xfId="53758"/>
    <cellStyle name="Eingabe 2 18 3" xfId="626"/>
    <cellStyle name="Eingabe 2 18 3 10" xfId="6694"/>
    <cellStyle name="Eingabe 2 18 3 10 2" xfId="13804"/>
    <cellStyle name="Eingabe 2 18 3 10 3" xfId="20097"/>
    <cellStyle name="Eingabe 2 18 3 10 4" xfId="27036"/>
    <cellStyle name="Eingabe 2 18 3 10 5" xfId="33701"/>
    <cellStyle name="Eingabe 2 18 3 10 6" xfId="40371"/>
    <cellStyle name="Eingabe 2 18 3 10 7" xfId="47187"/>
    <cellStyle name="Eingabe 2 18 3 10 8" xfId="53710"/>
    <cellStyle name="Eingabe 2 18 3 11" xfId="7342"/>
    <cellStyle name="Eingabe 2 18 3 11 2" xfId="14452"/>
    <cellStyle name="Eingabe 2 18 3 11 3" xfId="20745"/>
    <cellStyle name="Eingabe 2 18 3 11 4" xfId="27684"/>
    <cellStyle name="Eingabe 2 18 3 11 5" xfId="34349"/>
    <cellStyle name="Eingabe 2 18 3 11 6" xfId="41019"/>
    <cellStyle name="Eingabe 2 18 3 11 7" xfId="47835"/>
    <cellStyle name="Eingabe 2 18 3 11 8" xfId="54358"/>
    <cellStyle name="Eingabe 2 18 3 12" xfId="1379"/>
    <cellStyle name="Eingabe 2 18 3 12 2" xfId="8489"/>
    <cellStyle name="Eingabe 2 18 3 12 3" xfId="14782"/>
    <cellStyle name="Eingabe 2 18 3 12 4" xfId="21721"/>
    <cellStyle name="Eingabe 2 18 3 12 5" xfId="28386"/>
    <cellStyle name="Eingabe 2 18 3 12 6" xfId="35056"/>
    <cellStyle name="Eingabe 2 18 3 12 7" xfId="41872"/>
    <cellStyle name="Eingabe 2 18 3 12 8" xfId="48395"/>
    <cellStyle name="Eingabe 2 18 3 13" xfId="8236"/>
    <cellStyle name="Eingabe 2 18 3 14" xfId="21005"/>
    <cellStyle name="Eingabe 2 18 3 15" xfId="7998"/>
    <cellStyle name="Eingabe 2 18 3 16" xfId="41255"/>
    <cellStyle name="Eingabe 2 18 3 17" xfId="41657"/>
    <cellStyle name="Eingabe 2 18 3 2" xfId="1142"/>
    <cellStyle name="Eingabe 2 18 3 2 10" xfId="1815"/>
    <cellStyle name="Eingabe 2 18 3 2 10 2" xfId="8925"/>
    <cellStyle name="Eingabe 2 18 3 2 10 3" xfId="15218"/>
    <cellStyle name="Eingabe 2 18 3 2 10 4" xfId="22157"/>
    <cellStyle name="Eingabe 2 18 3 2 10 5" xfId="28822"/>
    <cellStyle name="Eingabe 2 18 3 2 10 6" xfId="35492"/>
    <cellStyle name="Eingabe 2 18 3 2 10 7" xfId="42308"/>
    <cellStyle name="Eingabe 2 18 3 2 10 8" xfId="48831"/>
    <cellStyle name="Eingabe 2 18 3 2 11" xfId="1306"/>
    <cellStyle name="Eingabe 2 18 3 2 12" xfId="28149"/>
    <cellStyle name="Eingabe 2 18 3 2 13" xfId="34819"/>
    <cellStyle name="Eingabe 2 18 3 2 14" xfId="48161"/>
    <cellStyle name="Eingabe 2 18 3 2 2" xfId="2686"/>
    <cellStyle name="Eingabe 2 18 3 2 2 2" xfId="9796"/>
    <cellStyle name="Eingabe 2 18 3 2 2 3" xfId="16089"/>
    <cellStyle name="Eingabe 2 18 3 2 2 4" xfId="23028"/>
    <cellStyle name="Eingabe 2 18 3 2 2 5" xfId="29693"/>
    <cellStyle name="Eingabe 2 18 3 2 2 6" xfId="36363"/>
    <cellStyle name="Eingabe 2 18 3 2 2 7" xfId="43179"/>
    <cellStyle name="Eingabe 2 18 3 2 2 8" xfId="49702"/>
    <cellStyle name="Eingabe 2 18 3 2 3" xfId="3376"/>
    <cellStyle name="Eingabe 2 18 3 2 3 2" xfId="10486"/>
    <cellStyle name="Eingabe 2 18 3 2 3 3" xfId="16779"/>
    <cellStyle name="Eingabe 2 18 3 2 3 4" xfId="23718"/>
    <cellStyle name="Eingabe 2 18 3 2 3 5" xfId="30383"/>
    <cellStyle name="Eingabe 2 18 3 2 3 6" xfId="37053"/>
    <cellStyle name="Eingabe 2 18 3 2 3 7" xfId="43869"/>
    <cellStyle name="Eingabe 2 18 3 2 3 8" xfId="50392"/>
    <cellStyle name="Eingabe 2 18 3 2 4" xfId="4063"/>
    <cellStyle name="Eingabe 2 18 3 2 4 2" xfId="11173"/>
    <cellStyle name="Eingabe 2 18 3 2 4 3" xfId="17466"/>
    <cellStyle name="Eingabe 2 18 3 2 4 4" xfId="24405"/>
    <cellStyle name="Eingabe 2 18 3 2 4 5" xfId="31070"/>
    <cellStyle name="Eingabe 2 18 3 2 4 6" xfId="37740"/>
    <cellStyle name="Eingabe 2 18 3 2 4 7" xfId="44556"/>
    <cellStyle name="Eingabe 2 18 3 2 4 8" xfId="51079"/>
    <cellStyle name="Eingabe 2 18 3 2 5" xfId="4750"/>
    <cellStyle name="Eingabe 2 18 3 2 5 2" xfId="11860"/>
    <cellStyle name="Eingabe 2 18 3 2 5 3" xfId="18153"/>
    <cellStyle name="Eingabe 2 18 3 2 5 4" xfId="25092"/>
    <cellStyle name="Eingabe 2 18 3 2 5 5" xfId="31757"/>
    <cellStyle name="Eingabe 2 18 3 2 5 6" xfId="38427"/>
    <cellStyle name="Eingabe 2 18 3 2 5 7" xfId="45243"/>
    <cellStyle name="Eingabe 2 18 3 2 5 8" xfId="51766"/>
    <cellStyle name="Eingabe 2 18 3 2 6" xfId="5435"/>
    <cellStyle name="Eingabe 2 18 3 2 6 2" xfId="12545"/>
    <cellStyle name="Eingabe 2 18 3 2 6 3" xfId="18838"/>
    <cellStyle name="Eingabe 2 18 3 2 6 4" xfId="25777"/>
    <cellStyle name="Eingabe 2 18 3 2 6 5" xfId="32442"/>
    <cellStyle name="Eingabe 2 18 3 2 6 6" xfId="39112"/>
    <cellStyle name="Eingabe 2 18 3 2 6 7" xfId="45928"/>
    <cellStyle name="Eingabe 2 18 3 2 6 8" xfId="52451"/>
    <cellStyle name="Eingabe 2 18 3 2 7" xfId="6018"/>
    <cellStyle name="Eingabe 2 18 3 2 7 2" xfId="13128"/>
    <cellStyle name="Eingabe 2 18 3 2 7 3" xfId="19421"/>
    <cellStyle name="Eingabe 2 18 3 2 7 4" xfId="26360"/>
    <cellStyle name="Eingabe 2 18 3 2 7 5" xfId="33025"/>
    <cellStyle name="Eingabe 2 18 3 2 7 6" xfId="39695"/>
    <cellStyle name="Eingabe 2 18 3 2 7 7" xfId="46511"/>
    <cellStyle name="Eingabe 2 18 3 2 7 8" xfId="53034"/>
    <cellStyle name="Eingabe 2 18 3 2 8" xfId="6476"/>
    <cellStyle name="Eingabe 2 18 3 2 8 2" xfId="13586"/>
    <cellStyle name="Eingabe 2 18 3 2 8 3" xfId="19879"/>
    <cellStyle name="Eingabe 2 18 3 2 8 4" xfId="26818"/>
    <cellStyle name="Eingabe 2 18 3 2 8 5" xfId="33483"/>
    <cellStyle name="Eingabe 2 18 3 2 8 6" xfId="40153"/>
    <cellStyle name="Eingabe 2 18 3 2 8 7" xfId="46969"/>
    <cellStyle name="Eingabe 2 18 3 2 8 8" xfId="53492"/>
    <cellStyle name="Eingabe 2 18 3 2 9" xfId="7130"/>
    <cellStyle name="Eingabe 2 18 3 2 9 2" xfId="14240"/>
    <cellStyle name="Eingabe 2 18 3 2 9 3" xfId="20533"/>
    <cellStyle name="Eingabe 2 18 3 2 9 4" xfId="27472"/>
    <cellStyle name="Eingabe 2 18 3 2 9 5" xfId="34137"/>
    <cellStyle name="Eingabe 2 18 3 2 9 6" xfId="40807"/>
    <cellStyle name="Eingabe 2 18 3 2 9 7" xfId="47623"/>
    <cellStyle name="Eingabe 2 18 3 2 9 8" xfId="54146"/>
    <cellStyle name="Eingabe 2 18 3 3" xfId="939"/>
    <cellStyle name="Eingabe 2 18 3 3 10" xfId="1614"/>
    <cellStyle name="Eingabe 2 18 3 3 10 2" xfId="8724"/>
    <cellStyle name="Eingabe 2 18 3 3 10 3" xfId="15017"/>
    <cellStyle name="Eingabe 2 18 3 3 10 4" xfId="21956"/>
    <cellStyle name="Eingabe 2 18 3 3 10 5" xfId="28621"/>
    <cellStyle name="Eingabe 2 18 3 3 10 6" xfId="35291"/>
    <cellStyle name="Eingabe 2 18 3 3 10 7" xfId="42107"/>
    <cellStyle name="Eingabe 2 18 3 3 10 8" xfId="48630"/>
    <cellStyle name="Eingabe 2 18 3 3 11" xfId="7828"/>
    <cellStyle name="Eingabe 2 18 3 3 12" xfId="27946"/>
    <cellStyle name="Eingabe 2 18 3 3 13" xfId="34618"/>
    <cellStyle name="Eingabe 2 18 3 3 14" xfId="21503"/>
    <cellStyle name="Eingabe 2 18 3 3 2" xfId="2485"/>
    <cellStyle name="Eingabe 2 18 3 3 2 2" xfId="9595"/>
    <cellStyle name="Eingabe 2 18 3 3 2 3" xfId="15888"/>
    <cellStyle name="Eingabe 2 18 3 3 2 4" xfId="22827"/>
    <cellStyle name="Eingabe 2 18 3 3 2 5" xfId="29492"/>
    <cellStyle name="Eingabe 2 18 3 3 2 6" xfId="36162"/>
    <cellStyle name="Eingabe 2 18 3 3 2 7" xfId="42978"/>
    <cellStyle name="Eingabe 2 18 3 3 2 8" xfId="49501"/>
    <cellStyle name="Eingabe 2 18 3 3 3" xfId="3175"/>
    <cellStyle name="Eingabe 2 18 3 3 3 2" xfId="10285"/>
    <cellStyle name="Eingabe 2 18 3 3 3 3" xfId="16578"/>
    <cellStyle name="Eingabe 2 18 3 3 3 4" xfId="23517"/>
    <cellStyle name="Eingabe 2 18 3 3 3 5" xfId="30182"/>
    <cellStyle name="Eingabe 2 18 3 3 3 6" xfId="36852"/>
    <cellStyle name="Eingabe 2 18 3 3 3 7" xfId="43668"/>
    <cellStyle name="Eingabe 2 18 3 3 3 8" xfId="50191"/>
    <cellStyle name="Eingabe 2 18 3 3 4" xfId="3862"/>
    <cellStyle name="Eingabe 2 18 3 3 4 2" xfId="10972"/>
    <cellStyle name="Eingabe 2 18 3 3 4 3" xfId="17265"/>
    <cellStyle name="Eingabe 2 18 3 3 4 4" xfId="24204"/>
    <cellStyle name="Eingabe 2 18 3 3 4 5" xfId="30869"/>
    <cellStyle name="Eingabe 2 18 3 3 4 6" xfId="37539"/>
    <cellStyle name="Eingabe 2 18 3 3 4 7" xfId="44355"/>
    <cellStyle name="Eingabe 2 18 3 3 4 8" xfId="50878"/>
    <cellStyle name="Eingabe 2 18 3 3 5" xfId="4549"/>
    <cellStyle name="Eingabe 2 18 3 3 5 2" xfId="11659"/>
    <cellStyle name="Eingabe 2 18 3 3 5 3" xfId="17952"/>
    <cellStyle name="Eingabe 2 18 3 3 5 4" xfId="24891"/>
    <cellStyle name="Eingabe 2 18 3 3 5 5" xfId="31556"/>
    <cellStyle name="Eingabe 2 18 3 3 5 6" xfId="38226"/>
    <cellStyle name="Eingabe 2 18 3 3 5 7" xfId="45042"/>
    <cellStyle name="Eingabe 2 18 3 3 5 8" xfId="51565"/>
    <cellStyle name="Eingabe 2 18 3 3 6" xfId="5234"/>
    <cellStyle name="Eingabe 2 18 3 3 6 2" xfId="12344"/>
    <cellStyle name="Eingabe 2 18 3 3 6 3" xfId="18637"/>
    <cellStyle name="Eingabe 2 18 3 3 6 4" xfId="25576"/>
    <cellStyle name="Eingabe 2 18 3 3 6 5" xfId="32241"/>
    <cellStyle name="Eingabe 2 18 3 3 6 6" xfId="38911"/>
    <cellStyle name="Eingabe 2 18 3 3 6 7" xfId="45727"/>
    <cellStyle name="Eingabe 2 18 3 3 6 8" xfId="52250"/>
    <cellStyle name="Eingabe 2 18 3 3 7" xfId="5817"/>
    <cellStyle name="Eingabe 2 18 3 3 7 2" xfId="12927"/>
    <cellStyle name="Eingabe 2 18 3 3 7 3" xfId="19220"/>
    <cellStyle name="Eingabe 2 18 3 3 7 4" xfId="26159"/>
    <cellStyle name="Eingabe 2 18 3 3 7 5" xfId="32824"/>
    <cellStyle name="Eingabe 2 18 3 3 7 6" xfId="39494"/>
    <cellStyle name="Eingabe 2 18 3 3 7 7" xfId="46310"/>
    <cellStyle name="Eingabe 2 18 3 3 7 8" xfId="52833"/>
    <cellStyle name="Eingabe 2 18 3 3 8" xfId="6275"/>
    <cellStyle name="Eingabe 2 18 3 3 8 2" xfId="13385"/>
    <cellStyle name="Eingabe 2 18 3 3 8 3" xfId="19678"/>
    <cellStyle name="Eingabe 2 18 3 3 8 4" xfId="26617"/>
    <cellStyle name="Eingabe 2 18 3 3 8 5" xfId="33282"/>
    <cellStyle name="Eingabe 2 18 3 3 8 6" xfId="39952"/>
    <cellStyle name="Eingabe 2 18 3 3 8 7" xfId="46768"/>
    <cellStyle name="Eingabe 2 18 3 3 8 8" xfId="53291"/>
    <cellStyle name="Eingabe 2 18 3 3 9" xfId="6929"/>
    <cellStyle name="Eingabe 2 18 3 3 9 2" xfId="14039"/>
    <cellStyle name="Eingabe 2 18 3 3 9 3" xfId="20332"/>
    <cellStyle name="Eingabe 2 18 3 3 9 4" xfId="27271"/>
    <cellStyle name="Eingabe 2 18 3 3 9 5" xfId="33936"/>
    <cellStyle name="Eingabe 2 18 3 3 9 6" xfId="40606"/>
    <cellStyle name="Eingabe 2 18 3 3 9 7" xfId="47422"/>
    <cellStyle name="Eingabe 2 18 3 3 9 8" xfId="53945"/>
    <cellStyle name="Eingabe 2 18 3 4" xfId="2250"/>
    <cellStyle name="Eingabe 2 18 3 4 2" xfId="9360"/>
    <cellStyle name="Eingabe 2 18 3 4 3" xfId="15653"/>
    <cellStyle name="Eingabe 2 18 3 4 4" xfId="22592"/>
    <cellStyle name="Eingabe 2 18 3 4 5" xfId="29257"/>
    <cellStyle name="Eingabe 2 18 3 4 6" xfId="35927"/>
    <cellStyle name="Eingabe 2 18 3 4 7" xfId="42743"/>
    <cellStyle name="Eingabe 2 18 3 4 8" xfId="49266"/>
    <cellStyle name="Eingabe 2 18 3 5" xfId="2940"/>
    <cellStyle name="Eingabe 2 18 3 5 2" xfId="10050"/>
    <cellStyle name="Eingabe 2 18 3 5 3" xfId="16343"/>
    <cellStyle name="Eingabe 2 18 3 5 4" xfId="23282"/>
    <cellStyle name="Eingabe 2 18 3 5 5" xfId="29947"/>
    <cellStyle name="Eingabe 2 18 3 5 6" xfId="36617"/>
    <cellStyle name="Eingabe 2 18 3 5 7" xfId="43433"/>
    <cellStyle name="Eingabe 2 18 3 5 8" xfId="49956"/>
    <cellStyle name="Eingabe 2 18 3 6" xfId="3627"/>
    <cellStyle name="Eingabe 2 18 3 6 2" xfId="10737"/>
    <cellStyle name="Eingabe 2 18 3 6 3" xfId="17030"/>
    <cellStyle name="Eingabe 2 18 3 6 4" xfId="23969"/>
    <cellStyle name="Eingabe 2 18 3 6 5" xfId="30634"/>
    <cellStyle name="Eingabe 2 18 3 6 6" xfId="37304"/>
    <cellStyle name="Eingabe 2 18 3 6 7" xfId="44120"/>
    <cellStyle name="Eingabe 2 18 3 6 8" xfId="50643"/>
    <cellStyle name="Eingabe 2 18 3 7" xfId="4314"/>
    <cellStyle name="Eingabe 2 18 3 7 2" xfId="11424"/>
    <cellStyle name="Eingabe 2 18 3 7 3" xfId="17717"/>
    <cellStyle name="Eingabe 2 18 3 7 4" xfId="24656"/>
    <cellStyle name="Eingabe 2 18 3 7 5" xfId="31321"/>
    <cellStyle name="Eingabe 2 18 3 7 6" xfId="37991"/>
    <cellStyle name="Eingabe 2 18 3 7 7" xfId="44807"/>
    <cellStyle name="Eingabe 2 18 3 7 8" xfId="51330"/>
    <cellStyle name="Eingabe 2 18 3 8" xfId="4999"/>
    <cellStyle name="Eingabe 2 18 3 8 2" xfId="12109"/>
    <cellStyle name="Eingabe 2 18 3 8 3" xfId="18402"/>
    <cellStyle name="Eingabe 2 18 3 8 4" xfId="25341"/>
    <cellStyle name="Eingabe 2 18 3 8 5" xfId="32006"/>
    <cellStyle name="Eingabe 2 18 3 8 6" xfId="38676"/>
    <cellStyle name="Eingabe 2 18 3 8 7" xfId="45492"/>
    <cellStyle name="Eingabe 2 18 3 8 8" xfId="52015"/>
    <cellStyle name="Eingabe 2 18 3 9" xfId="3545"/>
    <cellStyle name="Eingabe 2 18 3 9 2" xfId="10655"/>
    <cellStyle name="Eingabe 2 18 3 9 3" xfId="16948"/>
    <cellStyle name="Eingabe 2 18 3 9 4" xfId="23887"/>
    <cellStyle name="Eingabe 2 18 3 9 5" xfId="30552"/>
    <cellStyle name="Eingabe 2 18 3 9 6" xfId="37222"/>
    <cellStyle name="Eingabe 2 18 3 9 7" xfId="44038"/>
    <cellStyle name="Eingabe 2 18 3 9 8" xfId="50561"/>
    <cellStyle name="Eingabe 2 18 4" xfId="736"/>
    <cellStyle name="Eingabe 2 18 4 10" xfId="6790"/>
    <cellStyle name="Eingabe 2 18 4 10 2" xfId="13900"/>
    <cellStyle name="Eingabe 2 18 4 10 3" xfId="20193"/>
    <cellStyle name="Eingabe 2 18 4 10 4" xfId="27132"/>
    <cellStyle name="Eingabe 2 18 4 10 5" xfId="33797"/>
    <cellStyle name="Eingabe 2 18 4 10 6" xfId="40467"/>
    <cellStyle name="Eingabe 2 18 4 10 7" xfId="47283"/>
    <cellStyle name="Eingabe 2 18 4 10 8" xfId="53806"/>
    <cellStyle name="Eingabe 2 18 4 11" xfId="7454"/>
    <cellStyle name="Eingabe 2 18 4 11 2" xfId="14564"/>
    <cellStyle name="Eingabe 2 18 4 11 3" xfId="20857"/>
    <cellStyle name="Eingabe 2 18 4 11 4" xfId="27796"/>
    <cellStyle name="Eingabe 2 18 4 11 5" xfId="34461"/>
    <cellStyle name="Eingabe 2 18 4 11 6" xfId="41131"/>
    <cellStyle name="Eingabe 2 18 4 11 7" xfId="47947"/>
    <cellStyle name="Eingabe 2 18 4 11 8" xfId="54470"/>
    <cellStyle name="Eingabe 2 18 4 12" xfId="1475"/>
    <cellStyle name="Eingabe 2 18 4 12 2" xfId="8585"/>
    <cellStyle name="Eingabe 2 18 4 12 3" xfId="14878"/>
    <cellStyle name="Eingabe 2 18 4 12 4" xfId="21817"/>
    <cellStyle name="Eingabe 2 18 4 12 5" xfId="28482"/>
    <cellStyle name="Eingabe 2 18 4 12 6" xfId="35152"/>
    <cellStyle name="Eingabe 2 18 4 12 7" xfId="41968"/>
    <cellStyle name="Eingabe 2 18 4 12 8" xfId="48491"/>
    <cellStyle name="Eingabe 2 18 4 13" xfId="8308"/>
    <cellStyle name="Eingabe 2 18 4 14" xfId="21115"/>
    <cellStyle name="Eingabe 2 18 4 15" xfId="20926"/>
    <cellStyle name="Eingabe 2 18 4 16" xfId="41361"/>
    <cellStyle name="Eingabe 2 18 4 17" xfId="41576"/>
    <cellStyle name="Eingabe 2 18 4 2" xfId="1198"/>
    <cellStyle name="Eingabe 2 18 4 2 10" xfId="1871"/>
    <cellStyle name="Eingabe 2 18 4 2 10 2" xfId="8981"/>
    <cellStyle name="Eingabe 2 18 4 2 10 3" xfId="15274"/>
    <cellStyle name="Eingabe 2 18 4 2 10 4" xfId="22213"/>
    <cellStyle name="Eingabe 2 18 4 2 10 5" xfId="28878"/>
    <cellStyle name="Eingabe 2 18 4 2 10 6" xfId="35548"/>
    <cellStyle name="Eingabe 2 18 4 2 10 7" xfId="42364"/>
    <cellStyle name="Eingabe 2 18 4 2 10 8" xfId="48887"/>
    <cellStyle name="Eingabe 2 18 4 2 11" xfId="14601"/>
    <cellStyle name="Eingabe 2 18 4 2 12" xfId="28205"/>
    <cellStyle name="Eingabe 2 18 4 2 13" xfId="34875"/>
    <cellStyle name="Eingabe 2 18 4 2 14" xfId="48217"/>
    <cellStyle name="Eingabe 2 18 4 2 2" xfId="2742"/>
    <cellStyle name="Eingabe 2 18 4 2 2 2" xfId="9852"/>
    <cellStyle name="Eingabe 2 18 4 2 2 3" xfId="16145"/>
    <cellStyle name="Eingabe 2 18 4 2 2 4" xfId="23084"/>
    <cellStyle name="Eingabe 2 18 4 2 2 5" xfId="29749"/>
    <cellStyle name="Eingabe 2 18 4 2 2 6" xfId="36419"/>
    <cellStyle name="Eingabe 2 18 4 2 2 7" xfId="43235"/>
    <cellStyle name="Eingabe 2 18 4 2 2 8" xfId="49758"/>
    <cellStyle name="Eingabe 2 18 4 2 3" xfId="3432"/>
    <cellStyle name="Eingabe 2 18 4 2 3 2" xfId="10542"/>
    <cellStyle name="Eingabe 2 18 4 2 3 3" xfId="16835"/>
    <cellStyle name="Eingabe 2 18 4 2 3 4" xfId="23774"/>
    <cellStyle name="Eingabe 2 18 4 2 3 5" xfId="30439"/>
    <cellStyle name="Eingabe 2 18 4 2 3 6" xfId="37109"/>
    <cellStyle name="Eingabe 2 18 4 2 3 7" xfId="43925"/>
    <cellStyle name="Eingabe 2 18 4 2 3 8" xfId="50448"/>
    <cellStyle name="Eingabe 2 18 4 2 4" xfId="4119"/>
    <cellStyle name="Eingabe 2 18 4 2 4 2" xfId="11229"/>
    <cellStyle name="Eingabe 2 18 4 2 4 3" xfId="17522"/>
    <cellStyle name="Eingabe 2 18 4 2 4 4" xfId="24461"/>
    <cellStyle name="Eingabe 2 18 4 2 4 5" xfId="31126"/>
    <cellStyle name="Eingabe 2 18 4 2 4 6" xfId="37796"/>
    <cellStyle name="Eingabe 2 18 4 2 4 7" xfId="44612"/>
    <cellStyle name="Eingabe 2 18 4 2 4 8" xfId="51135"/>
    <cellStyle name="Eingabe 2 18 4 2 5" xfId="4806"/>
    <cellStyle name="Eingabe 2 18 4 2 5 2" xfId="11916"/>
    <cellStyle name="Eingabe 2 18 4 2 5 3" xfId="18209"/>
    <cellStyle name="Eingabe 2 18 4 2 5 4" xfId="25148"/>
    <cellStyle name="Eingabe 2 18 4 2 5 5" xfId="31813"/>
    <cellStyle name="Eingabe 2 18 4 2 5 6" xfId="38483"/>
    <cellStyle name="Eingabe 2 18 4 2 5 7" xfId="45299"/>
    <cellStyle name="Eingabe 2 18 4 2 5 8" xfId="51822"/>
    <cellStyle name="Eingabe 2 18 4 2 6" xfId="5491"/>
    <cellStyle name="Eingabe 2 18 4 2 6 2" xfId="12601"/>
    <cellStyle name="Eingabe 2 18 4 2 6 3" xfId="18894"/>
    <cellStyle name="Eingabe 2 18 4 2 6 4" xfId="25833"/>
    <cellStyle name="Eingabe 2 18 4 2 6 5" xfId="32498"/>
    <cellStyle name="Eingabe 2 18 4 2 6 6" xfId="39168"/>
    <cellStyle name="Eingabe 2 18 4 2 6 7" xfId="45984"/>
    <cellStyle name="Eingabe 2 18 4 2 6 8" xfId="52507"/>
    <cellStyle name="Eingabe 2 18 4 2 7" xfId="6074"/>
    <cellStyle name="Eingabe 2 18 4 2 7 2" xfId="13184"/>
    <cellStyle name="Eingabe 2 18 4 2 7 3" xfId="19477"/>
    <cellStyle name="Eingabe 2 18 4 2 7 4" xfId="26416"/>
    <cellStyle name="Eingabe 2 18 4 2 7 5" xfId="33081"/>
    <cellStyle name="Eingabe 2 18 4 2 7 6" xfId="39751"/>
    <cellStyle name="Eingabe 2 18 4 2 7 7" xfId="46567"/>
    <cellStyle name="Eingabe 2 18 4 2 7 8" xfId="53090"/>
    <cellStyle name="Eingabe 2 18 4 2 8" xfId="6532"/>
    <cellStyle name="Eingabe 2 18 4 2 8 2" xfId="13642"/>
    <cellStyle name="Eingabe 2 18 4 2 8 3" xfId="19935"/>
    <cellStyle name="Eingabe 2 18 4 2 8 4" xfId="26874"/>
    <cellStyle name="Eingabe 2 18 4 2 8 5" xfId="33539"/>
    <cellStyle name="Eingabe 2 18 4 2 8 6" xfId="40209"/>
    <cellStyle name="Eingabe 2 18 4 2 8 7" xfId="47025"/>
    <cellStyle name="Eingabe 2 18 4 2 8 8" xfId="53548"/>
    <cellStyle name="Eingabe 2 18 4 2 9" xfId="7186"/>
    <cellStyle name="Eingabe 2 18 4 2 9 2" xfId="14296"/>
    <cellStyle name="Eingabe 2 18 4 2 9 3" xfId="20589"/>
    <cellStyle name="Eingabe 2 18 4 2 9 4" xfId="27528"/>
    <cellStyle name="Eingabe 2 18 4 2 9 5" xfId="34193"/>
    <cellStyle name="Eingabe 2 18 4 2 9 6" xfId="40863"/>
    <cellStyle name="Eingabe 2 18 4 2 9 7" xfId="47679"/>
    <cellStyle name="Eingabe 2 18 4 2 9 8" xfId="54202"/>
    <cellStyle name="Eingabe 2 18 4 3" xfId="1032"/>
    <cellStyle name="Eingabe 2 18 4 3 10" xfId="1705"/>
    <cellStyle name="Eingabe 2 18 4 3 10 2" xfId="8815"/>
    <cellStyle name="Eingabe 2 18 4 3 10 3" xfId="15108"/>
    <cellStyle name="Eingabe 2 18 4 3 10 4" xfId="22047"/>
    <cellStyle name="Eingabe 2 18 4 3 10 5" xfId="28712"/>
    <cellStyle name="Eingabe 2 18 4 3 10 6" xfId="35382"/>
    <cellStyle name="Eingabe 2 18 4 3 10 7" xfId="42198"/>
    <cellStyle name="Eingabe 2 18 4 3 10 8" xfId="48721"/>
    <cellStyle name="Eingabe 2 18 4 3 11" xfId="334"/>
    <cellStyle name="Eingabe 2 18 4 3 12" xfId="28039"/>
    <cellStyle name="Eingabe 2 18 4 3 13" xfId="34709"/>
    <cellStyle name="Eingabe 2 18 4 3 14" xfId="48051"/>
    <cellStyle name="Eingabe 2 18 4 3 2" xfId="2576"/>
    <cellStyle name="Eingabe 2 18 4 3 2 2" xfId="9686"/>
    <cellStyle name="Eingabe 2 18 4 3 2 3" xfId="15979"/>
    <cellStyle name="Eingabe 2 18 4 3 2 4" xfId="22918"/>
    <cellStyle name="Eingabe 2 18 4 3 2 5" xfId="29583"/>
    <cellStyle name="Eingabe 2 18 4 3 2 6" xfId="36253"/>
    <cellStyle name="Eingabe 2 18 4 3 2 7" xfId="43069"/>
    <cellStyle name="Eingabe 2 18 4 3 2 8" xfId="49592"/>
    <cellStyle name="Eingabe 2 18 4 3 3" xfId="3266"/>
    <cellStyle name="Eingabe 2 18 4 3 3 2" xfId="10376"/>
    <cellStyle name="Eingabe 2 18 4 3 3 3" xfId="16669"/>
    <cellStyle name="Eingabe 2 18 4 3 3 4" xfId="23608"/>
    <cellStyle name="Eingabe 2 18 4 3 3 5" xfId="30273"/>
    <cellStyle name="Eingabe 2 18 4 3 3 6" xfId="36943"/>
    <cellStyle name="Eingabe 2 18 4 3 3 7" xfId="43759"/>
    <cellStyle name="Eingabe 2 18 4 3 3 8" xfId="50282"/>
    <cellStyle name="Eingabe 2 18 4 3 4" xfId="3953"/>
    <cellStyle name="Eingabe 2 18 4 3 4 2" xfId="11063"/>
    <cellStyle name="Eingabe 2 18 4 3 4 3" xfId="17356"/>
    <cellStyle name="Eingabe 2 18 4 3 4 4" xfId="24295"/>
    <cellStyle name="Eingabe 2 18 4 3 4 5" xfId="30960"/>
    <cellStyle name="Eingabe 2 18 4 3 4 6" xfId="37630"/>
    <cellStyle name="Eingabe 2 18 4 3 4 7" xfId="44446"/>
    <cellStyle name="Eingabe 2 18 4 3 4 8" xfId="50969"/>
    <cellStyle name="Eingabe 2 18 4 3 5" xfId="4640"/>
    <cellStyle name="Eingabe 2 18 4 3 5 2" xfId="11750"/>
    <cellStyle name="Eingabe 2 18 4 3 5 3" xfId="18043"/>
    <cellStyle name="Eingabe 2 18 4 3 5 4" xfId="24982"/>
    <cellStyle name="Eingabe 2 18 4 3 5 5" xfId="31647"/>
    <cellStyle name="Eingabe 2 18 4 3 5 6" xfId="38317"/>
    <cellStyle name="Eingabe 2 18 4 3 5 7" xfId="45133"/>
    <cellStyle name="Eingabe 2 18 4 3 5 8" xfId="51656"/>
    <cellStyle name="Eingabe 2 18 4 3 6" xfId="5325"/>
    <cellStyle name="Eingabe 2 18 4 3 6 2" xfId="12435"/>
    <cellStyle name="Eingabe 2 18 4 3 6 3" xfId="18728"/>
    <cellStyle name="Eingabe 2 18 4 3 6 4" xfId="25667"/>
    <cellStyle name="Eingabe 2 18 4 3 6 5" xfId="32332"/>
    <cellStyle name="Eingabe 2 18 4 3 6 6" xfId="39002"/>
    <cellStyle name="Eingabe 2 18 4 3 6 7" xfId="45818"/>
    <cellStyle name="Eingabe 2 18 4 3 6 8" xfId="52341"/>
    <cellStyle name="Eingabe 2 18 4 3 7" xfId="5908"/>
    <cellStyle name="Eingabe 2 18 4 3 7 2" xfId="13018"/>
    <cellStyle name="Eingabe 2 18 4 3 7 3" xfId="19311"/>
    <cellStyle name="Eingabe 2 18 4 3 7 4" xfId="26250"/>
    <cellStyle name="Eingabe 2 18 4 3 7 5" xfId="32915"/>
    <cellStyle name="Eingabe 2 18 4 3 7 6" xfId="39585"/>
    <cellStyle name="Eingabe 2 18 4 3 7 7" xfId="46401"/>
    <cellStyle name="Eingabe 2 18 4 3 7 8" xfId="52924"/>
    <cellStyle name="Eingabe 2 18 4 3 8" xfId="6366"/>
    <cellStyle name="Eingabe 2 18 4 3 8 2" xfId="13476"/>
    <cellStyle name="Eingabe 2 18 4 3 8 3" xfId="19769"/>
    <cellStyle name="Eingabe 2 18 4 3 8 4" xfId="26708"/>
    <cellStyle name="Eingabe 2 18 4 3 8 5" xfId="33373"/>
    <cellStyle name="Eingabe 2 18 4 3 8 6" xfId="40043"/>
    <cellStyle name="Eingabe 2 18 4 3 8 7" xfId="46859"/>
    <cellStyle name="Eingabe 2 18 4 3 8 8" xfId="53382"/>
    <cellStyle name="Eingabe 2 18 4 3 9" xfId="7020"/>
    <cellStyle name="Eingabe 2 18 4 3 9 2" xfId="14130"/>
    <cellStyle name="Eingabe 2 18 4 3 9 3" xfId="20423"/>
    <cellStyle name="Eingabe 2 18 4 3 9 4" xfId="27362"/>
    <cellStyle name="Eingabe 2 18 4 3 9 5" xfId="34027"/>
    <cellStyle name="Eingabe 2 18 4 3 9 6" xfId="40697"/>
    <cellStyle name="Eingabe 2 18 4 3 9 7" xfId="47513"/>
    <cellStyle name="Eingabe 2 18 4 3 9 8" xfId="54036"/>
    <cellStyle name="Eingabe 2 18 4 4" xfId="2346"/>
    <cellStyle name="Eingabe 2 18 4 4 2" xfId="9456"/>
    <cellStyle name="Eingabe 2 18 4 4 3" xfId="15749"/>
    <cellStyle name="Eingabe 2 18 4 4 4" xfId="22688"/>
    <cellStyle name="Eingabe 2 18 4 4 5" xfId="29353"/>
    <cellStyle name="Eingabe 2 18 4 4 6" xfId="36023"/>
    <cellStyle name="Eingabe 2 18 4 4 7" xfId="42839"/>
    <cellStyle name="Eingabe 2 18 4 4 8" xfId="49362"/>
    <cellStyle name="Eingabe 2 18 4 5" xfId="3036"/>
    <cellStyle name="Eingabe 2 18 4 5 2" xfId="10146"/>
    <cellStyle name="Eingabe 2 18 4 5 3" xfId="16439"/>
    <cellStyle name="Eingabe 2 18 4 5 4" xfId="23378"/>
    <cellStyle name="Eingabe 2 18 4 5 5" xfId="30043"/>
    <cellStyle name="Eingabe 2 18 4 5 6" xfId="36713"/>
    <cellStyle name="Eingabe 2 18 4 5 7" xfId="43529"/>
    <cellStyle name="Eingabe 2 18 4 5 8" xfId="50052"/>
    <cellStyle name="Eingabe 2 18 4 6" xfId="3723"/>
    <cellStyle name="Eingabe 2 18 4 6 2" xfId="10833"/>
    <cellStyle name="Eingabe 2 18 4 6 3" xfId="17126"/>
    <cellStyle name="Eingabe 2 18 4 6 4" xfId="24065"/>
    <cellStyle name="Eingabe 2 18 4 6 5" xfId="30730"/>
    <cellStyle name="Eingabe 2 18 4 6 6" xfId="37400"/>
    <cellStyle name="Eingabe 2 18 4 6 7" xfId="44216"/>
    <cellStyle name="Eingabe 2 18 4 6 8" xfId="50739"/>
    <cellStyle name="Eingabe 2 18 4 7" xfId="4410"/>
    <cellStyle name="Eingabe 2 18 4 7 2" xfId="11520"/>
    <cellStyle name="Eingabe 2 18 4 7 3" xfId="17813"/>
    <cellStyle name="Eingabe 2 18 4 7 4" xfId="24752"/>
    <cellStyle name="Eingabe 2 18 4 7 5" xfId="31417"/>
    <cellStyle name="Eingabe 2 18 4 7 6" xfId="38087"/>
    <cellStyle name="Eingabe 2 18 4 7 7" xfId="44903"/>
    <cellStyle name="Eingabe 2 18 4 7 8" xfId="51426"/>
    <cellStyle name="Eingabe 2 18 4 8" xfId="5095"/>
    <cellStyle name="Eingabe 2 18 4 8 2" xfId="12205"/>
    <cellStyle name="Eingabe 2 18 4 8 3" xfId="18498"/>
    <cellStyle name="Eingabe 2 18 4 8 4" xfId="25437"/>
    <cellStyle name="Eingabe 2 18 4 8 5" xfId="32102"/>
    <cellStyle name="Eingabe 2 18 4 8 6" xfId="38772"/>
    <cellStyle name="Eingabe 2 18 4 8 7" xfId="45588"/>
    <cellStyle name="Eingabe 2 18 4 8 8" xfId="52111"/>
    <cellStyle name="Eingabe 2 18 4 9" xfId="6136"/>
    <cellStyle name="Eingabe 2 18 4 9 2" xfId="13246"/>
    <cellStyle name="Eingabe 2 18 4 9 3" xfId="19539"/>
    <cellStyle name="Eingabe 2 18 4 9 4" xfId="26478"/>
    <cellStyle name="Eingabe 2 18 4 9 5" xfId="33143"/>
    <cellStyle name="Eingabe 2 18 4 9 6" xfId="39813"/>
    <cellStyle name="Eingabe 2 18 4 9 7" xfId="46629"/>
    <cellStyle name="Eingabe 2 18 4 9 8" xfId="53152"/>
    <cellStyle name="Eingabe 2 18 5" xfId="2182"/>
    <cellStyle name="Eingabe 2 18 5 2" xfId="9292"/>
    <cellStyle name="Eingabe 2 18 5 3" xfId="15585"/>
    <cellStyle name="Eingabe 2 18 5 4" xfId="22524"/>
    <cellStyle name="Eingabe 2 18 5 5" xfId="29189"/>
    <cellStyle name="Eingabe 2 18 5 6" xfId="35859"/>
    <cellStyle name="Eingabe 2 18 5 7" xfId="42675"/>
    <cellStyle name="Eingabe 2 18 5 8" xfId="49198"/>
    <cellStyle name="Eingabe 2 18 6" xfId="2872"/>
    <cellStyle name="Eingabe 2 18 6 2" xfId="9982"/>
    <cellStyle name="Eingabe 2 18 6 3" xfId="16275"/>
    <cellStyle name="Eingabe 2 18 6 4" xfId="23214"/>
    <cellStyle name="Eingabe 2 18 6 5" xfId="29879"/>
    <cellStyle name="Eingabe 2 18 6 6" xfId="36549"/>
    <cellStyle name="Eingabe 2 18 6 7" xfId="43365"/>
    <cellStyle name="Eingabe 2 18 6 8" xfId="49888"/>
    <cellStyle name="Eingabe 2 18 7" xfId="3559"/>
    <cellStyle name="Eingabe 2 18 7 2" xfId="10669"/>
    <cellStyle name="Eingabe 2 18 7 3" xfId="16962"/>
    <cellStyle name="Eingabe 2 18 7 4" xfId="23901"/>
    <cellStyle name="Eingabe 2 18 7 5" xfId="30566"/>
    <cellStyle name="Eingabe 2 18 7 6" xfId="37236"/>
    <cellStyle name="Eingabe 2 18 7 7" xfId="44052"/>
    <cellStyle name="Eingabe 2 18 7 8" xfId="50575"/>
    <cellStyle name="Eingabe 2 18 8" xfId="4246"/>
    <cellStyle name="Eingabe 2 18 8 2" xfId="11356"/>
    <cellStyle name="Eingabe 2 18 8 3" xfId="17649"/>
    <cellStyle name="Eingabe 2 18 8 4" xfId="24588"/>
    <cellStyle name="Eingabe 2 18 8 5" xfId="31253"/>
    <cellStyle name="Eingabe 2 18 8 6" xfId="37923"/>
    <cellStyle name="Eingabe 2 18 8 7" xfId="44739"/>
    <cellStyle name="Eingabe 2 18 8 8" xfId="51262"/>
    <cellStyle name="Eingabe 2 18 9" xfId="4931"/>
    <cellStyle name="Eingabe 2 18 9 2" xfId="12041"/>
    <cellStyle name="Eingabe 2 18 9 3" xfId="18334"/>
    <cellStyle name="Eingabe 2 18 9 4" xfId="25273"/>
    <cellStyle name="Eingabe 2 18 9 5" xfId="31938"/>
    <cellStyle name="Eingabe 2 18 9 6" xfId="38608"/>
    <cellStyle name="Eingabe 2 18 9 7" xfId="45424"/>
    <cellStyle name="Eingabe 2 18 9 8" xfId="51947"/>
    <cellStyle name="Eingabe 2 19" xfId="635"/>
    <cellStyle name="Eingabe 2 19 10" xfId="6703"/>
    <cellStyle name="Eingabe 2 19 10 2" xfId="13813"/>
    <cellStyle name="Eingabe 2 19 10 3" xfId="20106"/>
    <cellStyle name="Eingabe 2 19 10 4" xfId="27045"/>
    <cellStyle name="Eingabe 2 19 10 5" xfId="33710"/>
    <cellStyle name="Eingabe 2 19 10 6" xfId="40380"/>
    <cellStyle name="Eingabe 2 19 10 7" xfId="47196"/>
    <cellStyle name="Eingabe 2 19 10 8" xfId="53719"/>
    <cellStyle name="Eingabe 2 19 11" xfId="7284"/>
    <cellStyle name="Eingabe 2 19 11 2" xfId="14394"/>
    <cellStyle name="Eingabe 2 19 11 3" xfId="20687"/>
    <cellStyle name="Eingabe 2 19 11 4" xfId="27626"/>
    <cellStyle name="Eingabe 2 19 11 5" xfId="34291"/>
    <cellStyle name="Eingabe 2 19 11 6" xfId="40961"/>
    <cellStyle name="Eingabe 2 19 11 7" xfId="47777"/>
    <cellStyle name="Eingabe 2 19 11 8" xfId="54300"/>
    <cellStyle name="Eingabe 2 19 12" xfId="1388"/>
    <cellStyle name="Eingabe 2 19 12 2" xfId="8498"/>
    <cellStyle name="Eingabe 2 19 12 3" xfId="14791"/>
    <cellStyle name="Eingabe 2 19 12 4" xfId="21730"/>
    <cellStyle name="Eingabe 2 19 12 5" xfId="28395"/>
    <cellStyle name="Eingabe 2 19 12 6" xfId="35065"/>
    <cellStyle name="Eingabe 2 19 12 7" xfId="41881"/>
    <cellStyle name="Eingabe 2 19 12 8" xfId="48404"/>
    <cellStyle name="Eingabe 2 19 13" xfId="7565"/>
    <cellStyle name="Eingabe 2 19 14" xfId="21014"/>
    <cellStyle name="Eingabe 2 19 15" xfId="283"/>
    <cellStyle name="Eingabe 2 19 16" xfId="41264"/>
    <cellStyle name="Eingabe 2 19 17" xfId="41522"/>
    <cellStyle name="Eingabe 2 19 2" xfId="1151"/>
    <cellStyle name="Eingabe 2 19 2 10" xfId="1824"/>
    <cellStyle name="Eingabe 2 19 2 10 2" xfId="8934"/>
    <cellStyle name="Eingabe 2 19 2 10 3" xfId="15227"/>
    <cellStyle name="Eingabe 2 19 2 10 4" xfId="22166"/>
    <cellStyle name="Eingabe 2 19 2 10 5" xfId="28831"/>
    <cellStyle name="Eingabe 2 19 2 10 6" xfId="35501"/>
    <cellStyle name="Eingabe 2 19 2 10 7" xfId="42317"/>
    <cellStyle name="Eingabe 2 19 2 10 8" xfId="48840"/>
    <cellStyle name="Eingabe 2 19 2 11" xfId="7973"/>
    <cellStyle name="Eingabe 2 19 2 12" xfId="28158"/>
    <cellStyle name="Eingabe 2 19 2 13" xfId="34828"/>
    <cellStyle name="Eingabe 2 19 2 14" xfId="48170"/>
    <cellStyle name="Eingabe 2 19 2 2" xfId="2695"/>
    <cellStyle name="Eingabe 2 19 2 2 2" xfId="9805"/>
    <cellStyle name="Eingabe 2 19 2 2 3" xfId="16098"/>
    <cellStyle name="Eingabe 2 19 2 2 4" xfId="23037"/>
    <cellStyle name="Eingabe 2 19 2 2 5" xfId="29702"/>
    <cellStyle name="Eingabe 2 19 2 2 6" xfId="36372"/>
    <cellStyle name="Eingabe 2 19 2 2 7" xfId="43188"/>
    <cellStyle name="Eingabe 2 19 2 2 8" xfId="49711"/>
    <cellStyle name="Eingabe 2 19 2 3" xfId="3385"/>
    <cellStyle name="Eingabe 2 19 2 3 2" xfId="10495"/>
    <cellStyle name="Eingabe 2 19 2 3 3" xfId="16788"/>
    <cellStyle name="Eingabe 2 19 2 3 4" xfId="23727"/>
    <cellStyle name="Eingabe 2 19 2 3 5" xfId="30392"/>
    <cellStyle name="Eingabe 2 19 2 3 6" xfId="37062"/>
    <cellStyle name="Eingabe 2 19 2 3 7" xfId="43878"/>
    <cellStyle name="Eingabe 2 19 2 3 8" xfId="50401"/>
    <cellStyle name="Eingabe 2 19 2 4" xfId="4072"/>
    <cellStyle name="Eingabe 2 19 2 4 2" xfId="11182"/>
    <cellStyle name="Eingabe 2 19 2 4 3" xfId="17475"/>
    <cellStyle name="Eingabe 2 19 2 4 4" xfId="24414"/>
    <cellStyle name="Eingabe 2 19 2 4 5" xfId="31079"/>
    <cellStyle name="Eingabe 2 19 2 4 6" xfId="37749"/>
    <cellStyle name="Eingabe 2 19 2 4 7" xfId="44565"/>
    <cellStyle name="Eingabe 2 19 2 4 8" xfId="51088"/>
    <cellStyle name="Eingabe 2 19 2 5" xfId="4759"/>
    <cellStyle name="Eingabe 2 19 2 5 2" xfId="11869"/>
    <cellStyle name="Eingabe 2 19 2 5 3" xfId="18162"/>
    <cellStyle name="Eingabe 2 19 2 5 4" xfId="25101"/>
    <cellStyle name="Eingabe 2 19 2 5 5" xfId="31766"/>
    <cellStyle name="Eingabe 2 19 2 5 6" xfId="38436"/>
    <cellStyle name="Eingabe 2 19 2 5 7" xfId="45252"/>
    <cellStyle name="Eingabe 2 19 2 5 8" xfId="51775"/>
    <cellStyle name="Eingabe 2 19 2 6" xfId="5444"/>
    <cellStyle name="Eingabe 2 19 2 6 2" xfId="12554"/>
    <cellStyle name="Eingabe 2 19 2 6 3" xfId="18847"/>
    <cellStyle name="Eingabe 2 19 2 6 4" xfId="25786"/>
    <cellStyle name="Eingabe 2 19 2 6 5" xfId="32451"/>
    <cellStyle name="Eingabe 2 19 2 6 6" xfId="39121"/>
    <cellStyle name="Eingabe 2 19 2 6 7" xfId="45937"/>
    <cellStyle name="Eingabe 2 19 2 6 8" xfId="52460"/>
    <cellStyle name="Eingabe 2 19 2 7" xfId="6027"/>
    <cellStyle name="Eingabe 2 19 2 7 2" xfId="13137"/>
    <cellStyle name="Eingabe 2 19 2 7 3" xfId="19430"/>
    <cellStyle name="Eingabe 2 19 2 7 4" xfId="26369"/>
    <cellStyle name="Eingabe 2 19 2 7 5" xfId="33034"/>
    <cellStyle name="Eingabe 2 19 2 7 6" xfId="39704"/>
    <cellStyle name="Eingabe 2 19 2 7 7" xfId="46520"/>
    <cellStyle name="Eingabe 2 19 2 7 8" xfId="53043"/>
    <cellStyle name="Eingabe 2 19 2 8" xfId="6485"/>
    <cellStyle name="Eingabe 2 19 2 8 2" xfId="13595"/>
    <cellStyle name="Eingabe 2 19 2 8 3" xfId="19888"/>
    <cellStyle name="Eingabe 2 19 2 8 4" xfId="26827"/>
    <cellStyle name="Eingabe 2 19 2 8 5" xfId="33492"/>
    <cellStyle name="Eingabe 2 19 2 8 6" xfId="40162"/>
    <cellStyle name="Eingabe 2 19 2 8 7" xfId="46978"/>
    <cellStyle name="Eingabe 2 19 2 8 8" xfId="53501"/>
    <cellStyle name="Eingabe 2 19 2 9" xfId="7139"/>
    <cellStyle name="Eingabe 2 19 2 9 2" xfId="14249"/>
    <cellStyle name="Eingabe 2 19 2 9 3" xfId="20542"/>
    <cellStyle name="Eingabe 2 19 2 9 4" xfId="27481"/>
    <cellStyle name="Eingabe 2 19 2 9 5" xfId="34146"/>
    <cellStyle name="Eingabe 2 19 2 9 6" xfId="40816"/>
    <cellStyle name="Eingabe 2 19 2 9 7" xfId="47632"/>
    <cellStyle name="Eingabe 2 19 2 9 8" xfId="54155"/>
    <cellStyle name="Eingabe 2 19 3" xfId="948"/>
    <cellStyle name="Eingabe 2 19 3 10" xfId="1623"/>
    <cellStyle name="Eingabe 2 19 3 10 2" xfId="8733"/>
    <cellStyle name="Eingabe 2 19 3 10 3" xfId="15026"/>
    <cellStyle name="Eingabe 2 19 3 10 4" xfId="21965"/>
    <cellStyle name="Eingabe 2 19 3 10 5" xfId="28630"/>
    <cellStyle name="Eingabe 2 19 3 10 6" xfId="35300"/>
    <cellStyle name="Eingabe 2 19 3 10 7" xfId="42116"/>
    <cellStyle name="Eingabe 2 19 3 10 8" xfId="48639"/>
    <cellStyle name="Eingabe 2 19 3 11" xfId="8116"/>
    <cellStyle name="Eingabe 2 19 3 12" xfId="27955"/>
    <cellStyle name="Eingabe 2 19 3 13" xfId="34627"/>
    <cellStyle name="Eingabe 2 19 3 14" xfId="47969"/>
    <cellStyle name="Eingabe 2 19 3 2" xfId="2494"/>
    <cellStyle name="Eingabe 2 19 3 2 2" xfId="9604"/>
    <cellStyle name="Eingabe 2 19 3 2 3" xfId="15897"/>
    <cellStyle name="Eingabe 2 19 3 2 4" xfId="22836"/>
    <cellStyle name="Eingabe 2 19 3 2 5" xfId="29501"/>
    <cellStyle name="Eingabe 2 19 3 2 6" xfId="36171"/>
    <cellStyle name="Eingabe 2 19 3 2 7" xfId="42987"/>
    <cellStyle name="Eingabe 2 19 3 2 8" xfId="49510"/>
    <cellStyle name="Eingabe 2 19 3 3" xfId="3184"/>
    <cellStyle name="Eingabe 2 19 3 3 2" xfId="10294"/>
    <cellStyle name="Eingabe 2 19 3 3 3" xfId="16587"/>
    <cellStyle name="Eingabe 2 19 3 3 4" xfId="23526"/>
    <cellStyle name="Eingabe 2 19 3 3 5" xfId="30191"/>
    <cellStyle name="Eingabe 2 19 3 3 6" xfId="36861"/>
    <cellStyle name="Eingabe 2 19 3 3 7" xfId="43677"/>
    <cellStyle name="Eingabe 2 19 3 3 8" xfId="50200"/>
    <cellStyle name="Eingabe 2 19 3 4" xfId="3871"/>
    <cellStyle name="Eingabe 2 19 3 4 2" xfId="10981"/>
    <cellStyle name="Eingabe 2 19 3 4 3" xfId="17274"/>
    <cellStyle name="Eingabe 2 19 3 4 4" xfId="24213"/>
    <cellStyle name="Eingabe 2 19 3 4 5" xfId="30878"/>
    <cellStyle name="Eingabe 2 19 3 4 6" xfId="37548"/>
    <cellStyle name="Eingabe 2 19 3 4 7" xfId="44364"/>
    <cellStyle name="Eingabe 2 19 3 4 8" xfId="50887"/>
    <cellStyle name="Eingabe 2 19 3 5" xfId="4558"/>
    <cellStyle name="Eingabe 2 19 3 5 2" xfId="11668"/>
    <cellStyle name="Eingabe 2 19 3 5 3" xfId="17961"/>
    <cellStyle name="Eingabe 2 19 3 5 4" xfId="24900"/>
    <cellStyle name="Eingabe 2 19 3 5 5" xfId="31565"/>
    <cellStyle name="Eingabe 2 19 3 5 6" xfId="38235"/>
    <cellStyle name="Eingabe 2 19 3 5 7" xfId="45051"/>
    <cellStyle name="Eingabe 2 19 3 5 8" xfId="51574"/>
    <cellStyle name="Eingabe 2 19 3 6" xfId="5243"/>
    <cellStyle name="Eingabe 2 19 3 6 2" xfId="12353"/>
    <cellStyle name="Eingabe 2 19 3 6 3" xfId="18646"/>
    <cellStyle name="Eingabe 2 19 3 6 4" xfId="25585"/>
    <cellStyle name="Eingabe 2 19 3 6 5" xfId="32250"/>
    <cellStyle name="Eingabe 2 19 3 6 6" xfId="38920"/>
    <cellStyle name="Eingabe 2 19 3 6 7" xfId="45736"/>
    <cellStyle name="Eingabe 2 19 3 6 8" xfId="52259"/>
    <cellStyle name="Eingabe 2 19 3 7" xfId="5826"/>
    <cellStyle name="Eingabe 2 19 3 7 2" xfId="12936"/>
    <cellStyle name="Eingabe 2 19 3 7 3" xfId="19229"/>
    <cellStyle name="Eingabe 2 19 3 7 4" xfId="26168"/>
    <cellStyle name="Eingabe 2 19 3 7 5" xfId="32833"/>
    <cellStyle name="Eingabe 2 19 3 7 6" xfId="39503"/>
    <cellStyle name="Eingabe 2 19 3 7 7" xfId="46319"/>
    <cellStyle name="Eingabe 2 19 3 7 8" xfId="52842"/>
    <cellStyle name="Eingabe 2 19 3 8" xfId="6284"/>
    <cellStyle name="Eingabe 2 19 3 8 2" xfId="13394"/>
    <cellStyle name="Eingabe 2 19 3 8 3" xfId="19687"/>
    <cellStyle name="Eingabe 2 19 3 8 4" xfId="26626"/>
    <cellStyle name="Eingabe 2 19 3 8 5" xfId="33291"/>
    <cellStyle name="Eingabe 2 19 3 8 6" xfId="39961"/>
    <cellStyle name="Eingabe 2 19 3 8 7" xfId="46777"/>
    <cellStyle name="Eingabe 2 19 3 8 8" xfId="53300"/>
    <cellStyle name="Eingabe 2 19 3 9" xfId="6938"/>
    <cellStyle name="Eingabe 2 19 3 9 2" xfId="14048"/>
    <cellStyle name="Eingabe 2 19 3 9 3" xfId="20341"/>
    <cellStyle name="Eingabe 2 19 3 9 4" xfId="27280"/>
    <cellStyle name="Eingabe 2 19 3 9 5" xfId="33945"/>
    <cellStyle name="Eingabe 2 19 3 9 6" xfId="40615"/>
    <cellStyle name="Eingabe 2 19 3 9 7" xfId="47431"/>
    <cellStyle name="Eingabe 2 19 3 9 8" xfId="53954"/>
    <cellStyle name="Eingabe 2 19 4" xfId="2259"/>
    <cellStyle name="Eingabe 2 19 4 2" xfId="9369"/>
    <cellStyle name="Eingabe 2 19 4 3" xfId="15662"/>
    <cellStyle name="Eingabe 2 19 4 4" xfId="22601"/>
    <cellStyle name="Eingabe 2 19 4 5" xfId="29266"/>
    <cellStyle name="Eingabe 2 19 4 6" xfId="35936"/>
    <cellStyle name="Eingabe 2 19 4 7" xfId="42752"/>
    <cellStyle name="Eingabe 2 19 4 8" xfId="49275"/>
    <cellStyle name="Eingabe 2 19 5" xfId="2949"/>
    <cellStyle name="Eingabe 2 19 5 2" xfId="10059"/>
    <cellStyle name="Eingabe 2 19 5 3" xfId="16352"/>
    <cellStyle name="Eingabe 2 19 5 4" xfId="23291"/>
    <cellStyle name="Eingabe 2 19 5 5" xfId="29956"/>
    <cellStyle name="Eingabe 2 19 5 6" xfId="36626"/>
    <cellStyle name="Eingabe 2 19 5 7" xfId="43442"/>
    <cellStyle name="Eingabe 2 19 5 8" xfId="49965"/>
    <cellStyle name="Eingabe 2 19 6" xfId="3636"/>
    <cellStyle name="Eingabe 2 19 6 2" xfId="10746"/>
    <cellStyle name="Eingabe 2 19 6 3" xfId="17039"/>
    <cellStyle name="Eingabe 2 19 6 4" xfId="23978"/>
    <cellStyle name="Eingabe 2 19 6 5" xfId="30643"/>
    <cellStyle name="Eingabe 2 19 6 6" xfId="37313"/>
    <cellStyle name="Eingabe 2 19 6 7" xfId="44129"/>
    <cellStyle name="Eingabe 2 19 6 8" xfId="50652"/>
    <cellStyle name="Eingabe 2 19 7" xfId="4323"/>
    <cellStyle name="Eingabe 2 19 7 2" xfId="11433"/>
    <cellStyle name="Eingabe 2 19 7 3" xfId="17726"/>
    <cellStyle name="Eingabe 2 19 7 4" xfId="24665"/>
    <cellStyle name="Eingabe 2 19 7 5" xfId="31330"/>
    <cellStyle name="Eingabe 2 19 7 6" xfId="38000"/>
    <cellStyle name="Eingabe 2 19 7 7" xfId="44816"/>
    <cellStyle name="Eingabe 2 19 7 8" xfId="51339"/>
    <cellStyle name="Eingabe 2 19 8" xfId="5008"/>
    <cellStyle name="Eingabe 2 19 8 2" xfId="12118"/>
    <cellStyle name="Eingabe 2 19 8 3" xfId="18411"/>
    <cellStyle name="Eingabe 2 19 8 4" xfId="25350"/>
    <cellStyle name="Eingabe 2 19 8 5" xfId="32015"/>
    <cellStyle name="Eingabe 2 19 8 6" xfId="38685"/>
    <cellStyle name="Eingabe 2 19 8 7" xfId="45501"/>
    <cellStyle name="Eingabe 2 19 8 8" xfId="52024"/>
    <cellStyle name="Eingabe 2 19 9" xfId="2170"/>
    <cellStyle name="Eingabe 2 19 9 2" xfId="9280"/>
    <cellStyle name="Eingabe 2 19 9 3" xfId="15573"/>
    <cellStyle name="Eingabe 2 19 9 4" xfId="22512"/>
    <cellStyle name="Eingabe 2 19 9 5" xfId="29177"/>
    <cellStyle name="Eingabe 2 19 9 6" xfId="35847"/>
    <cellStyle name="Eingabe 2 19 9 7" xfId="42663"/>
    <cellStyle name="Eingabe 2 19 9 8" xfId="49186"/>
    <cellStyle name="Eingabe 2 2" xfId="235"/>
    <cellStyle name="Eingabe 2 2 10" xfId="5629"/>
    <cellStyle name="Eingabe 2 2 10 2" xfId="12739"/>
    <cellStyle name="Eingabe 2 2 10 3" xfId="19032"/>
    <cellStyle name="Eingabe 2 2 10 4" xfId="25971"/>
    <cellStyle name="Eingabe 2 2 10 5" xfId="32636"/>
    <cellStyle name="Eingabe 2 2 10 6" xfId="39306"/>
    <cellStyle name="Eingabe 2 2 10 7" xfId="46122"/>
    <cellStyle name="Eingabe 2 2 10 8" xfId="52645"/>
    <cellStyle name="Eingabe 2 2 11" xfId="5747"/>
    <cellStyle name="Eingabe 2 2 11 2" xfId="12857"/>
    <cellStyle name="Eingabe 2 2 11 3" xfId="19150"/>
    <cellStyle name="Eingabe 2 2 11 4" xfId="26089"/>
    <cellStyle name="Eingabe 2 2 11 5" xfId="32754"/>
    <cellStyle name="Eingabe 2 2 11 6" xfId="39424"/>
    <cellStyle name="Eingabe 2 2 11 7" xfId="46240"/>
    <cellStyle name="Eingabe 2 2 11 8" xfId="52763"/>
    <cellStyle name="Eingabe 2 2 12" xfId="1224"/>
    <cellStyle name="Eingabe 2 2 12 2" xfId="8334"/>
    <cellStyle name="Eingabe 2 2 12 3" xfId="14627"/>
    <cellStyle name="Eingabe 2 2 12 4" xfId="21566"/>
    <cellStyle name="Eingabe 2 2 12 5" xfId="28231"/>
    <cellStyle name="Eingabe 2 2 12 6" xfId="34901"/>
    <cellStyle name="Eingabe 2 2 12 7" xfId="41720"/>
    <cellStyle name="Eingabe 2 2 12 8" xfId="48243"/>
    <cellStyle name="Eingabe 2 2 13" xfId="426"/>
    <cellStyle name="Eingabe 2 2 14" xfId="7702"/>
    <cellStyle name="Eingabe 2 2 15" xfId="21510"/>
    <cellStyle name="Eingabe 2 2 16" xfId="423"/>
    <cellStyle name="Eingabe 2 2 2" xfId="625"/>
    <cellStyle name="Eingabe 2 2 2 10" xfId="6693"/>
    <cellStyle name="Eingabe 2 2 2 10 2" xfId="13803"/>
    <cellStyle name="Eingabe 2 2 2 10 3" xfId="20096"/>
    <cellStyle name="Eingabe 2 2 2 10 4" xfId="27035"/>
    <cellStyle name="Eingabe 2 2 2 10 5" xfId="33700"/>
    <cellStyle name="Eingabe 2 2 2 10 6" xfId="40370"/>
    <cellStyle name="Eingabe 2 2 2 10 7" xfId="47186"/>
    <cellStyle name="Eingabe 2 2 2 10 8" xfId="53709"/>
    <cellStyle name="Eingabe 2 2 2 11" xfId="3544"/>
    <cellStyle name="Eingabe 2 2 2 11 2" xfId="10654"/>
    <cellStyle name="Eingabe 2 2 2 11 3" xfId="16947"/>
    <cellStyle name="Eingabe 2 2 2 11 4" xfId="23886"/>
    <cellStyle name="Eingabe 2 2 2 11 5" xfId="30551"/>
    <cellStyle name="Eingabe 2 2 2 11 6" xfId="37221"/>
    <cellStyle name="Eingabe 2 2 2 11 7" xfId="44037"/>
    <cellStyle name="Eingabe 2 2 2 11 8" xfId="50560"/>
    <cellStyle name="Eingabe 2 2 2 12" xfId="1378"/>
    <cellStyle name="Eingabe 2 2 2 12 2" xfId="8488"/>
    <cellStyle name="Eingabe 2 2 2 12 3" xfId="14781"/>
    <cellStyle name="Eingabe 2 2 2 12 4" xfId="21720"/>
    <cellStyle name="Eingabe 2 2 2 12 5" xfId="28385"/>
    <cellStyle name="Eingabe 2 2 2 12 6" xfId="35055"/>
    <cellStyle name="Eingabe 2 2 2 12 7" xfId="41871"/>
    <cellStyle name="Eingabe 2 2 2 12 8" xfId="48394"/>
    <cellStyle name="Eingabe 2 2 2 13" xfId="8039"/>
    <cellStyle name="Eingabe 2 2 2 14" xfId="21004"/>
    <cellStyle name="Eingabe 2 2 2 15" xfId="21313"/>
    <cellStyle name="Eingabe 2 2 2 16" xfId="41254"/>
    <cellStyle name="Eingabe 2 2 2 17" xfId="41520"/>
    <cellStyle name="Eingabe 2 2 2 2" xfId="1141"/>
    <cellStyle name="Eingabe 2 2 2 2 10" xfId="1814"/>
    <cellStyle name="Eingabe 2 2 2 2 10 2" xfId="8924"/>
    <cellStyle name="Eingabe 2 2 2 2 10 3" xfId="15217"/>
    <cellStyle name="Eingabe 2 2 2 2 10 4" xfId="22156"/>
    <cellStyle name="Eingabe 2 2 2 2 10 5" xfId="28821"/>
    <cellStyle name="Eingabe 2 2 2 2 10 6" xfId="35491"/>
    <cellStyle name="Eingabe 2 2 2 2 10 7" xfId="42307"/>
    <cellStyle name="Eingabe 2 2 2 2 10 8" xfId="48830"/>
    <cellStyle name="Eingabe 2 2 2 2 11" xfId="260"/>
    <cellStyle name="Eingabe 2 2 2 2 12" xfId="28148"/>
    <cellStyle name="Eingabe 2 2 2 2 13" xfId="34818"/>
    <cellStyle name="Eingabe 2 2 2 2 14" xfId="48160"/>
    <cellStyle name="Eingabe 2 2 2 2 2" xfId="2685"/>
    <cellStyle name="Eingabe 2 2 2 2 2 2" xfId="9795"/>
    <cellStyle name="Eingabe 2 2 2 2 2 3" xfId="16088"/>
    <cellStyle name="Eingabe 2 2 2 2 2 4" xfId="23027"/>
    <cellStyle name="Eingabe 2 2 2 2 2 5" xfId="29692"/>
    <cellStyle name="Eingabe 2 2 2 2 2 6" xfId="36362"/>
    <cellStyle name="Eingabe 2 2 2 2 2 7" xfId="43178"/>
    <cellStyle name="Eingabe 2 2 2 2 2 8" xfId="49701"/>
    <cellStyle name="Eingabe 2 2 2 2 3" xfId="3375"/>
    <cellStyle name="Eingabe 2 2 2 2 3 2" xfId="10485"/>
    <cellStyle name="Eingabe 2 2 2 2 3 3" xfId="16778"/>
    <cellStyle name="Eingabe 2 2 2 2 3 4" xfId="23717"/>
    <cellStyle name="Eingabe 2 2 2 2 3 5" xfId="30382"/>
    <cellStyle name="Eingabe 2 2 2 2 3 6" xfId="37052"/>
    <cellStyle name="Eingabe 2 2 2 2 3 7" xfId="43868"/>
    <cellStyle name="Eingabe 2 2 2 2 3 8" xfId="50391"/>
    <cellStyle name="Eingabe 2 2 2 2 4" xfId="4062"/>
    <cellStyle name="Eingabe 2 2 2 2 4 2" xfId="11172"/>
    <cellStyle name="Eingabe 2 2 2 2 4 3" xfId="17465"/>
    <cellStyle name="Eingabe 2 2 2 2 4 4" xfId="24404"/>
    <cellStyle name="Eingabe 2 2 2 2 4 5" xfId="31069"/>
    <cellStyle name="Eingabe 2 2 2 2 4 6" xfId="37739"/>
    <cellStyle name="Eingabe 2 2 2 2 4 7" xfId="44555"/>
    <cellStyle name="Eingabe 2 2 2 2 4 8" xfId="51078"/>
    <cellStyle name="Eingabe 2 2 2 2 5" xfId="4749"/>
    <cellStyle name="Eingabe 2 2 2 2 5 2" xfId="11859"/>
    <cellStyle name="Eingabe 2 2 2 2 5 3" xfId="18152"/>
    <cellStyle name="Eingabe 2 2 2 2 5 4" xfId="25091"/>
    <cellStyle name="Eingabe 2 2 2 2 5 5" xfId="31756"/>
    <cellStyle name="Eingabe 2 2 2 2 5 6" xfId="38426"/>
    <cellStyle name="Eingabe 2 2 2 2 5 7" xfId="45242"/>
    <cellStyle name="Eingabe 2 2 2 2 5 8" xfId="51765"/>
    <cellStyle name="Eingabe 2 2 2 2 6" xfId="5434"/>
    <cellStyle name="Eingabe 2 2 2 2 6 2" xfId="12544"/>
    <cellStyle name="Eingabe 2 2 2 2 6 3" xfId="18837"/>
    <cellStyle name="Eingabe 2 2 2 2 6 4" xfId="25776"/>
    <cellStyle name="Eingabe 2 2 2 2 6 5" xfId="32441"/>
    <cellStyle name="Eingabe 2 2 2 2 6 6" xfId="39111"/>
    <cellStyle name="Eingabe 2 2 2 2 6 7" xfId="45927"/>
    <cellStyle name="Eingabe 2 2 2 2 6 8" xfId="52450"/>
    <cellStyle name="Eingabe 2 2 2 2 7" xfId="6017"/>
    <cellStyle name="Eingabe 2 2 2 2 7 2" xfId="13127"/>
    <cellStyle name="Eingabe 2 2 2 2 7 3" xfId="19420"/>
    <cellStyle name="Eingabe 2 2 2 2 7 4" xfId="26359"/>
    <cellStyle name="Eingabe 2 2 2 2 7 5" xfId="33024"/>
    <cellStyle name="Eingabe 2 2 2 2 7 6" xfId="39694"/>
    <cellStyle name="Eingabe 2 2 2 2 7 7" xfId="46510"/>
    <cellStyle name="Eingabe 2 2 2 2 7 8" xfId="53033"/>
    <cellStyle name="Eingabe 2 2 2 2 8" xfId="6475"/>
    <cellStyle name="Eingabe 2 2 2 2 8 2" xfId="13585"/>
    <cellStyle name="Eingabe 2 2 2 2 8 3" xfId="19878"/>
    <cellStyle name="Eingabe 2 2 2 2 8 4" xfId="26817"/>
    <cellStyle name="Eingabe 2 2 2 2 8 5" xfId="33482"/>
    <cellStyle name="Eingabe 2 2 2 2 8 6" xfId="40152"/>
    <cellStyle name="Eingabe 2 2 2 2 8 7" xfId="46968"/>
    <cellStyle name="Eingabe 2 2 2 2 8 8" xfId="53491"/>
    <cellStyle name="Eingabe 2 2 2 2 9" xfId="7129"/>
    <cellStyle name="Eingabe 2 2 2 2 9 2" xfId="14239"/>
    <cellStyle name="Eingabe 2 2 2 2 9 3" xfId="20532"/>
    <cellStyle name="Eingabe 2 2 2 2 9 4" xfId="27471"/>
    <cellStyle name="Eingabe 2 2 2 2 9 5" xfId="34136"/>
    <cellStyle name="Eingabe 2 2 2 2 9 6" xfId="40806"/>
    <cellStyle name="Eingabe 2 2 2 2 9 7" xfId="47622"/>
    <cellStyle name="Eingabe 2 2 2 2 9 8" xfId="54145"/>
    <cellStyle name="Eingabe 2 2 2 3" xfId="938"/>
    <cellStyle name="Eingabe 2 2 2 3 10" xfId="1613"/>
    <cellStyle name="Eingabe 2 2 2 3 10 2" xfId="8723"/>
    <cellStyle name="Eingabe 2 2 2 3 10 3" xfId="15016"/>
    <cellStyle name="Eingabe 2 2 2 3 10 4" xfId="21955"/>
    <cellStyle name="Eingabe 2 2 2 3 10 5" xfId="28620"/>
    <cellStyle name="Eingabe 2 2 2 3 10 6" xfId="35290"/>
    <cellStyle name="Eingabe 2 2 2 3 10 7" xfId="42106"/>
    <cellStyle name="Eingabe 2 2 2 3 10 8" xfId="48629"/>
    <cellStyle name="Eingabe 2 2 2 3 11" xfId="8118"/>
    <cellStyle name="Eingabe 2 2 2 3 12" xfId="27945"/>
    <cellStyle name="Eingabe 2 2 2 3 13" xfId="34617"/>
    <cellStyle name="Eingabe 2 2 2 3 14" xfId="21446"/>
    <cellStyle name="Eingabe 2 2 2 3 2" xfId="2484"/>
    <cellStyle name="Eingabe 2 2 2 3 2 2" xfId="9594"/>
    <cellStyle name="Eingabe 2 2 2 3 2 3" xfId="15887"/>
    <cellStyle name="Eingabe 2 2 2 3 2 4" xfId="22826"/>
    <cellStyle name="Eingabe 2 2 2 3 2 5" xfId="29491"/>
    <cellStyle name="Eingabe 2 2 2 3 2 6" xfId="36161"/>
    <cellStyle name="Eingabe 2 2 2 3 2 7" xfId="42977"/>
    <cellStyle name="Eingabe 2 2 2 3 2 8" xfId="49500"/>
    <cellStyle name="Eingabe 2 2 2 3 3" xfId="3174"/>
    <cellStyle name="Eingabe 2 2 2 3 3 2" xfId="10284"/>
    <cellStyle name="Eingabe 2 2 2 3 3 3" xfId="16577"/>
    <cellStyle name="Eingabe 2 2 2 3 3 4" xfId="23516"/>
    <cellStyle name="Eingabe 2 2 2 3 3 5" xfId="30181"/>
    <cellStyle name="Eingabe 2 2 2 3 3 6" xfId="36851"/>
    <cellStyle name="Eingabe 2 2 2 3 3 7" xfId="43667"/>
    <cellStyle name="Eingabe 2 2 2 3 3 8" xfId="50190"/>
    <cellStyle name="Eingabe 2 2 2 3 4" xfId="3861"/>
    <cellStyle name="Eingabe 2 2 2 3 4 2" xfId="10971"/>
    <cellStyle name="Eingabe 2 2 2 3 4 3" xfId="17264"/>
    <cellStyle name="Eingabe 2 2 2 3 4 4" xfId="24203"/>
    <cellStyle name="Eingabe 2 2 2 3 4 5" xfId="30868"/>
    <cellStyle name="Eingabe 2 2 2 3 4 6" xfId="37538"/>
    <cellStyle name="Eingabe 2 2 2 3 4 7" xfId="44354"/>
    <cellStyle name="Eingabe 2 2 2 3 4 8" xfId="50877"/>
    <cellStyle name="Eingabe 2 2 2 3 5" xfId="4548"/>
    <cellStyle name="Eingabe 2 2 2 3 5 2" xfId="11658"/>
    <cellStyle name="Eingabe 2 2 2 3 5 3" xfId="17951"/>
    <cellStyle name="Eingabe 2 2 2 3 5 4" xfId="24890"/>
    <cellStyle name="Eingabe 2 2 2 3 5 5" xfId="31555"/>
    <cellStyle name="Eingabe 2 2 2 3 5 6" xfId="38225"/>
    <cellStyle name="Eingabe 2 2 2 3 5 7" xfId="45041"/>
    <cellStyle name="Eingabe 2 2 2 3 5 8" xfId="51564"/>
    <cellStyle name="Eingabe 2 2 2 3 6" xfId="5233"/>
    <cellStyle name="Eingabe 2 2 2 3 6 2" xfId="12343"/>
    <cellStyle name="Eingabe 2 2 2 3 6 3" xfId="18636"/>
    <cellStyle name="Eingabe 2 2 2 3 6 4" xfId="25575"/>
    <cellStyle name="Eingabe 2 2 2 3 6 5" xfId="32240"/>
    <cellStyle name="Eingabe 2 2 2 3 6 6" xfId="38910"/>
    <cellStyle name="Eingabe 2 2 2 3 6 7" xfId="45726"/>
    <cellStyle name="Eingabe 2 2 2 3 6 8" xfId="52249"/>
    <cellStyle name="Eingabe 2 2 2 3 7" xfId="5816"/>
    <cellStyle name="Eingabe 2 2 2 3 7 2" xfId="12926"/>
    <cellStyle name="Eingabe 2 2 2 3 7 3" xfId="19219"/>
    <cellStyle name="Eingabe 2 2 2 3 7 4" xfId="26158"/>
    <cellStyle name="Eingabe 2 2 2 3 7 5" xfId="32823"/>
    <cellStyle name="Eingabe 2 2 2 3 7 6" xfId="39493"/>
    <cellStyle name="Eingabe 2 2 2 3 7 7" xfId="46309"/>
    <cellStyle name="Eingabe 2 2 2 3 7 8" xfId="52832"/>
    <cellStyle name="Eingabe 2 2 2 3 8" xfId="6274"/>
    <cellStyle name="Eingabe 2 2 2 3 8 2" xfId="13384"/>
    <cellStyle name="Eingabe 2 2 2 3 8 3" xfId="19677"/>
    <cellStyle name="Eingabe 2 2 2 3 8 4" xfId="26616"/>
    <cellStyle name="Eingabe 2 2 2 3 8 5" xfId="33281"/>
    <cellStyle name="Eingabe 2 2 2 3 8 6" xfId="39951"/>
    <cellStyle name="Eingabe 2 2 2 3 8 7" xfId="46767"/>
    <cellStyle name="Eingabe 2 2 2 3 8 8" xfId="53290"/>
    <cellStyle name="Eingabe 2 2 2 3 9" xfId="6928"/>
    <cellStyle name="Eingabe 2 2 2 3 9 2" xfId="14038"/>
    <cellStyle name="Eingabe 2 2 2 3 9 3" xfId="20331"/>
    <cellStyle name="Eingabe 2 2 2 3 9 4" xfId="27270"/>
    <cellStyle name="Eingabe 2 2 2 3 9 5" xfId="33935"/>
    <cellStyle name="Eingabe 2 2 2 3 9 6" xfId="40605"/>
    <cellStyle name="Eingabe 2 2 2 3 9 7" xfId="47421"/>
    <cellStyle name="Eingabe 2 2 2 3 9 8" xfId="53944"/>
    <cellStyle name="Eingabe 2 2 2 4" xfId="2249"/>
    <cellStyle name="Eingabe 2 2 2 4 2" xfId="9359"/>
    <cellStyle name="Eingabe 2 2 2 4 3" xfId="15652"/>
    <cellStyle name="Eingabe 2 2 2 4 4" xfId="22591"/>
    <cellStyle name="Eingabe 2 2 2 4 5" xfId="29256"/>
    <cellStyle name="Eingabe 2 2 2 4 6" xfId="35926"/>
    <cellStyle name="Eingabe 2 2 2 4 7" xfId="42742"/>
    <cellStyle name="Eingabe 2 2 2 4 8" xfId="49265"/>
    <cellStyle name="Eingabe 2 2 2 5" xfId="2939"/>
    <cellStyle name="Eingabe 2 2 2 5 2" xfId="10049"/>
    <cellStyle name="Eingabe 2 2 2 5 3" xfId="16342"/>
    <cellStyle name="Eingabe 2 2 2 5 4" xfId="23281"/>
    <cellStyle name="Eingabe 2 2 2 5 5" xfId="29946"/>
    <cellStyle name="Eingabe 2 2 2 5 6" xfId="36616"/>
    <cellStyle name="Eingabe 2 2 2 5 7" xfId="43432"/>
    <cellStyle name="Eingabe 2 2 2 5 8" xfId="49955"/>
    <cellStyle name="Eingabe 2 2 2 6" xfId="3626"/>
    <cellStyle name="Eingabe 2 2 2 6 2" xfId="10736"/>
    <cellStyle name="Eingabe 2 2 2 6 3" xfId="17029"/>
    <cellStyle name="Eingabe 2 2 2 6 4" xfId="23968"/>
    <cellStyle name="Eingabe 2 2 2 6 5" xfId="30633"/>
    <cellStyle name="Eingabe 2 2 2 6 6" xfId="37303"/>
    <cellStyle name="Eingabe 2 2 2 6 7" xfId="44119"/>
    <cellStyle name="Eingabe 2 2 2 6 8" xfId="50642"/>
    <cellStyle name="Eingabe 2 2 2 7" xfId="4313"/>
    <cellStyle name="Eingabe 2 2 2 7 2" xfId="11423"/>
    <cellStyle name="Eingabe 2 2 2 7 3" xfId="17716"/>
    <cellStyle name="Eingabe 2 2 2 7 4" xfId="24655"/>
    <cellStyle name="Eingabe 2 2 2 7 5" xfId="31320"/>
    <cellStyle name="Eingabe 2 2 2 7 6" xfId="37990"/>
    <cellStyle name="Eingabe 2 2 2 7 7" xfId="44806"/>
    <cellStyle name="Eingabe 2 2 2 7 8" xfId="51329"/>
    <cellStyle name="Eingabe 2 2 2 8" xfId="4998"/>
    <cellStyle name="Eingabe 2 2 2 8 2" xfId="12108"/>
    <cellStyle name="Eingabe 2 2 2 8 3" xfId="18401"/>
    <cellStyle name="Eingabe 2 2 2 8 4" xfId="25340"/>
    <cellStyle name="Eingabe 2 2 2 8 5" xfId="32005"/>
    <cellStyle name="Eingabe 2 2 2 8 6" xfId="38675"/>
    <cellStyle name="Eingabe 2 2 2 8 7" xfId="45491"/>
    <cellStyle name="Eingabe 2 2 2 8 8" xfId="52014"/>
    <cellStyle name="Eingabe 2 2 2 9" xfId="4904"/>
    <cellStyle name="Eingabe 2 2 2 9 2" xfId="12014"/>
    <cellStyle name="Eingabe 2 2 2 9 3" xfId="18307"/>
    <cellStyle name="Eingabe 2 2 2 9 4" xfId="25246"/>
    <cellStyle name="Eingabe 2 2 2 9 5" xfId="31911"/>
    <cellStyle name="Eingabe 2 2 2 9 6" xfId="38581"/>
    <cellStyle name="Eingabe 2 2 2 9 7" xfId="45397"/>
    <cellStyle name="Eingabe 2 2 2 9 8" xfId="51920"/>
    <cellStyle name="Eingabe 2 2 3" xfId="566"/>
    <cellStyle name="Eingabe 2 2 3 10" xfId="6634"/>
    <cellStyle name="Eingabe 2 2 3 10 2" xfId="13744"/>
    <cellStyle name="Eingabe 2 2 3 10 3" xfId="20037"/>
    <cellStyle name="Eingabe 2 2 3 10 4" xfId="26976"/>
    <cellStyle name="Eingabe 2 2 3 10 5" xfId="33641"/>
    <cellStyle name="Eingabe 2 2 3 10 6" xfId="40311"/>
    <cellStyle name="Eingabe 2 2 3 10 7" xfId="47127"/>
    <cellStyle name="Eingabe 2 2 3 10 8" xfId="53650"/>
    <cellStyle name="Eingabe 2 2 3 11" xfId="7395"/>
    <cellStyle name="Eingabe 2 2 3 11 2" xfId="14505"/>
    <cellStyle name="Eingabe 2 2 3 11 3" xfId="20798"/>
    <cellStyle name="Eingabe 2 2 3 11 4" xfId="27737"/>
    <cellStyle name="Eingabe 2 2 3 11 5" xfId="34402"/>
    <cellStyle name="Eingabe 2 2 3 11 6" xfId="41072"/>
    <cellStyle name="Eingabe 2 2 3 11 7" xfId="47888"/>
    <cellStyle name="Eingabe 2 2 3 11 8" xfId="54411"/>
    <cellStyle name="Eingabe 2 2 3 12" xfId="1319"/>
    <cellStyle name="Eingabe 2 2 3 12 2" xfId="8429"/>
    <cellStyle name="Eingabe 2 2 3 12 3" xfId="14722"/>
    <cellStyle name="Eingabe 2 2 3 12 4" xfId="21661"/>
    <cellStyle name="Eingabe 2 2 3 12 5" xfId="28326"/>
    <cellStyle name="Eingabe 2 2 3 12 6" xfId="34996"/>
    <cellStyle name="Eingabe 2 2 3 12 7" xfId="41812"/>
    <cellStyle name="Eingabe 2 2 3 12 8" xfId="48335"/>
    <cellStyle name="Eingabe 2 2 3 13" xfId="8325"/>
    <cellStyle name="Eingabe 2 2 3 14" xfId="20945"/>
    <cellStyle name="Eingabe 2 2 3 15" xfId="14711"/>
    <cellStyle name="Eingabe 2 2 3 16" xfId="41195"/>
    <cellStyle name="Eingabe 2 2 3 17" xfId="41646"/>
    <cellStyle name="Eingabe 2 2 3 2" xfId="1115"/>
    <cellStyle name="Eingabe 2 2 3 2 10" xfId="1788"/>
    <cellStyle name="Eingabe 2 2 3 2 10 2" xfId="8898"/>
    <cellStyle name="Eingabe 2 2 3 2 10 3" xfId="15191"/>
    <cellStyle name="Eingabe 2 2 3 2 10 4" xfId="22130"/>
    <cellStyle name="Eingabe 2 2 3 2 10 5" xfId="28795"/>
    <cellStyle name="Eingabe 2 2 3 2 10 6" xfId="35465"/>
    <cellStyle name="Eingabe 2 2 3 2 10 7" xfId="42281"/>
    <cellStyle name="Eingabe 2 2 3 2 10 8" xfId="48804"/>
    <cellStyle name="Eingabe 2 2 3 2 11" xfId="7804"/>
    <cellStyle name="Eingabe 2 2 3 2 12" xfId="28122"/>
    <cellStyle name="Eingabe 2 2 3 2 13" xfId="34792"/>
    <cellStyle name="Eingabe 2 2 3 2 14" xfId="48134"/>
    <cellStyle name="Eingabe 2 2 3 2 2" xfId="2659"/>
    <cellStyle name="Eingabe 2 2 3 2 2 2" xfId="9769"/>
    <cellStyle name="Eingabe 2 2 3 2 2 3" xfId="16062"/>
    <cellStyle name="Eingabe 2 2 3 2 2 4" xfId="23001"/>
    <cellStyle name="Eingabe 2 2 3 2 2 5" xfId="29666"/>
    <cellStyle name="Eingabe 2 2 3 2 2 6" xfId="36336"/>
    <cellStyle name="Eingabe 2 2 3 2 2 7" xfId="43152"/>
    <cellStyle name="Eingabe 2 2 3 2 2 8" xfId="49675"/>
    <cellStyle name="Eingabe 2 2 3 2 3" xfId="3349"/>
    <cellStyle name="Eingabe 2 2 3 2 3 2" xfId="10459"/>
    <cellStyle name="Eingabe 2 2 3 2 3 3" xfId="16752"/>
    <cellStyle name="Eingabe 2 2 3 2 3 4" xfId="23691"/>
    <cellStyle name="Eingabe 2 2 3 2 3 5" xfId="30356"/>
    <cellStyle name="Eingabe 2 2 3 2 3 6" xfId="37026"/>
    <cellStyle name="Eingabe 2 2 3 2 3 7" xfId="43842"/>
    <cellStyle name="Eingabe 2 2 3 2 3 8" xfId="50365"/>
    <cellStyle name="Eingabe 2 2 3 2 4" xfId="4036"/>
    <cellStyle name="Eingabe 2 2 3 2 4 2" xfId="11146"/>
    <cellStyle name="Eingabe 2 2 3 2 4 3" xfId="17439"/>
    <cellStyle name="Eingabe 2 2 3 2 4 4" xfId="24378"/>
    <cellStyle name="Eingabe 2 2 3 2 4 5" xfId="31043"/>
    <cellStyle name="Eingabe 2 2 3 2 4 6" xfId="37713"/>
    <cellStyle name="Eingabe 2 2 3 2 4 7" xfId="44529"/>
    <cellStyle name="Eingabe 2 2 3 2 4 8" xfId="51052"/>
    <cellStyle name="Eingabe 2 2 3 2 5" xfId="4723"/>
    <cellStyle name="Eingabe 2 2 3 2 5 2" xfId="11833"/>
    <cellStyle name="Eingabe 2 2 3 2 5 3" xfId="18126"/>
    <cellStyle name="Eingabe 2 2 3 2 5 4" xfId="25065"/>
    <cellStyle name="Eingabe 2 2 3 2 5 5" xfId="31730"/>
    <cellStyle name="Eingabe 2 2 3 2 5 6" xfId="38400"/>
    <cellStyle name="Eingabe 2 2 3 2 5 7" xfId="45216"/>
    <cellStyle name="Eingabe 2 2 3 2 5 8" xfId="51739"/>
    <cellStyle name="Eingabe 2 2 3 2 6" xfId="5408"/>
    <cellStyle name="Eingabe 2 2 3 2 6 2" xfId="12518"/>
    <cellStyle name="Eingabe 2 2 3 2 6 3" xfId="18811"/>
    <cellStyle name="Eingabe 2 2 3 2 6 4" xfId="25750"/>
    <cellStyle name="Eingabe 2 2 3 2 6 5" xfId="32415"/>
    <cellStyle name="Eingabe 2 2 3 2 6 6" xfId="39085"/>
    <cellStyle name="Eingabe 2 2 3 2 6 7" xfId="45901"/>
    <cellStyle name="Eingabe 2 2 3 2 6 8" xfId="52424"/>
    <cellStyle name="Eingabe 2 2 3 2 7" xfId="5991"/>
    <cellStyle name="Eingabe 2 2 3 2 7 2" xfId="13101"/>
    <cellStyle name="Eingabe 2 2 3 2 7 3" xfId="19394"/>
    <cellStyle name="Eingabe 2 2 3 2 7 4" xfId="26333"/>
    <cellStyle name="Eingabe 2 2 3 2 7 5" xfId="32998"/>
    <cellStyle name="Eingabe 2 2 3 2 7 6" xfId="39668"/>
    <cellStyle name="Eingabe 2 2 3 2 7 7" xfId="46484"/>
    <cellStyle name="Eingabe 2 2 3 2 7 8" xfId="53007"/>
    <cellStyle name="Eingabe 2 2 3 2 8" xfId="6449"/>
    <cellStyle name="Eingabe 2 2 3 2 8 2" xfId="13559"/>
    <cellStyle name="Eingabe 2 2 3 2 8 3" xfId="19852"/>
    <cellStyle name="Eingabe 2 2 3 2 8 4" xfId="26791"/>
    <cellStyle name="Eingabe 2 2 3 2 8 5" xfId="33456"/>
    <cellStyle name="Eingabe 2 2 3 2 8 6" xfId="40126"/>
    <cellStyle name="Eingabe 2 2 3 2 8 7" xfId="46942"/>
    <cellStyle name="Eingabe 2 2 3 2 8 8" xfId="53465"/>
    <cellStyle name="Eingabe 2 2 3 2 9" xfId="7103"/>
    <cellStyle name="Eingabe 2 2 3 2 9 2" xfId="14213"/>
    <cellStyle name="Eingabe 2 2 3 2 9 3" xfId="20506"/>
    <cellStyle name="Eingabe 2 2 3 2 9 4" xfId="27445"/>
    <cellStyle name="Eingabe 2 2 3 2 9 5" xfId="34110"/>
    <cellStyle name="Eingabe 2 2 3 2 9 6" xfId="40780"/>
    <cellStyle name="Eingabe 2 2 3 2 9 7" xfId="47596"/>
    <cellStyle name="Eingabe 2 2 3 2 9 8" xfId="54119"/>
    <cellStyle name="Eingabe 2 2 3 3" xfId="879"/>
    <cellStyle name="Eingabe 2 2 3 3 10" xfId="1554"/>
    <cellStyle name="Eingabe 2 2 3 3 10 2" xfId="8664"/>
    <cellStyle name="Eingabe 2 2 3 3 10 3" xfId="14957"/>
    <cellStyle name="Eingabe 2 2 3 3 10 4" xfId="21896"/>
    <cellStyle name="Eingabe 2 2 3 3 10 5" xfId="28561"/>
    <cellStyle name="Eingabe 2 2 3 3 10 6" xfId="35231"/>
    <cellStyle name="Eingabe 2 2 3 3 10 7" xfId="42047"/>
    <cellStyle name="Eingabe 2 2 3 3 10 8" xfId="48570"/>
    <cellStyle name="Eingabe 2 2 3 3 11" xfId="8288"/>
    <cellStyle name="Eingabe 2 2 3 3 12" xfId="27886"/>
    <cellStyle name="Eingabe 2 2 3 3 13" xfId="34558"/>
    <cellStyle name="Eingabe 2 2 3 3 14" xfId="8131"/>
    <cellStyle name="Eingabe 2 2 3 3 2" xfId="2425"/>
    <cellStyle name="Eingabe 2 2 3 3 2 2" xfId="9535"/>
    <cellStyle name="Eingabe 2 2 3 3 2 3" xfId="15828"/>
    <cellStyle name="Eingabe 2 2 3 3 2 4" xfId="22767"/>
    <cellStyle name="Eingabe 2 2 3 3 2 5" xfId="29432"/>
    <cellStyle name="Eingabe 2 2 3 3 2 6" xfId="36102"/>
    <cellStyle name="Eingabe 2 2 3 3 2 7" xfId="42918"/>
    <cellStyle name="Eingabe 2 2 3 3 2 8" xfId="49441"/>
    <cellStyle name="Eingabe 2 2 3 3 3" xfId="3115"/>
    <cellStyle name="Eingabe 2 2 3 3 3 2" xfId="10225"/>
    <cellStyle name="Eingabe 2 2 3 3 3 3" xfId="16518"/>
    <cellStyle name="Eingabe 2 2 3 3 3 4" xfId="23457"/>
    <cellStyle name="Eingabe 2 2 3 3 3 5" xfId="30122"/>
    <cellStyle name="Eingabe 2 2 3 3 3 6" xfId="36792"/>
    <cellStyle name="Eingabe 2 2 3 3 3 7" xfId="43608"/>
    <cellStyle name="Eingabe 2 2 3 3 3 8" xfId="50131"/>
    <cellStyle name="Eingabe 2 2 3 3 4" xfId="3802"/>
    <cellStyle name="Eingabe 2 2 3 3 4 2" xfId="10912"/>
    <cellStyle name="Eingabe 2 2 3 3 4 3" xfId="17205"/>
    <cellStyle name="Eingabe 2 2 3 3 4 4" xfId="24144"/>
    <cellStyle name="Eingabe 2 2 3 3 4 5" xfId="30809"/>
    <cellStyle name="Eingabe 2 2 3 3 4 6" xfId="37479"/>
    <cellStyle name="Eingabe 2 2 3 3 4 7" xfId="44295"/>
    <cellStyle name="Eingabe 2 2 3 3 4 8" xfId="50818"/>
    <cellStyle name="Eingabe 2 2 3 3 5" xfId="4489"/>
    <cellStyle name="Eingabe 2 2 3 3 5 2" xfId="11599"/>
    <cellStyle name="Eingabe 2 2 3 3 5 3" xfId="17892"/>
    <cellStyle name="Eingabe 2 2 3 3 5 4" xfId="24831"/>
    <cellStyle name="Eingabe 2 2 3 3 5 5" xfId="31496"/>
    <cellStyle name="Eingabe 2 2 3 3 5 6" xfId="38166"/>
    <cellStyle name="Eingabe 2 2 3 3 5 7" xfId="44982"/>
    <cellStyle name="Eingabe 2 2 3 3 5 8" xfId="51505"/>
    <cellStyle name="Eingabe 2 2 3 3 6" xfId="5174"/>
    <cellStyle name="Eingabe 2 2 3 3 6 2" xfId="12284"/>
    <cellStyle name="Eingabe 2 2 3 3 6 3" xfId="18577"/>
    <cellStyle name="Eingabe 2 2 3 3 6 4" xfId="25516"/>
    <cellStyle name="Eingabe 2 2 3 3 6 5" xfId="32181"/>
    <cellStyle name="Eingabe 2 2 3 3 6 6" xfId="38851"/>
    <cellStyle name="Eingabe 2 2 3 3 6 7" xfId="45667"/>
    <cellStyle name="Eingabe 2 2 3 3 6 8" xfId="52190"/>
    <cellStyle name="Eingabe 2 2 3 3 7" xfId="5757"/>
    <cellStyle name="Eingabe 2 2 3 3 7 2" xfId="12867"/>
    <cellStyle name="Eingabe 2 2 3 3 7 3" xfId="19160"/>
    <cellStyle name="Eingabe 2 2 3 3 7 4" xfId="26099"/>
    <cellStyle name="Eingabe 2 2 3 3 7 5" xfId="32764"/>
    <cellStyle name="Eingabe 2 2 3 3 7 6" xfId="39434"/>
    <cellStyle name="Eingabe 2 2 3 3 7 7" xfId="46250"/>
    <cellStyle name="Eingabe 2 2 3 3 7 8" xfId="52773"/>
    <cellStyle name="Eingabe 2 2 3 3 8" xfId="6215"/>
    <cellStyle name="Eingabe 2 2 3 3 8 2" xfId="13325"/>
    <cellStyle name="Eingabe 2 2 3 3 8 3" xfId="19618"/>
    <cellStyle name="Eingabe 2 2 3 3 8 4" xfId="26557"/>
    <cellStyle name="Eingabe 2 2 3 3 8 5" xfId="33222"/>
    <cellStyle name="Eingabe 2 2 3 3 8 6" xfId="39892"/>
    <cellStyle name="Eingabe 2 2 3 3 8 7" xfId="46708"/>
    <cellStyle name="Eingabe 2 2 3 3 8 8" xfId="53231"/>
    <cellStyle name="Eingabe 2 2 3 3 9" xfId="6869"/>
    <cellStyle name="Eingabe 2 2 3 3 9 2" xfId="13979"/>
    <cellStyle name="Eingabe 2 2 3 3 9 3" xfId="20272"/>
    <cellStyle name="Eingabe 2 2 3 3 9 4" xfId="27211"/>
    <cellStyle name="Eingabe 2 2 3 3 9 5" xfId="33876"/>
    <cellStyle name="Eingabe 2 2 3 3 9 6" xfId="40546"/>
    <cellStyle name="Eingabe 2 2 3 3 9 7" xfId="47362"/>
    <cellStyle name="Eingabe 2 2 3 3 9 8" xfId="53885"/>
    <cellStyle name="Eingabe 2 2 3 4" xfId="2190"/>
    <cellStyle name="Eingabe 2 2 3 4 2" xfId="9300"/>
    <cellStyle name="Eingabe 2 2 3 4 3" xfId="15593"/>
    <cellStyle name="Eingabe 2 2 3 4 4" xfId="22532"/>
    <cellStyle name="Eingabe 2 2 3 4 5" xfId="29197"/>
    <cellStyle name="Eingabe 2 2 3 4 6" xfId="35867"/>
    <cellStyle name="Eingabe 2 2 3 4 7" xfId="42683"/>
    <cellStyle name="Eingabe 2 2 3 4 8" xfId="49206"/>
    <cellStyle name="Eingabe 2 2 3 5" xfId="2880"/>
    <cellStyle name="Eingabe 2 2 3 5 2" xfId="9990"/>
    <cellStyle name="Eingabe 2 2 3 5 3" xfId="16283"/>
    <cellStyle name="Eingabe 2 2 3 5 4" xfId="23222"/>
    <cellStyle name="Eingabe 2 2 3 5 5" xfId="29887"/>
    <cellStyle name="Eingabe 2 2 3 5 6" xfId="36557"/>
    <cellStyle name="Eingabe 2 2 3 5 7" xfId="43373"/>
    <cellStyle name="Eingabe 2 2 3 5 8" xfId="49896"/>
    <cellStyle name="Eingabe 2 2 3 6" xfId="3567"/>
    <cellStyle name="Eingabe 2 2 3 6 2" xfId="10677"/>
    <cellStyle name="Eingabe 2 2 3 6 3" xfId="16970"/>
    <cellStyle name="Eingabe 2 2 3 6 4" xfId="23909"/>
    <cellStyle name="Eingabe 2 2 3 6 5" xfId="30574"/>
    <cellStyle name="Eingabe 2 2 3 6 6" xfId="37244"/>
    <cellStyle name="Eingabe 2 2 3 6 7" xfId="44060"/>
    <cellStyle name="Eingabe 2 2 3 6 8" xfId="50583"/>
    <cellStyle name="Eingabe 2 2 3 7" xfId="4254"/>
    <cellStyle name="Eingabe 2 2 3 7 2" xfId="11364"/>
    <cellStyle name="Eingabe 2 2 3 7 3" xfId="17657"/>
    <cellStyle name="Eingabe 2 2 3 7 4" xfId="24596"/>
    <cellStyle name="Eingabe 2 2 3 7 5" xfId="31261"/>
    <cellStyle name="Eingabe 2 2 3 7 6" xfId="37931"/>
    <cellStyle name="Eingabe 2 2 3 7 7" xfId="44747"/>
    <cellStyle name="Eingabe 2 2 3 7 8" xfId="51270"/>
    <cellStyle name="Eingabe 2 2 3 8" xfId="4939"/>
    <cellStyle name="Eingabe 2 2 3 8 2" xfId="12049"/>
    <cellStyle name="Eingabe 2 2 3 8 3" xfId="18342"/>
    <cellStyle name="Eingabe 2 2 3 8 4" xfId="25281"/>
    <cellStyle name="Eingabe 2 2 3 8 5" xfId="31946"/>
    <cellStyle name="Eingabe 2 2 3 8 6" xfId="38616"/>
    <cellStyle name="Eingabe 2 2 3 8 7" xfId="45432"/>
    <cellStyle name="Eingabe 2 2 3 8 8" xfId="51955"/>
    <cellStyle name="Eingabe 2 2 3 9" xfId="1939"/>
    <cellStyle name="Eingabe 2 2 3 9 2" xfId="9049"/>
    <cellStyle name="Eingabe 2 2 3 9 3" xfId="15342"/>
    <cellStyle name="Eingabe 2 2 3 9 4" xfId="22281"/>
    <cellStyle name="Eingabe 2 2 3 9 5" xfId="28946"/>
    <cellStyle name="Eingabe 2 2 3 9 6" xfId="35616"/>
    <cellStyle name="Eingabe 2 2 3 9 7" xfId="42432"/>
    <cellStyle name="Eingabe 2 2 3 9 8" xfId="48955"/>
    <cellStyle name="Eingabe 2 2 4" xfId="2052"/>
    <cellStyle name="Eingabe 2 2 4 2" xfId="9162"/>
    <cellStyle name="Eingabe 2 2 4 3" xfId="15455"/>
    <cellStyle name="Eingabe 2 2 4 4" xfId="22394"/>
    <cellStyle name="Eingabe 2 2 4 5" xfId="29059"/>
    <cellStyle name="Eingabe 2 2 4 6" xfId="35729"/>
    <cellStyle name="Eingabe 2 2 4 7" xfId="42545"/>
    <cellStyle name="Eingabe 2 2 4 8" xfId="49068"/>
    <cellStyle name="Eingabe 2 2 5" xfId="1947"/>
    <cellStyle name="Eingabe 2 2 5 2" xfId="9057"/>
    <cellStyle name="Eingabe 2 2 5 3" xfId="15350"/>
    <cellStyle name="Eingabe 2 2 5 4" xfId="22289"/>
    <cellStyle name="Eingabe 2 2 5 5" xfId="28954"/>
    <cellStyle name="Eingabe 2 2 5 6" xfId="35624"/>
    <cellStyle name="Eingabe 2 2 5 7" xfId="42440"/>
    <cellStyle name="Eingabe 2 2 5 8" xfId="48963"/>
    <cellStyle name="Eingabe 2 2 6" xfId="1893"/>
    <cellStyle name="Eingabe 2 2 6 2" xfId="9003"/>
    <cellStyle name="Eingabe 2 2 6 3" xfId="15296"/>
    <cellStyle name="Eingabe 2 2 6 4" xfId="22235"/>
    <cellStyle name="Eingabe 2 2 6 5" xfId="28900"/>
    <cellStyle name="Eingabe 2 2 6 6" xfId="35570"/>
    <cellStyle name="Eingabe 2 2 6 7" xfId="42386"/>
    <cellStyle name="Eingabe 2 2 6 8" xfId="48909"/>
    <cellStyle name="Eingabe 2 2 7" xfId="688"/>
    <cellStyle name="Eingabe 2 2 7 2" xfId="7810"/>
    <cellStyle name="Eingabe 2 2 7 3" xfId="7868"/>
    <cellStyle name="Eingabe 2 2 7 4" xfId="21067"/>
    <cellStyle name="Eingabe 2 2 7 5" xfId="7671"/>
    <cellStyle name="Eingabe 2 2 7 6" xfId="7983"/>
    <cellStyle name="Eingabe 2 2 7 7" xfId="41314"/>
    <cellStyle name="Eingabe 2 2 7 8" xfId="41303"/>
    <cellStyle name="Eingabe 2 2 8" xfId="2818"/>
    <cellStyle name="Eingabe 2 2 8 2" xfId="9928"/>
    <cellStyle name="Eingabe 2 2 8 3" xfId="16221"/>
    <cellStyle name="Eingabe 2 2 8 4" xfId="23160"/>
    <cellStyle name="Eingabe 2 2 8 5" xfId="29825"/>
    <cellStyle name="Eingabe 2 2 8 6" xfId="36495"/>
    <cellStyle name="Eingabe 2 2 8 7" xfId="43311"/>
    <cellStyle name="Eingabe 2 2 8 8" xfId="49834"/>
    <cellStyle name="Eingabe 2 2 9" xfId="841"/>
    <cellStyle name="Eingabe 2 2 9 2" xfId="7958"/>
    <cellStyle name="Eingabe 2 2 9 3" xfId="7575"/>
    <cellStyle name="Eingabe 2 2 9 4" xfId="21219"/>
    <cellStyle name="Eingabe 2 2 9 5" xfId="27851"/>
    <cellStyle name="Eingabe 2 2 9 6" xfId="34526"/>
    <cellStyle name="Eingabe 2 2 9 7" xfId="41458"/>
    <cellStyle name="Eingabe 2 2 9 8" xfId="41168"/>
    <cellStyle name="Eingabe 2 20" xfId="727"/>
    <cellStyle name="Eingabe 2 20 10" xfId="6781"/>
    <cellStyle name="Eingabe 2 20 10 2" xfId="13891"/>
    <cellStyle name="Eingabe 2 20 10 3" xfId="20184"/>
    <cellStyle name="Eingabe 2 20 10 4" xfId="27123"/>
    <cellStyle name="Eingabe 2 20 10 5" xfId="33788"/>
    <cellStyle name="Eingabe 2 20 10 6" xfId="40458"/>
    <cellStyle name="Eingabe 2 20 10 7" xfId="47274"/>
    <cellStyle name="Eingabe 2 20 10 8" xfId="53797"/>
    <cellStyle name="Eingabe 2 20 11" xfId="6611"/>
    <cellStyle name="Eingabe 2 20 11 2" xfId="13721"/>
    <cellStyle name="Eingabe 2 20 11 3" xfId="20014"/>
    <cellStyle name="Eingabe 2 20 11 4" xfId="26953"/>
    <cellStyle name="Eingabe 2 20 11 5" xfId="33618"/>
    <cellStyle name="Eingabe 2 20 11 6" xfId="40288"/>
    <cellStyle name="Eingabe 2 20 11 7" xfId="47104"/>
    <cellStyle name="Eingabe 2 20 11 8" xfId="53627"/>
    <cellStyle name="Eingabe 2 20 12" xfId="1466"/>
    <cellStyle name="Eingabe 2 20 12 2" xfId="8576"/>
    <cellStyle name="Eingabe 2 20 12 3" xfId="14869"/>
    <cellStyle name="Eingabe 2 20 12 4" xfId="21808"/>
    <cellStyle name="Eingabe 2 20 12 5" xfId="28473"/>
    <cellStyle name="Eingabe 2 20 12 6" xfId="35143"/>
    <cellStyle name="Eingabe 2 20 12 7" xfId="41959"/>
    <cellStyle name="Eingabe 2 20 12 8" xfId="48482"/>
    <cellStyle name="Eingabe 2 20 13" xfId="7688"/>
    <cellStyle name="Eingabe 2 20 14" xfId="21106"/>
    <cellStyle name="Eingabe 2 20 15" xfId="8270"/>
    <cellStyle name="Eingabe 2 20 16" xfId="41352"/>
    <cellStyle name="Eingabe 2 20 17" xfId="41677"/>
    <cellStyle name="Eingabe 2 20 2" xfId="1189"/>
    <cellStyle name="Eingabe 2 20 2 10" xfId="1862"/>
    <cellStyle name="Eingabe 2 20 2 10 2" xfId="8972"/>
    <cellStyle name="Eingabe 2 20 2 10 3" xfId="15265"/>
    <cellStyle name="Eingabe 2 20 2 10 4" xfId="22204"/>
    <cellStyle name="Eingabe 2 20 2 10 5" xfId="28869"/>
    <cellStyle name="Eingabe 2 20 2 10 6" xfId="35539"/>
    <cellStyle name="Eingabe 2 20 2 10 7" xfId="42355"/>
    <cellStyle name="Eingabe 2 20 2 10 8" xfId="48878"/>
    <cellStyle name="Eingabe 2 20 2 11" xfId="14592"/>
    <cellStyle name="Eingabe 2 20 2 12" xfId="28196"/>
    <cellStyle name="Eingabe 2 20 2 13" xfId="34866"/>
    <cellStyle name="Eingabe 2 20 2 14" xfId="48208"/>
    <cellStyle name="Eingabe 2 20 2 2" xfId="2733"/>
    <cellStyle name="Eingabe 2 20 2 2 2" xfId="9843"/>
    <cellStyle name="Eingabe 2 20 2 2 3" xfId="16136"/>
    <cellStyle name="Eingabe 2 20 2 2 4" xfId="23075"/>
    <cellStyle name="Eingabe 2 20 2 2 5" xfId="29740"/>
    <cellStyle name="Eingabe 2 20 2 2 6" xfId="36410"/>
    <cellStyle name="Eingabe 2 20 2 2 7" xfId="43226"/>
    <cellStyle name="Eingabe 2 20 2 2 8" xfId="49749"/>
    <cellStyle name="Eingabe 2 20 2 3" xfId="3423"/>
    <cellStyle name="Eingabe 2 20 2 3 2" xfId="10533"/>
    <cellStyle name="Eingabe 2 20 2 3 3" xfId="16826"/>
    <cellStyle name="Eingabe 2 20 2 3 4" xfId="23765"/>
    <cellStyle name="Eingabe 2 20 2 3 5" xfId="30430"/>
    <cellStyle name="Eingabe 2 20 2 3 6" xfId="37100"/>
    <cellStyle name="Eingabe 2 20 2 3 7" xfId="43916"/>
    <cellStyle name="Eingabe 2 20 2 3 8" xfId="50439"/>
    <cellStyle name="Eingabe 2 20 2 4" xfId="4110"/>
    <cellStyle name="Eingabe 2 20 2 4 2" xfId="11220"/>
    <cellStyle name="Eingabe 2 20 2 4 3" xfId="17513"/>
    <cellStyle name="Eingabe 2 20 2 4 4" xfId="24452"/>
    <cellStyle name="Eingabe 2 20 2 4 5" xfId="31117"/>
    <cellStyle name="Eingabe 2 20 2 4 6" xfId="37787"/>
    <cellStyle name="Eingabe 2 20 2 4 7" xfId="44603"/>
    <cellStyle name="Eingabe 2 20 2 4 8" xfId="51126"/>
    <cellStyle name="Eingabe 2 20 2 5" xfId="4797"/>
    <cellStyle name="Eingabe 2 20 2 5 2" xfId="11907"/>
    <cellStyle name="Eingabe 2 20 2 5 3" xfId="18200"/>
    <cellStyle name="Eingabe 2 20 2 5 4" xfId="25139"/>
    <cellStyle name="Eingabe 2 20 2 5 5" xfId="31804"/>
    <cellStyle name="Eingabe 2 20 2 5 6" xfId="38474"/>
    <cellStyle name="Eingabe 2 20 2 5 7" xfId="45290"/>
    <cellStyle name="Eingabe 2 20 2 5 8" xfId="51813"/>
    <cellStyle name="Eingabe 2 20 2 6" xfId="5482"/>
    <cellStyle name="Eingabe 2 20 2 6 2" xfId="12592"/>
    <cellStyle name="Eingabe 2 20 2 6 3" xfId="18885"/>
    <cellStyle name="Eingabe 2 20 2 6 4" xfId="25824"/>
    <cellStyle name="Eingabe 2 20 2 6 5" xfId="32489"/>
    <cellStyle name="Eingabe 2 20 2 6 6" xfId="39159"/>
    <cellStyle name="Eingabe 2 20 2 6 7" xfId="45975"/>
    <cellStyle name="Eingabe 2 20 2 6 8" xfId="52498"/>
    <cellStyle name="Eingabe 2 20 2 7" xfId="6065"/>
    <cellStyle name="Eingabe 2 20 2 7 2" xfId="13175"/>
    <cellStyle name="Eingabe 2 20 2 7 3" xfId="19468"/>
    <cellStyle name="Eingabe 2 20 2 7 4" xfId="26407"/>
    <cellStyle name="Eingabe 2 20 2 7 5" xfId="33072"/>
    <cellStyle name="Eingabe 2 20 2 7 6" xfId="39742"/>
    <cellStyle name="Eingabe 2 20 2 7 7" xfId="46558"/>
    <cellStyle name="Eingabe 2 20 2 7 8" xfId="53081"/>
    <cellStyle name="Eingabe 2 20 2 8" xfId="6523"/>
    <cellStyle name="Eingabe 2 20 2 8 2" xfId="13633"/>
    <cellStyle name="Eingabe 2 20 2 8 3" xfId="19926"/>
    <cellStyle name="Eingabe 2 20 2 8 4" xfId="26865"/>
    <cellStyle name="Eingabe 2 20 2 8 5" xfId="33530"/>
    <cellStyle name="Eingabe 2 20 2 8 6" xfId="40200"/>
    <cellStyle name="Eingabe 2 20 2 8 7" xfId="47016"/>
    <cellStyle name="Eingabe 2 20 2 8 8" xfId="53539"/>
    <cellStyle name="Eingabe 2 20 2 9" xfId="7177"/>
    <cellStyle name="Eingabe 2 20 2 9 2" xfId="14287"/>
    <cellStyle name="Eingabe 2 20 2 9 3" xfId="20580"/>
    <cellStyle name="Eingabe 2 20 2 9 4" xfId="27519"/>
    <cellStyle name="Eingabe 2 20 2 9 5" xfId="34184"/>
    <cellStyle name="Eingabe 2 20 2 9 6" xfId="40854"/>
    <cellStyle name="Eingabe 2 20 2 9 7" xfId="47670"/>
    <cellStyle name="Eingabe 2 20 2 9 8" xfId="54193"/>
    <cellStyle name="Eingabe 2 20 3" xfId="1023"/>
    <cellStyle name="Eingabe 2 20 3 10" xfId="1696"/>
    <cellStyle name="Eingabe 2 20 3 10 2" xfId="8806"/>
    <cellStyle name="Eingabe 2 20 3 10 3" xfId="15099"/>
    <cellStyle name="Eingabe 2 20 3 10 4" xfId="22038"/>
    <cellStyle name="Eingabe 2 20 3 10 5" xfId="28703"/>
    <cellStyle name="Eingabe 2 20 3 10 6" xfId="35373"/>
    <cellStyle name="Eingabe 2 20 3 10 7" xfId="42189"/>
    <cellStyle name="Eingabe 2 20 3 10 8" xfId="48712"/>
    <cellStyle name="Eingabe 2 20 3 11" xfId="285"/>
    <cellStyle name="Eingabe 2 20 3 12" xfId="28030"/>
    <cellStyle name="Eingabe 2 20 3 13" xfId="34700"/>
    <cellStyle name="Eingabe 2 20 3 14" xfId="48042"/>
    <cellStyle name="Eingabe 2 20 3 2" xfId="2567"/>
    <cellStyle name="Eingabe 2 20 3 2 2" xfId="9677"/>
    <cellStyle name="Eingabe 2 20 3 2 3" xfId="15970"/>
    <cellStyle name="Eingabe 2 20 3 2 4" xfId="22909"/>
    <cellStyle name="Eingabe 2 20 3 2 5" xfId="29574"/>
    <cellStyle name="Eingabe 2 20 3 2 6" xfId="36244"/>
    <cellStyle name="Eingabe 2 20 3 2 7" xfId="43060"/>
    <cellStyle name="Eingabe 2 20 3 2 8" xfId="49583"/>
    <cellStyle name="Eingabe 2 20 3 3" xfId="3257"/>
    <cellStyle name="Eingabe 2 20 3 3 2" xfId="10367"/>
    <cellStyle name="Eingabe 2 20 3 3 3" xfId="16660"/>
    <cellStyle name="Eingabe 2 20 3 3 4" xfId="23599"/>
    <cellStyle name="Eingabe 2 20 3 3 5" xfId="30264"/>
    <cellStyle name="Eingabe 2 20 3 3 6" xfId="36934"/>
    <cellStyle name="Eingabe 2 20 3 3 7" xfId="43750"/>
    <cellStyle name="Eingabe 2 20 3 3 8" xfId="50273"/>
    <cellStyle name="Eingabe 2 20 3 4" xfId="3944"/>
    <cellStyle name="Eingabe 2 20 3 4 2" xfId="11054"/>
    <cellStyle name="Eingabe 2 20 3 4 3" xfId="17347"/>
    <cellStyle name="Eingabe 2 20 3 4 4" xfId="24286"/>
    <cellStyle name="Eingabe 2 20 3 4 5" xfId="30951"/>
    <cellStyle name="Eingabe 2 20 3 4 6" xfId="37621"/>
    <cellStyle name="Eingabe 2 20 3 4 7" xfId="44437"/>
    <cellStyle name="Eingabe 2 20 3 4 8" xfId="50960"/>
    <cellStyle name="Eingabe 2 20 3 5" xfId="4631"/>
    <cellStyle name="Eingabe 2 20 3 5 2" xfId="11741"/>
    <cellStyle name="Eingabe 2 20 3 5 3" xfId="18034"/>
    <cellStyle name="Eingabe 2 20 3 5 4" xfId="24973"/>
    <cellStyle name="Eingabe 2 20 3 5 5" xfId="31638"/>
    <cellStyle name="Eingabe 2 20 3 5 6" xfId="38308"/>
    <cellStyle name="Eingabe 2 20 3 5 7" xfId="45124"/>
    <cellStyle name="Eingabe 2 20 3 5 8" xfId="51647"/>
    <cellStyle name="Eingabe 2 20 3 6" xfId="5316"/>
    <cellStyle name="Eingabe 2 20 3 6 2" xfId="12426"/>
    <cellStyle name="Eingabe 2 20 3 6 3" xfId="18719"/>
    <cellStyle name="Eingabe 2 20 3 6 4" xfId="25658"/>
    <cellStyle name="Eingabe 2 20 3 6 5" xfId="32323"/>
    <cellStyle name="Eingabe 2 20 3 6 6" xfId="38993"/>
    <cellStyle name="Eingabe 2 20 3 6 7" xfId="45809"/>
    <cellStyle name="Eingabe 2 20 3 6 8" xfId="52332"/>
    <cellStyle name="Eingabe 2 20 3 7" xfId="5899"/>
    <cellStyle name="Eingabe 2 20 3 7 2" xfId="13009"/>
    <cellStyle name="Eingabe 2 20 3 7 3" xfId="19302"/>
    <cellStyle name="Eingabe 2 20 3 7 4" xfId="26241"/>
    <cellStyle name="Eingabe 2 20 3 7 5" xfId="32906"/>
    <cellStyle name="Eingabe 2 20 3 7 6" xfId="39576"/>
    <cellStyle name="Eingabe 2 20 3 7 7" xfId="46392"/>
    <cellStyle name="Eingabe 2 20 3 7 8" xfId="52915"/>
    <cellStyle name="Eingabe 2 20 3 8" xfId="6357"/>
    <cellStyle name="Eingabe 2 20 3 8 2" xfId="13467"/>
    <cellStyle name="Eingabe 2 20 3 8 3" xfId="19760"/>
    <cellStyle name="Eingabe 2 20 3 8 4" xfId="26699"/>
    <cellStyle name="Eingabe 2 20 3 8 5" xfId="33364"/>
    <cellStyle name="Eingabe 2 20 3 8 6" xfId="40034"/>
    <cellStyle name="Eingabe 2 20 3 8 7" xfId="46850"/>
    <cellStyle name="Eingabe 2 20 3 8 8" xfId="53373"/>
    <cellStyle name="Eingabe 2 20 3 9" xfId="7011"/>
    <cellStyle name="Eingabe 2 20 3 9 2" xfId="14121"/>
    <cellStyle name="Eingabe 2 20 3 9 3" xfId="20414"/>
    <cellStyle name="Eingabe 2 20 3 9 4" xfId="27353"/>
    <cellStyle name="Eingabe 2 20 3 9 5" xfId="34018"/>
    <cellStyle name="Eingabe 2 20 3 9 6" xfId="40688"/>
    <cellStyle name="Eingabe 2 20 3 9 7" xfId="47504"/>
    <cellStyle name="Eingabe 2 20 3 9 8" xfId="54027"/>
    <cellStyle name="Eingabe 2 20 4" xfId="2337"/>
    <cellStyle name="Eingabe 2 20 4 2" xfId="9447"/>
    <cellStyle name="Eingabe 2 20 4 3" xfId="15740"/>
    <cellStyle name="Eingabe 2 20 4 4" xfId="22679"/>
    <cellStyle name="Eingabe 2 20 4 5" xfId="29344"/>
    <cellStyle name="Eingabe 2 20 4 6" xfId="36014"/>
    <cellStyle name="Eingabe 2 20 4 7" xfId="42830"/>
    <cellStyle name="Eingabe 2 20 4 8" xfId="49353"/>
    <cellStyle name="Eingabe 2 20 5" xfId="3027"/>
    <cellStyle name="Eingabe 2 20 5 2" xfId="10137"/>
    <cellStyle name="Eingabe 2 20 5 3" xfId="16430"/>
    <cellStyle name="Eingabe 2 20 5 4" xfId="23369"/>
    <cellStyle name="Eingabe 2 20 5 5" xfId="30034"/>
    <cellStyle name="Eingabe 2 20 5 6" xfId="36704"/>
    <cellStyle name="Eingabe 2 20 5 7" xfId="43520"/>
    <cellStyle name="Eingabe 2 20 5 8" xfId="50043"/>
    <cellStyle name="Eingabe 2 20 6" xfId="3714"/>
    <cellStyle name="Eingabe 2 20 6 2" xfId="10824"/>
    <cellStyle name="Eingabe 2 20 6 3" xfId="17117"/>
    <cellStyle name="Eingabe 2 20 6 4" xfId="24056"/>
    <cellStyle name="Eingabe 2 20 6 5" xfId="30721"/>
    <cellStyle name="Eingabe 2 20 6 6" xfId="37391"/>
    <cellStyle name="Eingabe 2 20 6 7" xfId="44207"/>
    <cellStyle name="Eingabe 2 20 6 8" xfId="50730"/>
    <cellStyle name="Eingabe 2 20 7" xfId="4401"/>
    <cellStyle name="Eingabe 2 20 7 2" xfId="11511"/>
    <cellStyle name="Eingabe 2 20 7 3" xfId="17804"/>
    <cellStyle name="Eingabe 2 20 7 4" xfId="24743"/>
    <cellStyle name="Eingabe 2 20 7 5" xfId="31408"/>
    <cellStyle name="Eingabe 2 20 7 6" xfId="38078"/>
    <cellStyle name="Eingabe 2 20 7 7" xfId="44894"/>
    <cellStyle name="Eingabe 2 20 7 8" xfId="51417"/>
    <cellStyle name="Eingabe 2 20 8" xfId="5086"/>
    <cellStyle name="Eingabe 2 20 8 2" xfId="12196"/>
    <cellStyle name="Eingabe 2 20 8 3" xfId="18489"/>
    <cellStyle name="Eingabe 2 20 8 4" xfId="25428"/>
    <cellStyle name="Eingabe 2 20 8 5" xfId="32093"/>
    <cellStyle name="Eingabe 2 20 8 6" xfId="38763"/>
    <cellStyle name="Eingabe 2 20 8 7" xfId="45579"/>
    <cellStyle name="Eingabe 2 20 8 8" xfId="52102"/>
    <cellStyle name="Eingabe 2 20 9" xfId="6127"/>
    <cellStyle name="Eingabe 2 20 9 2" xfId="13237"/>
    <cellStyle name="Eingabe 2 20 9 3" xfId="19530"/>
    <cellStyle name="Eingabe 2 20 9 4" xfId="26469"/>
    <cellStyle name="Eingabe 2 20 9 5" xfId="33134"/>
    <cellStyle name="Eingabe 2 20 9 6" xfId="39804"/>
    <cellStyle name="Eingabe 2 20 9 7" xfId="46620"/>
    <cellStyle name="Eingabe 2 20 9 8" xfId="53143"/>
    <cellStyle name="Eingabe 2 21" xfId="1108"/>
    <cellStyle name="Eingabe 2 21 10" xfId="1781"/>
    <cellStyle name="Eingabe 2 21 10 2" xfId="8891"/>
    <cellStyle name="Eingabe 2 21 10 3" xfId="15184"/>
    <cellStyle name="Eingabe 2 21 10 4" xfId="22123"/>
    <cellStyle name="Eingabe 2 21 10 5" xfId="28788"/>
    <cellStyle name="Eingabe 2 21 10 6" xfId="35458"/>
    <cellStyle name="Eingabe 2 21 10 7" xfId="42274"/>
    <cellStyle name="Eingabe 2 21 10 8" xfId="48797"/>
    <cellStyle name="Eingabe 2 21 11" xfId="7634"/>
    <cellStyle name="Eingabe 2 21 12" xfId="28115"/>
    <cellStyle name="Eingabe 2 21 13" xfId="34785"/>
    <cellStyle name="Eingabe 2 21 14" xfId="48127"/>
    <cellStyle name="Eingabe 2 21 2" xfId="2652"/>
    <cellStyle name="Eingabe 2 21 2 2" xfId="9762"/>
    <cellStyle name="Eingabe 2 21 2 3" xfId="16055"/>
    <cellStyle name="Eingabe 2 21 2 4" xfId="22994"/>
    <cellStyle name="Eingabe 2 21 2 5" xfId="29659"/>
    <cellStyle name="Eingabe 2 21 2 6" xfId="36329"/>
    <cellStyle name="Eingabe 2 21 2 7" xfId="43145"/>
    <cellStyle name="Eingabe 2 21 2 8" xfId="49668"/>
    <cellStyle name="Eingabe 2 21 3" xfId="3342"/>
    <cellStyle name="Eingabe 2 21 3 2" xfId="10452"/>
    <cellStyle name="Eingabe 2 21 3 3" xfId="16745"/>
    <cellStyle name="Eingabe 2 21 3 4" xfId="23684"/>
    <cellStyle name="Eingabe 2 21 3 5" xfId="30349"/>
    <cellStyle name="Eingabe 2 21 3 6" xfId="37019"/>
    <cellStyle name="Eingabe 2 21 3 7" xfId="43835"/>
    <cellStyle name="Eingabe 2 21 3 8" xfId="50358"/>
    <cellStyle name="Eingabe 2 21 4" xfId="4029"/>
    <cellStyle name="Eingabe 2 21 4 2" xfId="11139"/>
    <cellStyle name="Eingabe 2 21 4 3" xfId="17432"/>
    <cellStyle name="Eingabe 2 21 4 4" xfId="24371"/>
    <cellStyle name="Eingabe 2 21 4 5" xfId="31036"/>
    <cellStyle name="Eingabe 2 21 4 6" xfId="37706"/>
    <cellStyle name="Eingabe 2 21 4 7" xfId="44522"/>
    <cellStyle name="Eingabe 2 21 4 8" xfId="51045"/>
    <cellStyle name="Eingabe 2 21 5" xfId="4716"/>
    <cellStyle name="Eingabe 2 21 5 2" xfId="11826"/>
    <cellStyle name="Eingabe 2 21 5 3" xfId="18119"/>
    <cellStyle name="Eingabe 2 21 5 4" xfId="25058"/>
    <cellStyle name="Eingabe 2 21 5 5" xfId="31723"/>
    <cellStyle name="Eingabe 2 21 5 6" xfId="38393"/>
    <cellStyle name="Eingabe 2 21 5 7" xfId="45209"/>
    <cellStyle name="Eingabe 2 21 5 8" xfId="51732"/>
    <cellStyle name="Eingabe 2 21 6" xfId="5401"/>
    <cellStyle name="Eingabe 2 21 6 2" xfId="12511"/>
    <cellStyle name="Eingabe 2 21 6 3" xfId="18804"/>
    <cellStyle name="Eingabe 2 21 6 4" xfId="25743"/>
    <cellStyle name="Eingabe 2 21 6 5" xfId="32408"/>
    <cellStyle name="Eingabe 2 21 6 6" xfId="39078"/>
    <cellStyle name="Eingabe 2 21 6 7" xfId="45894"/>
    <cellStyle name="Eingabe 2 21 6 8" xfId="52417"/>
    <cellStyle name="Eingabe 2 21 7" xfId="5984"/>
    <cellStyle name="Eingabe 2 21 7 2" xfId="13094"/>
    <cellStyle name="Eingabe 2 21 7 3" xfId="19387"/>
    <cellStyle name="Eingabe 2 21 7 4" xfId="26326"/>
    <cellStyle name="Eingabe 2 21 7 5" xfId="32991"/>
    <cellStyle name="Eingabe 2 21 7 6" xfId="39661"/>
    <cellStyle name="Eingabe 2 21 7 7" xfId="46477"/>
    <cellStyle name="Eingabe 2 21 7 8" xfId="53000"/>
    <cellStyle name="Eingabe 2 21 8" xfId="6442"/>
    <cellStyle name="Eingabe 2 21 8 2" xfId="13552"/>
    <cellStyle name="Eingabe 2 21 8 3" xfId="19845"/>
    <cellStyle name="Eingabe 2 21 8 4" xfId="26784"/>
    <cellStyle name="Eingabe 2 21 8 5" xfId="33449"/>
    <cellStyle name="Eingabe 2 21 8 6" xfId="40119"/>
    <cellStyle name="Eingabe 2 21 8 7" xfId="46935"/>
    <cellStyle name="Eingabe 2 21 8 8" xfId="53458"/>
    <cellStyle name="Eingabe 2 21 9" xfId="7096"/>
    <cellStyle name="Eingabe 2 21 9 2" xfId="14206"/>
    <cellStyle name="Eingabe 2 21 9 3" xfId="20499"/>
    <cellStyle name="Eingabe 2 21 9 4" xfId="27438"/>
    <cellStyle name="Eingabe 2 21 9 5" xfId="34103"/>
    <cellStyle name="Eingabe 2 21 9 6" xfId="40773"/>
    <cellStyle name="Eingabe 2 21 9 7" xfId="47589"/>
    <cellStyle name="Eingabe 2 21 9 8" xfId="54112"/>
    <cellStyle name="Eingabe 2 22" xfId="854"/>
    <cellStyle name="Eingabe 2 22 2" xfId="7971"/>
    <cellStyle name="Eingabe 2 22 3" xfId="8291"/>
    <cellStyle name="Eingabe 2 22 4" xfId="21232"/>
    <cellStyle name="Eingabe 2 22 5" xfId="27863"/>
    <cellStyle name="Eingabe 2 22 6" xfId="34537"/>
    <cellStyle name="Eingabe 2 22 7" xfId="41467"/>
    <cellStyle name="Eingabe 2 22 8" xfId="21528"/>
    <cellStyle name="Eingabe 2 23" xfId="1905"/>
    <cellStyle name="Eingabe 2 23 2" xfId="9015"/>
    <cellStyle name="Eingabe 2 23 3" xfId="15308"/>
    <cellStyle name="Eingabe 2 23 4" xfId="22247"/>
    <cellStyle name="Eingabe 2 23 5" xfId="28912"/>
    <cellStyle name="Eingabe 2 23 6" xfId="35582"/>
    <cellStyle name="Eingabe 2 23 7" xfId="42398"/>
    <cellStyle name="Eingabe 2 23 8" xfId="48921"/>
    <cellStyle name="Eingabe 2 24" xfId="2174"/>
    <cellStyle name="Eingabe 2 24 2" xfId="9284"/>
    <cellStyle name="Eingabe 2 24 3" xfId="15577"/>
    <cellStyle name="Eingabe 2 24 4" xfId="22516"/>
    <cellStyle name="Eingabe 2 24 5" xfId="29181"/>
    <cellStyle name="Eingabe 2 24 6" xfId="35851"/>
    <cellStyle name="Eingabe 2 24 7" xfId="42667"/>
    <cellStyle name="Eingabe 2 24 8" xfId="49190"/>
    <cellStyle name="Eingabe 2 25" xfId="2864"/>
    <cellStyle name="Eingabe 2 25 2" xfId="9974"/>
    <cellStyle name="Eingabe 2 25 3" xfId="16267"/>
    <cellStyle name="Eingabe 2 25 4" xfId="23206"/>
    <cellStyle name="Eingabe 2 25 5" xfId="29871"/>
    <cellStyle name="Eingabe 2 25 6" xfId="36541"/>
    <cellStyle name="Eingabe 2 25 7" xfId="43357"/>
    <cellStyle name="Eingabe 2 25 8" xfId="49880"/>
    <cellStyle name="Eingabe 2 26" xfId="3551"/>
    <cellStyle name="Eingabe 2 26 2" xfId="10661"/>
    <cellStyle name="Eingabe 2 26 3" xfId="16954"/>
    <cellStyle name="Eingabe 2 26 4" xfId="23893"/>
    <cellStyle name="Eingabe 2 26 5" xfId="30558"/>
    <cellStyle name="Eingabe 2 26 6" xfId="37228"/>
    <cellStyle name="Eingabe 2 26 7" xfId="44044"/>
    <cellStyle name="Eingabe 2 26 8" xfId="50567"/>
    <cellStyle name="Eingabe 2 27" xfId="4237"/>
    <cellStyle name="Eingabe 2 27 2" xfId="11347"/>
    <cellStyle name="Eingabe 2 27 3" xfId="17640"/>
    <cellStyle name="Eingabe 2 27 4" xfId="24579"/>
    <cellStyle name="Eingabe 2 27 5" xfId="31244"/>
    <cellStyle name="Eingabe 2 27 6" xfId="37914"/>
    <cellStyle name="Eingabe 2 27 7" xfId="44730"/>
    <cellStyle name="Eingabe 2 27 8" xfId="51253"/>
    <cellStyle name="Eingabe 2 28" xfId="4925"/>
    <cellStyle name="Eingabe 2 28 2" xfId="12035"/>
    <cellStyle name="Eingabe 2 28 3" xfId="18328"/>
    <cellStyle name="Eingabe 2 28 4" xfId="25267"/>
    <cellStyle name="Eingabe 2 28 5" xfId="31932"/>
    <cellStyle name="Eingabe 2 28 6" xfId="38602"/>
    <cellStyle name="Eingabe 2 28 7" xfId="45418"/>
    <cellStyle name="Eingabe 2 28 8" xfId="51941"/>
    <cellStyle name="Eingabe 2 29" xfId="5596"/>
    <cellStyle name="Eingabe 2 29 2" xfId="12706"/>
    <cellStyle name="Eingabe 2 29 3" xfId="18999"/>
    <cellStyle name="Eingabe 2 29 4" xfId="25938"/>
    <cellStyle name="Eingabe 2 29 5" xfId="32603"/>
    <cellStyle name="Eingabe 2 29 6" xfId="39273"/>
    <cellStyle name="Eingabe 2 29 7" xfId="46089"/>
    <cellStyle name="Eingabe 2 29 8" xfId="52612"/>
    <cellStyle name="Eingabe 2 3" xfId="222"/>
    <cellStyle name="Eingabe 2 3 10" xfId="5603"/>
    <cellStyle name="Eingabe 2 3 10 2" xfId="12713"/>
    <cellStyle name="Eingabe 2 3 10 3" xfId="19006"/>
    <cellStyle name="Eingabe 2 3 10 4" xfId="25945"/>
    <cellStyle name="Eingabe 2 3 10 5" xfId="32610"/>
    <cellStyle name="Eingabe 2 3 10 6" xfId="39280"/>
    <cellStyle name="Eingabe 2 3 10 7" xfId="46096"/>
    <cellStyle name="Eingabe 2 3 10 8" xfId="52619"/>
    <cellStyle name="Eingabe 2 3 11" xfId="5611"/>
    <cellStyle name="Eingabe 2 3 11 2" xfId="12721"/>
    <cellStyle name="Eingabe 2 3 11 3" xfId="19014"/>
    <cellStyle name="Eingabe 2 3 11 4" xfId="25953"/>
    <cellStyle name="Eingabe 2 3 11 5" xfId="32618"/>
    <cellStyle name="Eingabe 2 3 11 6" xfId="39288"/>
    <cellStyle name="Eingabe 2 3 11 7" xfId="46104"/>
    <cellStyle name="Eingabe 2 3 11 8" xfId="52627"/>
    <cellStyle name="Eingabe 2 3 12" xfId="1229"/>
    <cellStyle name="Eingabe 2 3 12 2" xfId="8339"/>
    <cellStyle name="Eingabe 2 3 12 3" xfId="14632"/>
    <cellStyle name="Eingabe 2 3 12 4" xfId="21571"/>
    <cellStyle name="Eingabe 2 3 12 5" xfId="28236"/>
    <cellStyle name="Eingabe 2 3 12 6" xfId="34906"/>
    <cellStyle name="Eingabe 2 3 12 7" xfId="41725"/>
    <cellStyle name="Eingabe 2 3 12 8" xfId="48248"/>
    <cellStyle name="Eingabe 2 3 13" xfId="431"/>
    <cellStyle name="Eingabe 2 3 14" xfId="7703"/>
    <cellStyle name="Eingabe 2 3 15" xfId="315"/>
    <cellStyle name="Eingabe 2 3 16" xfId="41496"/>
    <cellStyle name="Eingabe 2 3 2" xfId="624"/>
    <cellStyle name="Eingabe 2 3 2 10" xfId="6692"/>
    <cellStyle name="Eingabe 2 3 2 10 2" xfId="13802"/>
    <cellStyle name="Eingabe 2 3 2 10 3" xfId="20095"/>
    <cellStyle name="Eingabe 2 3 2 10 4" xfId="27034"/>
    <cellStyle name="Eingabe 2 3 2 10 5" xfId="33699"/>
    <cellStyle name="Eingabe 2 3 2 10 6" xfId="40369"/>
    <cellStyle name="Eingabe 2 3 2 10 7" xfId="47185"/>
    <cellStyle name="Eingabe 2 3 2 10 8" xfId="53708"/>
    <cellStyle name="Eingabe 2 3 2 11" xfId="7253"/>
    <cellStyle name="Eingabe 2 3 2 11 2" xfId="14363"/>
    <cellStyle name="Eingabe 2 3 2 11 3" xfId="20656"/>
    <cellStyle name="Eingabe 2 3 2 11 4" xfId="27595"/>
    <cellStyle name="Eingabe 2 3 2 11 5" xfId="34260"/>
    <cellStyle name="Eingabe 2 3 2 11 6" xfId="40930"/>
    <cellStyle name="Eingabe 2 3 2 11 7" xfId="47746"/>
    <cellStyle name="Eingabe 2 3 2 11 8" xfId="54269"/>
    <cellStyle name="Eingabe 2 3 2 12" xfId="1377"/>
    <cellStyle name="Eingabe 2 3 2 12 2" xfId="8487"/>
    <cellStyle name="Eingabe 2 3 2 12 3" xfId="14780"/>
    <cellStyle name="Eingabe 2 3 2 12 4" xfId="21719"/>
    <cellStyle name="Eingabe 2 3 2 12 5" xfId="28384"/>
    <cellStyle name="Eingabe 2 3 2 12 6" xfId="35054"/>
    <cellStyle name="Eingabe 2 3 2 12 7" xfId="41870"/>
    <cellStyle name="Eingabe 2 3 2 12 8" xfId="48393"/>
    <cellStyle name="Eingabe 2 3 2 13" xfId="7876"/>
    <cellStyle name="Eingabe 2 3 2 14" xfId="21003"/>
    <cellStyle name="Eingabe 2 3 2 15" xfId="21422"/>
    <cellStyle name="Eingabe 2 3 2 16" xfId="41253"/>
    <cellStyle name="Eingabe 2 3 2 17" xfId="41698"/>
    <cellStyle name="Eingabe 2 3 2 2" xfId="1140"/>
    <cellStyle name="Eingabe 2 3 2 2 10" xfId="1813"/>
    <cellStyle name="Eingabe 2 3 2 2 10 2" xfId="8923"/>
    <cellStyle name="Eingabe 2 3 2 2 10 3" xfId="15216"/>
    <cellStyle name="Eingabe 2 3 2 2 10 4" xfId="22155"/>
    <cellStyle name="Eingabe 2 3 2 2 10 5" xfId="28820"/>
    <cellStyle name="Eingabe 2 3 2 2 10 6" xfId="35490"/>
    <cellStyle name="Eingabe 2 3 2 2 10 7" xfId="42306"/>
    <cellStyle name="Eingabe 2 3 2 2 10 8" xfId="48829"/>
    <cellStyle name="Eingabe 2 3 2 2 11" xfId="7512"/>
    <cellStyle name="Eingabe 2 3 2 2 12" xfId="28147"/>
    <cellStyle name="Eingabe 2 3 2 2 13" xfId="34817"/>
    <cellStyle name="Eingabe 2 3 2 2 14" xfId="48159"/>
    <cellStyle name="Eingabe 2 3 2 2 2" xfId="2684"/>
    <cellStyle name="Eingabe 2 3 2 2 2 2" xfId="9794"/>
    <cellStyle name="Eingabe 2 3 2 2 2 3" xfId="16087"/>
    <cellStyle name="Eingabe 2 3 2 2 2 4" xfId="23026"/>
    <cellStyle name="Eingabe 2 3 2 2 2 5" xfId="29691"/>
    <cellStyle name="Eingabe 2 3 2 2 2 6" xfId="36361"/>
    <cellStyle name="Eingabe 2 3 2 2 2 7" xfId="43177"/>
    <cellStyle name="Eingabe 2 3 2 2 2 8" xfId="49700"/>
    <cellStyle name="Eingabe 2 3 2 2 3" xfId="3374"/>
    <cellStyle name="Eingabe 2 3 2 2 3 2" xfId="10484"/>
    <cellStyle name="Eingabe 2 3 2 2 3 3" xfId="16777"/>
    <cellStyle name="Eingabe 2 3 2 2 3 4" xfId="23716"/>
    <cellStyle name="Eingabe 2 3 2 2 3 5" xfId="30381"/>
    <cellStyle name="Eingabe 2 3 2 2 3 6" xfId="37051"/>
    <cellStyle name="Eingabe 2 3 2 2 3 7" xfId="43867"/>
    <cellStyle name="Eingabe 2 3 2 2 3 8" xfId="50390"/>
    <cellStyle name="Eingabe 2 3 2 2 4" xfId="4061"/>
    <cellStyle name="Eingabe 2 3 2 2 4 2" xfId="11171"/>
    <cellStyle name="Eingabe 2 3 2 2 4 3" xfId="17464"/>
    <cellStyle name="Eingabe 2 3 2 2 4 4" xfId="24403"/>
    <cellStyle name="Eingabe 2 3 2 2 4 5" xfId="31068"/>
    <cellStyle name="Eingabe 2 3 2 2 4 6" xfId="37738"/>
    <cellStyle name="Eingabe 2 3 2 2 4 7" xfId="44554"/>
    <cellStyle name="Eingabe 2 3 2 2 4 8" xfId="51077"/>
    <cellStyle name="Eingabe 2 3 2 2 5" xfId="4748"/>
    <cellStyle name="Eingabe 2 3 2 2 5 2" xfId="11858"/>
    <cellStyle name="Eingabe 2 3 2 2 5 3" xfId="18151"/>
    <cellStyle name="Eingabe 2 3 2 2 5 4" xfId="25090"/>
    <cellStyle name="Eingabe 2 3 2 2 5 5" xfId="31755"/>
    <cellStyle name="Eingabe 2 3 2 2 5 6" xfId="38425"/>
    <cellStyle name="Eingabe 2 3 2 2 5 7" xfId="45241"/>
    <cellStyle name="Eingabe 2 3 2 2 5 8" xfId="51764"/>
    <cellStyle name="Eingabe 2 3 2 2 6" xfId="5433"/>
    <cellStyle name="Eingabe 2 3 2 2 6 2" xfId="12543"/>
    <cellStyle name="Eingabe 2 3 2 2 6 3" xfId="18836"/>
    <cellStyle name="Eingabe 2 3 2 2 6 4" xfId="25775"/>
    <cellStyle name="Eingabe 2 3 2 2 6 5" xfId="32440"/>
    <cellStyle name="Eingabe 2 3 2 2 6 6" xfId="39110"/>
    <cellStyle name="Eingabe 2 3 2 2 6 7" xfId="45926"/>
    <cellStyle name="Eingabe 2 3 2 2 6 8" xfId="52449"/>
    <cellStyle name="Eingabe 2 3 2 2 7" xfId="6016"/>
    <cellStyle name="Eingabe 2 3 2 2 7 2" xfId="13126"/>
    <cellStyle name="Eingabe 2 3 2 2 7 3" xfId="19419"/>
    <cellStyle name="Eingabe 2 3 2 2 7 4" xfId="26358"/>
    <cellStyle name="Eingabe 2 3 2 2 7 5" xfId="33023"/>
    <cellStyle name="Eingabe 2 3 2 2 7 6" xfId="39693"/>
    <cellStyle name="Eingabe 2 3 2 2 7 7" xfId="46509"/>
    <cellStyle name="Eingabe 2 3 2 2 7 8" xfId="53032"/>
    <cellStyle name="Eingabe 2 3 2 2 8" xfId="6474"/>
    <cellStyle name="Eingabe 2 3 2 2 8 2" xfId="13584"/>
    <cellStyle name="Eingabe 2 3 2 2 8 3" xfId="19877"/>
    <cellStyle name="Eingabe 2 3 2 2 8 4" xfId="26816"/>
    <cellStyle name="Eingabe 2 3 2 2 8 5" xfId="33481"/>
    <cellStyle name="Eingabe 2 3 2 2 8 6" xfId="40151"/>
    <cellStyle name="Eingabe 2 3 2 2 8 7" xfId="46967"/>
    <cellStyle name="Eingabe 2 3 2 2 8 8" xfId="53490"/>
    <cellStyle name="Eingabe 2 3 2 2 9" xfId="7128"/>
    <cellStyle name="Eingabe 2 3 2 2 9 2" xfId="14238"/>
    <cellStyle name="Eingabe 2 3 2 2 9 3" xfId="20531"/>
    <cellStyle name="Eingabe 2 3 2 2 9 4" xfId="27470"/>
    <cellStyle name="Eingabe 2 3 2 2 9 5" xfId="34135"/>
    <cellStyle name="Eingabe 2 3 2 2 9 6" xfId="40805"/>
    <cellStyle name="Eingabe 2 3 2 2 9 7" xfId="47621"/>
    <cellStyle name="Eingabe 2 3 2 2 9 8" xfId="54144"/>
    <cellStyle name="Eingabe 2 3 2 3" xfId="937"/>
    <cellStyle name="Eingabe 2 3 2 3 10" xfId="1612"/>
    <cellStyle name="Eingabe 2 3 2 3 10 2" xfId="8722"/>
    <cellStyle name="Eingabe 2 3 2 3 10 3" xfId="15015"/>
    <cellStyle name="Eingabe 2 3 2 3 10 4" xfId="21954"/>
    <cellStyle name="Eingabe 2 3 2 3 10 5" xfId="28619"/>
    <cellStyle name="Eingabe 2 3 2 3 10 6" xfId="35289"/>
    <cellStyle name="Eingabe 2 3 2 3 10 7" xfId="42105"/>
    <cellStyle name="Eingabe 2 3 2 3 10 8" xfId="48628"/>
    <cellStyle name="Eingabe 2 3 2 3 11" xfId="7537"/>
    <cellStyle name="Eingabe 2 3 2 3 12" xfId="27944"/>
    <cellStyle name="Eingabe 2 3 2 3 13" xfId="34616"/>
    <cellStyle name="Eingabe 2 3 2 3 14" xfId="21396"/>
    <cellStyle name="Eingabe 2 3 2 3 2" xfId="2483"/>
    <cellStyle name="Eingabe 2 3 2 3 2 2" xfId="9593"/>
    <cellStyle name="Eingabe 2 3 2 3 2 3" xfId="15886"/>
    <cellStyle name="Eingabe 2 3 2 3 2 4" xfId="22825"/>
    <cellStyle name="Eingabe 2 3 2 3 2 5" xfId="29490"/>
    <cellStyle name="Eingabe 2 3 2 3 2 6" xfId="36160"/>
    <cellStyle name="Eingabe 2 3 2 3 2 7" xfId="42976"/>
    <cellStyle name="Eingabe 2 3 2 3 2 8" xfId="49499"/>
    <cellStyle name="Eingabe 2 3 2 3 3" xfId="3173"/>
    <cellStyle name="Eingabe 2 3 2 3 3 2" xfId="10283"/>
    <cellStyle name="Eingabe 2 3 2 3 3 3" xfId="16576"/>
    <cellStyle name="Eingabe 2 3 2 3 3 4" xfId="23515"/>
    <cellStyle name="Eingabe 2 3 2 3 3 5" xfId="30180"/>
    <cellStyle name="Eingabe 2 3 2 3 3 6" xfId="36850"/>
    <cellStyle name="Eingabe 2 3 2 3 3 7" xfId="43666"/>
    <cellStyle name="Eingabe 2 3 2 3 3 8" xfId="50189"/>
    <cellStyle name="Eingabe 2 3 2 3 4" xfId="3860"/>
    <cellStyle name="Eingabe 2 3 2 3 4 2" xfId="10970"/>
    <cellStyle name="Eingabe 2 3 2 3 4 3" xfId="17263"/>
    <cellStyle name="Eingabe 2 3 2 3 4 4" xfId="24202"/>
    <cellStyle name="Eingabe 2 3 2 3 4 5" xfId="30867"/>
    <cellStyle name="Eingabe 2 3 2 3 4 6" xfId="37537"/>
    <cellStyle name="Eingabe 2 3 2 3 4 7" xfId="44353"/>
    <cellStyle name="Eingabe 2 3 2 3 4 8" xfId="50876"/>
    <cellStyle name="Eingabe 2 3 2 3 5" xfId="4547"/>
    <cellStyle name="Eingabe 2 3 2 3 5 2" xfId="11657"/>
    <cellStyle name="Eingabe 2 3 2 3 5 3" xfId="17950"/>
    <cellStyle name="Eingabe 2 3 2 3 5 4" xfId="24889"/>
    <cellStyle name="Eingabe 2 3 2 3 5 5" xfId="31554"/>
    <cellStyle name="Eingabe 2 3 2 3 5 6" xfId="38224"/>
    <cellStyle name="Eingabe 2 3 2 3 5 7" xfId="45040"/>
    <cellStyle name="Eingabe 2 3 2 3 5 8" xfId="51563"/>
    <cellStyle name="Eingabe 2 3 2 3 6" xfId="5232"/>
    <cellStyle name="Eingabe 2 3 2 3 6 2" xfId="12342"/>
    <cellStyle name="Eingabe 2 3 2 3 6 3" xfId="18635"/>
    <cellStyle name="Eingabe 2 3 2 3 6 4" xfId="25574"/>
    <cellStyle name="Eingabe 2 3 2 3 6 5" xfId="32239"/>
    <cellStyle name="Eingabe 2 3 2 3 6 6" xfId="38909"/>
    <cellStyle name="Eingabe 2 3 2 3 6 7" xfId="45725"/>
    <cellStyle name="Eingabe 2 3 2 3 6 8" xfId="52248"/>
    <cellStyle name="Eingabe 2 3 2 3 7" xfId="5815"/>
    <cellStyle name="Eingabe 2 3 2 3 7 2" xfId="12925"/>
    <cellStyle name="Eingabe 2 3 2 3 7 3" xfId="19218"/>
    <cellStyle name="Eingabe 2 3 2 3 7 4" xfId="26157"/>
    <cellStyle name="Eingabe 2 3 2 3 7 5" xfId="32822"/>
    <cellStyle name="Eingabe 2 3 2 3 7 6" xfId="39492"/>
    <cellStyle name="Eingabe 2 3 2 3 7 7" xfId="46308"/>
    <cellStyle name="Eingabe 2 3 2 3 7 8" xfId="52831"/>
    <cellStyle name="Eingabe 2 3 2 3 8" xfId="6273"/>
    <cellStyle name="Eingabe 2 3 2 3 8 2" xfId="13383"/>
    <cellStyle name="Eingabe 2 3 2 3 8 3" xfId="19676"/>
    <cellStyle name="Eingabe 2 3 2 3 8 4" xfId="26615"/>
    <cellStyle name="Eingabe 2 3 2 3 8 5" xfId="33280"/>
    <cellStyle name="Eingabe 2 3 2 3 8 6" xfId="39950"/>
    <cellStyle name="Eingabe 2 3 2 3 8 7" xfId="46766"/>
    <cellStyle name="Eingabe 2 3 2 3 8 8" xfId="53289"/>
    <cellStyle name="Eingabe 2 3 2 3 9" xfId="6927"/>
    <cellStyle name="Eingabe 2 3 2 3 9 2" xfId="14037"/>
    <cellStyle name="Eingabe 2 3 2 3 9 3" xfId="20330"/>
    <cellStyle name="Eingabe 2 3 2 3 9 4" xfId="27269"/>
    <cellStyle name="Eingabe 2 3 2 3 9 5" xfId="33934"/>
    <cellStyle name="Eingabe 2 3 2 3 9 6" xfId="40604"/>
    <cellStyle name="Eingabe 2 3 2 3 9 7" xfId="47420"/>
    <cellStyle name="Eingabe 2 3 2 3 9 8" xfId="53943"/>
    <cellStyle name="Eingabe 2 3 2 4" xfId="2248"/>
    <cellStyle name="Eingabe 2 3 2 4 2" xfId="9358"/>
    <cellStyle name="Eingabe 2 3 2 4 3" xfId="15651"/>
    <cellStyle name="Eingabe 2 3 2 4 4" xfId="22590"/>
    <cellStyle name="Eingabe 2 3 2 4 5" xfId="29255"/>
    <cellStyle name="Eingabe 2 3 2 4 6" xfId="35925"/>
    <cellStyle name="Eingabe 2 3 2 4 7" xfId="42741"/>
    <cellStyle name="Eingabe 2 3 2 4 8" xfId="49264"/>
    <cellStyle name="Eingabe 2 3 2 5" xfId="2938"/>
    <cellStyle name="Eingabe 2 3 2 5 2" xfId="10048"/>
    <cellStyle name="Eingabe 2 3 2 5 3" xfId="16341"/>
    <cellStyle name="Eingabe 2 3 2 5 4" xfId="23280"/>
    <cellStyle name="Eingabe 2 3 2 5 5" xfId="29945"/>
    <cellStyle name="Eingabe 2 3 2 5 6" xfId="36615"/>
    <cellStyle name="Eingabe 2 3 2 5 7" xfId="43431"/>
    <cellStyle name="Eingabe 2 3 2 5 8" xfId="49954"/>
    <cellStyle name="Eingabe 2 3 2 6" xfId="3625"/>
    <cellStyle name="Eingabe 2 3 2 6 2" xfId="10735"/>
    <cellStyle name="Eingabe 2 3 2 6 3" xfId="17028"/>
    <cellStyle name="Eingabe 2 3 2 6 4" xfId="23967"/>
    <cellStyle name="Eingabe 2 3 2 6 5" xfId="30632"/>
    <cellStyle name="Eingabe 2 3 2 6 6" xfId="37302"/>
    <cellStyle name="Eingabe 2 3 2 6 7" xfId="44118"/>
    <cellStyle name="Eingabe 2 3 2 6 8" xfId="50641"/>
    <cellStyle name="Eingabe 2 3 2 7" xfId="4312"/>
    <cellStyle name="Eingabe 2 3 2 7 2" xfId="11422"/>
    <cellStyle name="Eingabe 2 3 2 7 3" xfId="17715"/>
    <cellStyle name="Eingabe 2 3 2 7 4" xfId="24654"/>
    <cellStyle name="Eingabe 2 3 2 7 5" xfId="31319"/>
    <cellStyle name="Eingabe 2 3 2 7 6" xfId="37989"/>
    <cellStyle name="Eingabe 2 3 2 7 7" xfId="44805"/>
    <cellStyle name="Eingabe 2 3 2 7 8" xfId="51328"/>
    <cellStyle name="Eingabe 2 3 2 8" xfId="4997"/>
    <cellStyle name="Eingabe 2 3 2 8 2" xfId="12107"/>
    <cellStyle name="Eingabe 2 3 2 8 3" xfId="18400"/>
    <cellStyle name="Eingabe 2 3 2 8 4" xfId="25339"/>
    <cellStyle name="Eingabe 2 3 2 8 5" xfId="32004"/>
    <cellStyle name="Eingabe 2 3 2 8 6" xfId="38674"/>
    <cellStyle name="Eingabe 2 3 2 8 7" xfId="45490"/>
    <cellStyle name="Eingabe 2 3 2 8 8" xfId="52013"/>
    <cellStyle name="Eingabe 2 3 2 9" xfId="4206"/>
    <cellStyle name="Eingabe 2 3 2 9 2" xfId="11316"/>
    <cellStyle name="Eingabe 2 3 2 9 3" xfId="17609"/>
    <cellStyle name="Eingabe 2 3 2 9 4" xfId="24548"/>
    <cellStyle name="Eingabe 2 3 2 9 5" xfId="31213"/>
    <cellStyle name="Eingabe 2 3 2 9 6" xfId="37883"/>
    <cellStyle name="Eingabe 2 3 2 9 7" xfId="44699"/>
    <cellStyle name="Eingabe 2 3 2 9 8" xfId="51222"/>
    <cellStyle name="Eingabe 2 3 3" xfId="565"/>
    <cellStyle name="Eingabe 2 3 3 10" xfId="6633"/>
    <cellStyle name="Eingabe 2 3 3 10 2" xfId="13743"/>
    <cellStyle name="Eingabe 2 3 3 10 3" xfId="20036"/>
    <cellStyle name="Eingabe 2 3 3 10 4" xfId="26975"/>
    <cellStyle name="Eingabe 2 3 3 10 5" xfId="33640"/>
    <cellStyle name="Eingabe 2 3 3 10 6" xfId="40310"/>
    <cellStyle name="Eingabe 2 3 3 10 7" xfId="47126"/>
    <cellStyle name="Eingabe 2 3 3 10 8" xfId="53649"/>
    <cellStyle name="Eingabe 2 3 3 11" xfId="5751"/>
    <cellStyle name="Eingabe 2 3 3 11 2" xfId="12861"/>
    <cellStyle name="Eingabe 2 3 3 11 3" xfId="19154"/>
    <cellStyle name="Eingabe 2 3 3 11 4" xfId="26093"/>
    <cellStyle name="Eingabe 2 3 3 11 5" xfId="32758"/>
    <cellStyle name="Eingabe 2 3 3 11 6" xfId="39428"/>
    <cellStyle name="Eingabe 2 3 3 11 7" xfId="46244"/>
    <cellStyle name="Eingabe 2 3 3 11 8" xfId="52767"/>
    <cellStyle name="Eingabe 2 3 3 12" xfId="1318"/>
    <cellStyle name="Eingabe 2 3 3 12 2" xfId="8428"/>
    <cellStyle name="Eingabe 2 3 3 12 3" xfId="14721"/>
    <cellStyle name="Eingabe 2 3 3 12 4" xfId="21660"/>
    <cellStyle name="Eingabe 2 3 3 12 5" xfId="28325"/>
    <cellStyle name="Eingabe 2 3 3 12 6" xfId="34995"/>
    <cellStyle name="Eingabe 2 3 3 12 7" xfId="41811"/>
    <cellStyle name="Eingabe 2 3 3 12 8" xfId="48334"/>
    <cellStyle name="Eingabe 2 3 3 13" xfId="8172"/>
    <cellStyle name="Eingabe 2 3 3 14" xfId="20944"/>
    <cellStyle name="Eingabe 2 3 3 15" xfId="7579"/>
    <cellStyle name="Eingabe 2 3 3 16" xfId="41194"/>
    <cellStyle name="Eingabe 2 3 3 17" xfId="41509"/>
    <cellStyle name="Eingabe 2 3 3 2" xfId="1114"/>
    <cellStyle name="Eingabe 2 3 3 2 10" xfId="1787"/>
    <cellStyle name="Eingabe 2 3 3 2 10 2" xfId="8897"/>
    <cellStyle name="Eingabe 2 3 3 2 10 3" xfId="15190"/>
    <cellStyle name="Eingabe 2 3 3 2 10 4" xfId="22129"/>
    <cellStyle name="Eingabe 2 3 3 2 10 5" xfId="28794"/>
    <cellStyle name="Eingabe 2 3 3 2 10 6" xfId="35464"/>
    <cellStyle name="Eingabe 2 3 3 2 10 7" xfId="42280"/>
    <cellStyle name="Eingabe 2 3 3 2 10 8" xfId="48803"/>
    <cellStyle name="Eingabe 2 3 3 2 11" xfId="1307"/>
    <cellStyle name="Eingabe 2 3 3 2 12" xfId="28121"/>
    <cellStyle name="Eingabe 2 3 3 2 13" xfId="34791"/>
    <cellStyle name="Eingabe 2 3 3 2 14" xfId="48133"/>
    <cellStyle name="Eingabe 2 3 3 2 2" xfId="2658"/>
    <cellStyle name="Eingabe 2 3 3 2 2 2" xfId="9768"/>
    <cellStyle name="Eingabe 2 3 3 2 2 3" xfId="16061"/>
    <cellStyle name="Eingabe 2 3 3 2 2 4" xfId="23000"/>
    <cellStyle name="Eingabe 2 3 3 2 2 5" xfId="29665"/>
    <cellStyle name="Eingabe 2 3 3 2 2 6" xfId="36335"/>
    <cellStyle name="Eingabe 2 3 3 2 2 7" xfId="43151"/>
    <cellStyle name="Eingabe 2 3 3 2 2 8" xfId="49674"/>
    <cellStyle name="Eingabe 2 3 3 2 3" xfId="3348"/>
    <cellStyle name="Eingabe 2 3 3 2 3 2" xfId="10458"/>
    <cellStyle name="Eingabe 2 3 3 2 3 3" xfId="16751"/>
    <cellStyle name="Eingabe 2 3 3 2 3 4" xfId="23690"/>
    <cellStyle name="Eingabe 2 3 3 2 3 5" xfId="30355"/>
    <cellStyle name="Eingabe 2 3 3 2 3 6" xfId="37025"/>
    <cellStyle name="Eingabe 2 3 3 2 3 7" xfId="43841"/>
    <cellStyle name="Eingabe 2 3 3 2 3 8" xfId="50364"/>
    <cellStyle name="Eingabe 2 3 3 2 4" xfId="4035"/>
    <cellStyle name="Eingabe 2 3 3 2 4 2" xfId="11145"/>
    <cellStyle name="Eingabe 2 3 3 2 4 3" xfId="17438"/>
    <cellStyle name="Eingabe 2 3 3 2 4 4" xfId="24377"/>
    <cellStyle name="Eingabe 2 3 3 2 4 5" xfId="31042"/>
    <cellStyle name="Eingabe 2 3 3 2 4 6" xfId="37712"/>
    <cellStyle name="Eingabe 2 3 3 2 4 7" xfId="44528"/>
    <cellStyle name="Eingabe 2 3 3 2 4 8" xfId="51051"/>
    <cellStyle name="Eingabe 2 3 3 2 5" xfId="4722"/>
    <cellStyle name="Eingabe 2 3 3 2 5 2" xfId="11832"/>
    <cellStyle name="Eingabe 2 3 3 2 5 3" xfId="18125"/>
    <cellStyle name="Eingabe 2 3 3 2 5 4" xfId="25064"/>
    <cellStyle name="Eingabe 2 3 3 2 5 5" xfId="31729"/>
    <cellStyle name="Eingabe 2 3 3 2 5 6" xfId="38399"/>
    <cellStyle name="Eingabe 2 3 3 2 5 7" xfId="45215"/>
    <cellStyle name="Eingabe 2 3 3 2 5 8" xfId="51738"/>
    <cellStyle name="Eingabe 2 3 3 2 6" xfId="5407"/>
    <cellStyle name="Eingabe 2 3 3 2 6 2" xfId="12517"/>
    <cellStyle name="Eingabe 2 3 3 2 6 3" xfId="18810"/>
    <cellStyle name="Eingabe 2 3 3 2 6 4" xfId="25749"/>
    <cellStyle name="Eingabe 2 3 3 2 6 5" xfId="32414"/>
    <cellStyle name="Eingabe 2 3 3 2 6 6" xfId="39084"/>
    <cellStyle name="Eingabe 2 3 3 2 6 7" xfId="45900"/>
    <cellStyle name="Eingabe 2 3 3 2 6 8" xfId="52423"/>
    <cellStyle name="Eingabe 2 3 3 2 7" xfId="5990"/>
    <cellStyle name="Eingabe 2 3 3 2 7 2" xfId="13100"/>
    <cellStyle name="Eingabe 2 3 3 2 7 3" xfId="19393"/>
    <cellStyle name="Eingabe 2 3 3 2 7 4" xfId="26332"/>
    <cellStyle name="Eingabe 2 3 3 2 7 5" xfId="32997"/>
    <cellStyle name="Eingabe 2 3 3 2 7 6" xfId="39667"/>
    <cellStyle name="Eingabe 2 3 3 2 7 7" xfId="46483"/>
    <cellStyle name="Eingabe 2 3 3 2 7 8" xfId="53006"/>
    <cellStyle name="Eingabe 2 3 3 2 8" xfId="6448"/>
    <cellStyle name="Eingabe 2 3 3 2 8 2" xfId="13558"/>
    <cellStyle name="Eingabe 2 3 3 2 8 3" xfId="19851"/>
    <cellStyle name="Eingabe 2 3 3 2 8 4" xfId="26790"/>
    <cellStyle name="Eingabe 2 3 3 2 8 5" xfId="33455"/>
    <cellStyle name="Eingabe 2 3 3 2 8 6" xfId="40125"/>
    <cellStyle name="Eingabe 2 3 3 2 8 7" xfId="46941"/>
    <cellStyle name="Eingabe 2 3 3 2 8 8" xfId="53464"/>
    <cellStyle name="Eingabe 2 3 3 2 9" xfId="7102"/>
    <cellStyle name="Eingabe 2 3 3 2 9 2" xfId="14212"/>
    <cellStyle name="Eingabe 2 3 3 2 9 3" xfId="20505"/>
    <cellStyle name="Eingabe 2 3 3 2 9 4" xfId="27444"/>
    <cellStyle name="Eingabe 2 3 3 2 9 5" xfId="34109"/>
    <cellStyle name="Eingabe 2 3 3 2 9 6" xfId="40779"/>
    <cellStyle name="Eingabe 2 3 3 2 9 7" xfId="47595"/>
    <cellStyle name="Eingabe 2 3 3 2 9 8" xfId="54118"/>
    <cellStyle name="Eingabe 2 3 3 3" xfId="878"/>
    <cellStyle name="Eingabe 2 3 3 3 10" xfId="1553"/>
    <cellStyle name="Eingabe 2 3 3 3 10 2" xfId="8663"/>
    <cellStyle name="Eingabe 2 3 3 3 10 3" xfId="14956"/>
    <cellStyle name="Eingabe 2 3 3 3 10 4" xfId="21895"/>
    <cellStyle name="Eingabe 2 3 3 3 10 5" xfId="28560"/>
    <cellStyle name="Eingabe 2 3 3 3 10 6" xfId="35230"/>
    <cellStyle name="Eingabe 2 3 3 3 10 7" xfId="42046"/>
    <cellStyle name="Eingabe 2 3 3 3 10 8" xfId="48569"/>
    <cellStyle name="Eingabe 2 3 3 3 11" xfId="8128"/>
    <cellStyle name="Eingabe 2 3 3 3 12" xfId="27885"/>
    <cellStyle name="Eingabe 2 3 3 3 13" xfId="34557"/>
    <cellStyle name="Eingabe 2 3 3 3 14" xfId="28313"/>
    <cellStyle name="Eingabe 2 3 3 3 2" xfId="2424"/>
    <cellStyle name="Eingabe 2 3 3 3 2 2" xfId="9534"/>
    <cellStyle name="Eingabe 2 3 3 3 2 3" xfId="15827"/>
    <cellStyle name="Eingabe 2 3 3 3 2 4" xfId="22766"/>
    <cellStyle name="Eingabe 2 3 3 3 2 5" xfId="29431"/>
    <cellStyle name="Eingabe 2 3 3 3 2 6" xfId="36101"/>
    <cellStyle name="Eingabe 2 3 3 3 2 7" xfId="42917"/>
    <cellStyle name="Eingabe 2 3 3 3 2 8" xfId="49440"/>
    <cellStyle name="Eingabe 2 3 3 3 3" xfId="3114"/>
    <cellStyle name="Eingabe 2 3 3 3 3 2" xfId="10224"/>
    <cellStyle name="Eingabe 2 3 3 3 3 3" xfId="16517"/>
    <cellStyle name="Eingabe 2 3 3 3 3 4" xfId="23456"/>
    <cellStyle name="Eingabe 2 3 3 3 3 5" xfId="30121"/>
    <cellStyle name="Eingabe 2 3 3 3 3 6" xfId="36791"/>
    <cellStyle name="Eingabe 2 3 3 3 3 7" xfId="43607"/>
    <cellStyle name="Eingabe 2 3 3 3 3 8" xfId="50130"/>
    <cellStyle name="Eingabe 2 3 3 3 4" xfId="3801"/>
    <cellStyle name="Eingabe 2 3 3 3 4 2" xfId="10911"/>
    <cellStyle name="Eingabe 2 3 3 3 4 3" xfId="17204"/>
    <cellStyle name="Eingabe 2 3 3 3 4 4" xfId="24143"/>
    <cellStyle name="Eingabe 2 3 3 3 4 5" xfId="30808"/>
    <cellStyle name="Eingabe 2 3 3 3 4 6" xfId="37478"/>
    <cellStyle name="Eingabe 2 3 3 3 4 7" xfId="44294"/>
    <cellStyle name="Eingabe 2 3 3 3 4 8" xfId="50817"/>
    <cellStyle name="Eingabe 2 3 3 3 5" xfId="4488"/>
    <cellStyle name="Eingabe 2 3 3 3 5 2" xfId="11598"/>
    <cellStyle name="Eingabe 2 3 3 3 5 3" xfId="17891"/>
    <cellStyle name="Eingabe 2 3 3 3 5 4" xfId="24830"/>
    <cellStyle name="Eingabe 2 3 3 3 5 5" xfId="31495"/>
    <cellStyle name="Eingabe 2 3 3 3 5 6" xfId="38165"/>
    <cellStyle name="Eingabe 2 3 3 3 5 7" xfId="44981"/>
    <cellStyle name="Eingabe 2 3 3 3 5 8" xfId="51504"/>
    <cellStyle name="Eingabe 2 3 3 3 6" xfId="5173"/>
    <cellStyle name="Eingabe 2 3 3 3 6 2" xfId="12283"/>
    <cellStyle name="Eingabe 2 3 3 3 6 3" xfId="18576"/>
    <cellStyle name="Eingabe 2 3 3 3 6 4" xfId="25515"/>
    <cellStyle name="Eingabe 2 3 3 3 6 5" xfId="32180"/>
    <cellStyle name="Eingabe 2 3 3 3 6 6" xfId="38850"/>
    <cellStyle name="Eingabe 2 3 3 3 6 7" xfId="45666"/>
    <cellStyle name="Eingabe 2 3 3 3 6 8" xfId="52189"/>
    <cellStyle name="Eingabe 2 3 3 3 7" xfId="5756"/>
    <cellStyle name="Eingabe 2 3 3 3 7 2" xfId="12866"/>
    <cellStyle name="Eingabe 2 3 3 3 7 3" xfId="19159"/>
    <cellStyle name="Eingabe 2 3 3 3 7 4" xfId="26098"/>
    <cellStyle name="Eingabe 2 3 3 3 7 5" xfId="32763"/>
    <cellStyle name="Eingabe 2 3 3 3 7 6" xfId="39433"/>
    <cellStyle name="Eingabe 2 3 3 3 7 7" xfId="46249"/>
    <cellStyle name="Eingabe 2 3 3 3 7 8" xfId="52772"/>
    <cellStyle name="Eingabe 2 3 3 3 8" xfId="6214"/>
    <cellStyle name="Eingabe 2 3 3 3 8 2" xfId="13324"/>
    <cellStyle name="Eingabe 2 3 3 3 8 3" xfId="19617"/>
    <cellStyle name="Eingabe 2 3 3 3 8 4" xfId="26556"/>
    <cellStyle name="Eingabe 2 3 3 3 8 5" xfId="33221"/>
    <cellStyle name="Eingabe 2 3 3 3 8 6" xfId="39891"/>
    <cellStyle name="Eingabe 2 3 3 3 8 7" xfId="46707"/>
    <cellStyle name="Eingabe 2 3 3 3 8 8" xfId="53230"/>
    <cellStyle name="Eingabe 2 3 3 3 9" xfId="6868"/>
    <cellStyle name="Eingabe 2 3 3 3 9 2" xfId="13978"/>
    <cellStyle name="Eingabe 2 3 3 3 9 3" xfId="20271"/>
    <cellStyle name="Eingabe 2 3 3 3 9 4" xfId="27210"/>
    <cellStyle name="Eingabe 2 3 3 3 9 5" xfId="33875"/>
    <cellStyle name="Eingabe 2 3 3 3 9 6" xfId="40545"/>
    <cellStyle name="Eingabe 2 3 3 3 9 7" xfId="47361"/>
    <cellStyle name="Eingabe 2 3 3 3 9 8" xfId="53884"/>
    <cellStyle name="Eingabe 2 3 3 4" xfId="2189"/>
    <cellStyle name="Eingabe 2 3 3 4 2" xfId="9299"/>
    <cellStyle name="Eingabe 2 3 3 4 3" xfId="15592"/>
    <cellStyle name="Eingabe 2 3 3 4 4" xfId="22531"/>
    <cellStyle name="Eingabe 2 3 3 4 5" xfId="29196"/>
    <cellStyle name="Eingabe 2 3 3 4 6" xfId="35866"/>
    <cellStyle name="Eingabe 2 3 3 4 7" xfId="42682"/>
    <cellStyle name="Eingabe 2 3 3 4 8" xfId="49205"/>
    <cellStyle name="Eingabe 2 3 3 5" xfId="2879"/>
    <cellStyle name="Eingabe 2 3 3 5 2" xfId="9989"/>
    <cellStyle name="Eingabe 2 3 3 5 3" xfId="16282"/>
    <cellStyle name="Eingabe 2 3 3 5 4" xfId="23221"/>
    <cellStyle name="Eingabe 2 3 3 5 5" xfId="29886"/>
    <cellStyle name="Eingabe 2 3 3 5 6" xfId="36556"/>
    <cellStyle name="Eingabe 2 3 3 5 7" xfId="43372"/>
    <cellStyle name="Eingabe 2 3 3 5 8" xfId="49895"/>
    <cellStyle name="Eingabe 2 3 3 6" xfId="3566"/>
    <cellStyle name="Eingabe 2 3 3 6 2" xfId="10676"/>
    <cellStyle name="Eingabe 2 3 3 6 3" xfId="16969"/>
    <cellStyle name="Eingabe 2 3 3 6 4" xfId="23908"/>
    <cellStyle name="Eingabe 2 3 3 6 5" xfId="30573"/>
    <cellStyle name="Eingabe 2 3 3 6 6" xfId="37243"/>
    <cellStyle name="Eingabe 2 3 3 6 7" xfId="44059"/>
    <cellStyle name="Eingabe 2 3 3 6 8" xfId="50582"/>
    <cellStyle name="Eingabe 2 3 3 7" xfId="4253"/>
    <cellStyle name="Eingabe 2 3 3 7 2" xfId="11363"/>
    <cellStyle name="Eingabe 2 3 3 7 3" xfId="17656"/>
    <cellStyle name="Eingabe 2 3 3 7 4" xfId="24595"/>
    <cellStyle name="Eingabe 2 3 3 7 5" xfId="31260"/>
    <cellStyle name="Eingabe 2 3 3 7 6" xfId="37930"/>
    <cellStyle name="Eingabe 2 3 3 7 7" xfId="44746"/>
    <cellStyle name="Eingabe 2 3 3 7 8" xfId="51269"/>
    <cellStyle name="Eingabe 2 3 3 8" xfId="4938"/>
    <cellStyle name="Eingabe 2 3 3 8 2" xfId="12048"/>
    <cellStyle name="Eingabe 2 3 3 8 3" xfId="18341"/>
    <cellStyle name="Eingabe 2 3 3 8 4" xfId="25280"/>
    <cellStyle name="Eingabe 2 3 3 8 5" xfId="31945"/>
    <cellStyle name="Eingabe 2 3 3 8 6" xfId="38615"/>
    <cellStyle name="Eingabe 2 3 3 8 7" xfId="45431"/>
    <cellStyle name="Eingabe 2 3 3 8 8" xfId="51954"/>
    <cellStyle name="Eingabe 2 3 3 9" xfId="5580"/>
    <cellStyle name="Eingabe 2 3 3 9 2" xfId="12690"/>
    <cellStyle name="Eingabe 2 3 3 9 3" xfId="18983"/>
    <cellStyle name="Eingabe 2 3 3 9 4" xfId="25922"/>
    <cellStyle name="Eingabe 2 3 3 9 5" xfId="32587"/>
    <cellStyle name="Eingabe 2 3 3 9 6" xfId="39257"/>
    <cellStyle name="Eingabe 2 3 3 9 7" xfId="46073"/>
    <cellStyle name="Eingabe 2 3 3 9 8" xfId="52596"/>
    <cellStyle name="Eingabe 2 3 4" xfId="2057"/>
    <cellStyle name="Eingabe 2 3 4 2" xfId="9167"/>
    <cellStyle name="Eingabe 2 3 4 3" xfId="15460"/>
    <cellStyle name="Eingabe 2 3 4 4" xfId="22399"/>
    <cellStyle name="Eingabe 2 3 4 5" xfId="29064"/>
    <cellStyle name="Eingabe 2 3 4 6" xfId="35734"/>
    <cellStyle name="Eingabe 2 3 4 7" xfId="42550"/>
    <cellStyle name="Eingabe 2 3 4 8" xfId="49073"/>
    <cellStyle name="Eingabe 2 3 5" xfId="1962"/>
    <cellStyle name="Eingabe 2 3 5 2" xfId="9072"/>
    <cellStyle name="Eingabe 2 3 5 3" xfId="15365"/>
    <cellStyle name="Eingabe 2 3 5 4" xfId="22304"/>
    <cellStyle name="Eingabe 2 3 5 5" xfId="28969"/>
    <cellStyle name="Eingabe 2 3 5 6" xfId="35639"/>
    <cellStyle name="Eingabe 2 3 5 7" xfId="42455"/>
    <cellStyle name="Eingabe 2 3 5 8" xfId="48978"/>
    <cellStyle name="Eingabe 2 3 6" xfId="1971"/>
    <cellStyle name="Eingabe 2 3 6 2" xfId="9081"/>
    <cellStyle name="Eingabe 2 3 6 3" xfId="15374"/>
    <cellStyle name="Eingabe 2 3 6 4" xfId="22313"/>
    <cellStyle name="Eingabe 2 3 6 5" xfId="28978"/>
    <cellStyle name="Eingabe 2 3 6 6" xfId="35648"/>
    <cellStyle name="Eingabe 2 3 6 7" xfId="42464"/>
    <cellStyle name="Eingabe 2 3 6 8" xfId="48987"/>
    <cellStyle name="Eingabe 2 3 7" xfId="1954"/>
    <cellStyle name="Eingabe 2 3 7 2" xfId="9064"/>
    <cellStyle name="Eingabe 2 3 7 3" xfId="15357"/>
    <cellStyle name="Eingabe 2 3 7 4" xfId="22296"/>
    <cellStyle name="Eingabe 2 3 7 5" xfId="28961"/>
    <cellStyle name="Eingabe 2 3 7 6" xfId="35631"/>
    <cellStyle name="Eingabe 2 3 7 7" xfId="42447"/>
    <cellStyle name="Eingabe 2 3 7 8" xfId="48970"/>
    <cellStyle name="Eingabe 2 3 8" xfId="3524"/>
    <cellStyle name="Eingabe 2 3 8 2" xfId="10634"/>
    <cellStyle name="Eingabe 2 3 8 3" xfId="16927"/>
    <cellStyle name="Eingabe 2 3 8 4" xfId="23866"/>
    <cellStyle name="Eingabe 2 3 8 5" xfId="30531"/>
    <cellStyle name="Eingabe 2 3 8 6" xfId="37201"/>
    <cellStyle name="Eingabe 2 3 8 7" xfId="44017"/>
    <cellStyle name="Eingabe 2 3 8 8" xfId="50540"/>
    <cellStyle name="Eingabe 2 3 9" xfId="2821"/>
    <cellStyle name="Eingabe 2 3 9 2" xfId="9931"/>
    <cellStyle name="Eingabe 2 3 9 3" xfId="16224"/>
    <cellStyle name="Eingabe 2 3 9 4" xfId="23163"/>
    <cellStyle name="Eingabe 2 3 9 5" xfId="29828"/>
    <cellStyle name="Eingabe 2 3 9 6" xfId="36498"/>
    <cellStyle name="Eingabe 2 3 9 7" xfId="43314"/>
    <cellStyle name="Eingabe 2 3 9 8" xfId="49837"/>
    <cellStyle name="Eingabe 2 30" xfId="5584"/>
    <cellStyle name="Eingabe 2 30 2" xfId="12694"/>
    <cellStyle name="Eingabe 2 30 3" xfId="18987"/>
    <cellStyle name="Eingabe 2 30 4" xfId="25926"/>
    <cellStyle name="Eingabe 2 30 5" xfId="32591"/>
    <cellStyle name="Eingabe 2 30 6" xfId="39261"/>
    <cellStyle name="Eingabe 2 30 7" xfId="46077"/>
    <cellStyle name="Eingabe 2 30 8" xfId="52600"/>
    <cellStyle name="Eingabe 2 31" xfId="6619"/>
    <cellStyle name="Eingabe 2 31 2" xfId="13729"/>
    <cellStyle name="Eingabe 2 31 3" xfId="20022"/>
    <cellStyle name="Eingabe 2 31 4" xfId="26961"/>
    <cellStyle name="Eingabe 2 31 5" xfId="33626"/>
    <cellStyle name="Eingabe 2 31 6" xfId="40296"/>
    <cellStyle name="Eingabe 2 31 7" xfId="47112"/>
    <cellStyle name="Eingabe 2 31 8" xfId="53635"/>
    <cellStyle name="Eingabe 2 32" xfId="7392"/>
    <cellStyle name="Eingabe 2 32 2" xfId="14502"/>
    <cellStyle name="Eingabe 2 32 3" xfId="20795"/>
    <cellStyle name="Eingabe 2 32 4" xfId="27734"/>
    <cellStyle name="Eingabe 2 32 5" xfId="34399"/>
    <cellStyle name="Eingabe 2 32 6" xfId="41069"/>
    <cellStyle name="Eingabe 2 32 7" xfId="47885"/>
    <cellStyle name="Eingabe 2 32 8" xfId="54408"/>
    <cellStyle name="Eingabe 2 33" xfId="278"/>
    <cellStyle name="Eingabe 2 34" xfId="7939"/>
    <cellStyle name="Eingabe 2 35" xfId="8295"/>
    <cellStyle name="Eingabe 2 36" xfId="21201"/>
    <cellStyle name="Eingabe 2 37" xfId="34508"/>
    <cellStyle name="Eingabe 2 4" xfId="226"/>
    <cellStyle name="Eingabe 2 4 10" xfId="5717"/>
    <cellStyle name="Eingabe 2 4 10 2" xfId="12827"/>
    <cellStyle name="Eingabe 2 4 10 3" xfId="19120"/>
    <cellStyle name="Eingabe 2 4 10 4" xfId="26059"/>
    <cellStyle name="Eingabe 2 4 10 5" xfId="32724"/>
    <cellStyle name="Eingabe 2 4 10 6" xfId="39394"/>
    <cellStyle name="Eingabe 2 4 10 7" xfId="46210"/>
    <cellStyle name="Eingabe 2 4 10 8" xfId="52733"/>
    <cellStyle name="Eingabe 2 4 11" xfId="4235"/>
    <cellStyle name="Eingabe 2 4 11 2" xfId="11345"/>
    <cellStyle name="Eingabe 2 4 11 3" xfId="17638"/>
    <cellStyle name="Eingabe 2 4 11 4" xfId="24577"/>
    <cellStyle name="Eingabe 2 4 11 5" xfId="31242"/>
    <cellStyle name="Eingabe 2 4 11 6" xfId="37912"/>
    <cellStyle name="Eingabe 2 4 11 7" xfId="44728"/>
    <cellStyle name="Eingabe 2 4 11 8" xfId="51251"/>
    <cellStyle name="Eingabe 2 4 12" xfId="1237"/>
    <cellStyle name="Eingabe 2 4 12 2" xfId="8347"/>
    <cellStyle name="Eingabe 2 4 12 3" xfId="14640"/>
    <cellStyle name="Eingabe 2 4 12 4" xfId="21579"/>
    <cellStyle name="Eingabe 2 4 12 5" xfId="28244"/>
    <cellStyle name="Eingabe 2 4 12 6" xfId="34914"/>
    <cellStyle name="Eingabe 2 4 12 7" xfId="41733"/>
    <cellStyle name="Eingabe 2 4 12 8" xfId="48256"/>
    <cellStyle name="Eingabe 2 4 13" xfId="439"/>
    <cellStyle name="Eingabe 2 4 14" xfId="7903"/>
    <cellStyle name="Eingabe 2 4 15" xfId="27875"/>
    <cellStyle name="Eingabe 2 4 16" xfId="41184"/>
    <cellStyle name="Eingabe 2 4 2" xfId="623"/>
    <cellStyle name="Eingabe 2 4 2 10" xfId="6691"/>
    <cellStyle name="Eingabe 2 4 2 10 2" xfId="13801"/>
    <cellStyle name="Eingabe 2 4 2 10 3" xfId="20094"/>
    <cellStyle name="Eingabe 2 4 2 10 4" xfId="27033"/>
    <cellStyle name="Eingabe 2 4 2 10 5" xfId="33698"/>
    <cellStyle name="Eingabe 2 4 2 10 6" xfId="40368"/>
    <cellStyle name="Eingabe 2 4 2 10 7" xfId="47184"/>
    <cellStyle name="Eingabe 2 4 2 10 8" xfId="53707"/>
    <cellStyle name="Eingabe 2 4 2 11" xfId="7419"/>
    <cellStyle name="Eingabe 2 4 2 11 2" xfId="14529"/>
    <cellStyle name="Eingabe 2 4 2 11 3" xfId="20822"/>
    <cellStyle name="Eingabe 2 4 2 11 4" xfId="27761"/>
    <cellStyle name="Eingabe 2 4 2 11 5" xfId="34426"/>
    <cellStyle name="Eingabe 2 4 2 11 6" xfId="41096"/>
    <cellStyle name="Eingabe 2 4 2 11 7" xfId="47912"/>
    <cellStyle name="Eingabe 2 4 2 11 8" xfId="54435"/>
    <cellStyle name="Eingabe 2 4 2 12" xfId="1376"/>
    <cellStyle name="Eingabe 2 4 2 12 2" xfId="8486"/>
    <cellStyle name="Eingabe 2 4 2 12 3" xfId="14779"/>
    <cellStyle name="Eingabe 2 4 2 12 4" xfId="21718"/>
    <cellStyle name="Eingabe 2 4 2 12 5" xfId="28383"/>
    <cellStyle name="Eingabe 2 4 2 12 6" xfId="35053"/>
    <cellStyle name="Eingabe 2 4 2 12 7" xfId="41869"/>
    <cellStyle name="Eingabe 2 4 2 12 8" xfId="48392"/>
    <cellStyle name="Eingabe 2 4 2 13" xfId="8318"/>
    <cellStyle name="Eingabe 2 4 2 14" xfId="21002"/>
    <cellStyle name="Eingabe 2 4 2 15" xfId="21401"/>
    <cellStyle name="Eingabe 2 4 2 16" xfId="41252"/>
    <cellStyle name="Eingabe 2 4 2 17" xfId="41599"/>
    <cellStyle name="Eingabe 2 4 2 2" xfId="1139"/>
    <cellStyle name="Eingabe 2 4 2 2 10" xfId="1812"/>
    <cellStyle name="Eingabe 2 4 2 2 10 2" xfId="8922"/>
    <cellStyle name="Eingabe 2 4 2 2 10 3" xfId="15215"/>
    <cellStyle name="Eingabe 2 4 2 2 10 4" xfId="22154"/>
    <cellStyle name="Eingabe 2 4 2 2 10 5" xfId="28819"/>
    <cellStyle name="Eingabe 2 4 2 2 10 6" xfId="35489"/>
    <cellStyle name="Eingabe 2 4 2 2 10 7" xfId="42305"/>
    <cellStyle name="Eingabe 2 4 2 2 10 8" xfId="48828"/>
    <cellStyle name="Eingabe 2 4 2 2 11" xfId="340"/>
    <cellStyle name="Eingabe 2 4 2 2 12" xfId="28146"/>
    <cellStyle name="Eingabe 2 4 2 2 13" xfId="34816"/>
    <cellStyle name="Eingabe 2 4 2 2 14" xfId="48158"/>
    <cellStyle name="Eingabe 2 4 2 2 2" xfId="2683"/>
    <cellStyle name="Eingabe 2 4 2 2 2 2" xfId="9793"/>
    <cellStyle name="Eingabe 2 4 2 2 2 3" xfId="16086"/>
    <cellStyle name="Eingabe 2 4 2 2 2 4" xfId="23025"/>
    <cellStyle name="Eingabe 2 4 2 2 2 5" xfId="29690"/>
    <cellStyle name="Eingabe 2 4 2 2 2 6" xfId="36360"/>
    <cellStyle name="Eingabe 2 4 2 2 2 7" xfId="43176"/>
    <cellStyle name="Eingabe 2 4 2 2 2 8" xfId="49699"/>
    <cellStyle name="Eingabe 2 4 2 2 3" xfId="3373"/>
    <cellStyle name="Eingabe 2 4 2 2 3 2" xfId="10483"/>
    <cellStyle name="Eingabe 2 4 2 2 3 3" xfId="16776"/>
    <cellStyle name="Eingabe 2 4 2 2 3 4" xfId="23715"/>
    <cellStyle name="Eingabe 2 4 2 2 3 5" xfId="30380"/>
    <cellStyle name="Eingabe 2 4 2 2 3 6" xfId="37050"/>
    <cellStyle name="Eingabe 2 4 2 2 3 7" xfId="43866"/>
    <cellStyle name="Eingabe 2 4 2 2 3 8" xfId="50389"/>
    <cellStyle name="Eingabe 2 4 2 2 4" xfId="4060"/>
    <cellStyle name="Eingabe 2 4 2 2 4 2" xfId="11170"/>
    <cellStyle name="Eingabe 2 4 2 2 4 3" xfId="17463"/>
    <cellStyle name="Eingabe 2 4 2 2 4 4" xfId="24402"/>
    <cellStyle name="Eingabe 2 4 2 2 4 5" xfId="31067"/>
    <cellStyle name="Eingabe 2 4 2 2 4 6" xfId="37737"/>
    <cellStyle name="Eingabe 2 4 2 2 4 7" xfId="44553"/>
    <cellStyle name="Eingabe 2 4 2 2 4 8" xfId="51076"/>
    <cellStyle name="Eingabe 2 4 2 2 5" xfId="4747"/>
    <cellStyle name="Eingabe 2 4 2 2 5 2" xfId="11857"/>
    <cellStyle name="Eingabe 2 4 2 2 5 3" xfId="18150"/>
    <cellStyle name="Eingabe 2 4 2 2 5 4" xfId="25089"/>
    <cellStyle name="Eingabe 2 4 2 2 5 5" xfId="31754"/>
    <cellStyle name="Eingabe 2 4 2 2 5 6" xfId="38424"/>
    <cellStyle name="Eingabe 2 4 2 2 5 7" xfId="45240"/>
    <cellStyle name="Eingabe 2 4 2 2 5 8" xfId="51763"/>
    <cellStyle name="Eingabe 2 4 2 2 6" xfId="5432"/>
    <cellStyle name="Eingabe 2 4 2 2 6 2" xfId="12542"/>
    <cellStyle name="Eingabe 2 4 2 2 6 3" xfId="18835"/>
    <cellStyle name="Eingabe 2 4 2 2 6 4" xfId="25774"/>
    <cellStyle name="Eingabe 2 4 2 2 6 5" xfId="32439"/>
    <cellStyle name="Eingabe 2 4 2 2 6 6" xfId="39109"/>
    <cellStyle name="Eingabe 2 4 2 2 6 7" xfId="45925"/>
    <cellStyle name="Eingabe 2 4 2 2 6 8" xfId="52448"/>
    <cellStyle name="Eingabe 2 4 2 2 7" xfId="6015"/>
    <cellStyle name="Eingabe 2 4 2 2 7 2" xfId="13125"/>
    <cellStyle name="Eingabe 2 4 2 2 7 3" xfId="19418"/>
    <cellStyle name="Eingabe 2 4 2 2 7 4" xfId="26357"/>
    <cellStyle name="Eingabe 2 4 2 2 7 5" xfId="33022"/>
    <cellStyle name="Eingabe 2 4 2 2 7 6" xfId="39692"/>
    <cellStyle name="Eingabe 2 4 2 2 7 7" xfId="46508"/>
    <cellStyle name="Eingabe 2 4 2 2 7 8" xfId="53031"/>
    <cellStyle name="Eingabe 2 4 2 2 8" xfId="6473"/>
    <cellStyle name="Eingabe 2 4 2 2 8 2" xfId="13583"/>
    <cellStyle name="Eingabe 2 4 2 2 8 3" xfId="19876"/>
    <cellStyle name="Eingabe 2 4 2 2 8 4" xfId="26815"/>
    <cellStyle name="Eingabe 2 4 2 2 8 5" xfId="33480"/>
    <cellStyle name="Eingabe 2 4 2 2 8 6" xfId="40150"/>
    <cellStyle name="Eingabe 2 4 2 2 8 7" xfId="46966"/>
    <cellStyle name="Eingabe 2 4 2 2 8 8" xfId="53489"/>
    <cellStyle name="Eingabe 2 4 2 2 9" xfId="7127"/>
    <cellStyle name="Eingabe 2 4 2 2 9 2" xfId="14237"/>
    <cellStyle name="Eingabe 2 4 2 2 9 3" xfId="20530"/>
    <cellStyle name="Eingabe 2 4 2 2 9 4" xfId="27469"/>
    <cellStyle name="Eingabe 2 4 2 2 9 5" xfId="34134"/>
    <cellStyle name="Eingabe 2 4 2 2 9 6" xfId="40804"/>
    <cellStyle name="Eingabe 2 4 2 2 9 7" xfId="47620"/>
    <cellStyle name="Eingabe 2 4 2 2 9 8" xfId="54143"/>
    <cellStyle name="Eingabe 2 4 2 3" xfId="936"/>
    <cellStyle name="Eingabe 2 4 2 3 10" xfId="1611"/>
    <cellStyle name="Eingabe 2 4 2 3 10 2" xfId="8721"/>
    <cellStyle name="Eingabe 2 4 2 3 10 3" xfId="15014"/>
    <cellStyle name="Eingabe 2 4 2 3 10 4" xfId="21953"/>
    <cellStyle name="Eingabe 2 4 2 3 10 5" xfId="28618"/>
    <cellStyle name="Eingabe 2 4 2 3 10 6" xfId="35288"/>
    <cellStyle name="Eingabe 2 4 2 3 10 7" xfId="42104"/>
    <cellStyle name="Eingabe 2 4 2 3 10 8" xfId="48627"/>
    <cellStyle name="Eingabe 2 4 2 3 11" xfId="7777"/>
    <cellStyle name="Eingabe 2 4 2 3 12" xfId="27943"/>
    <cellStyle name="Eingabe 2 4 2 3 13" xfId="34615"/>
    <cellStyle name="Eingabe 2 4 2 3 14" xfId="28315"/>
    <cellStyle name="Eingabe 2 4 2 3 2" xfId="2482"/>
    <cellStyle name="Eingabe 2 4 2 3 2 2" xfId="9592"/>
    <cellStyle name="Eingabe 2 4 2 3 2 3" xfId="15885"/>
    <cellStyle name="Eingabe 2 4 2 3 2 4" xfId="22824"/>
    <cellStyle name="Eingabe 2 4 2 3 2 5" xfId="29489"/>
    <cellStyle name="Eingabe 2 4 2 3 2 6" xfId="36159"/>
    <cellStyle name="Eingabe 2 4 2 3 2 7" xfId="42975"/>
    <cellStyle name="Eingabe 2 4 2 3 2 8" xfId="49498"/>
    <cellStyle name="Eingabe 2 4 2 3 3" xfId="3172"/>
    <cellStyle name="Eingabe 2 4 2 3 3 2" xfId="10282"/>
    <cellStyle name="Eingabe 2 4 2 3 3 3" xfId="16575"/>
    <cellStyle name="Eingabe 2 4 2 3 3 4" xfId="23514"/>
    <cellStyle name="Eingabe 2 4 2 3 3 5" xfId="30179"/>
    <cellStyle name="Eingabe 2 4 2 3 3 6" xfId="36849"/>
    <cellStyle name="Eingabe 2 4 2 3 3 7" xfId="43665"/>
    <cellStyle name="Eingabe 2 4 2 3 3 8" xfId="50188"/>
    <cellStyle name="Eingabe 2 4 2 3 4" xfId="3859"/>
    <cellStyle name="Eingabe 2 4 2 3 4 2" xfId="10969"/>
    <cellStyle name="Eingabe 2 4 2 3 4 3" xfId="17262"/>
    <cellStyle name="Eingabe 2 4 2 3 4 4" xfId="24201"/>
    <cellStyle name="Eingabe 2 4 2 3 4 5" xfId="30866"/>
    <cellStyle name="Eingabe 2 4 2 3 4 6" xfId="37536"/>
    <cellStyle name="Eingabe 2 4 2 3 4 7" xfId="44352"/>
    <cellStyle name="Eingabe 2 4 2 3 4 8" xfId="50875"/>
    <cellStyle name="Eingabe 2 4 2 3 5" xfId="4546"/>
    <cellStyle name="Eingabe 2 4 2 3 5 2" xfId="11656"/>
    <cellStyle name="Eingabe 2 4 2 3 5 3" xfId="17949"/>
    <cellStyle name="Eingabe 2 4 2 3 5 4" xfId="24888"/>
    <cellStyle name="Eingabe 2 4 2 3 5 5" xfId="31553"/>
    <cellStyle name="Eingabe 2 4 2 3 5 6" xfId="38223"/>
    <cellStyle name="Eingabe 2 4 2 3 5 7" xfId="45039"/>
    <cellStyle name="Eingabe 2 4 2 3 5 8" xfId="51562"/>
    <cellStyle name="Eingabe 2 4 2 3 6" xfId="5231"/>
    <cellStyle name="Eingabe 2 4 2 3 6 2" xfId="12341"/>
    <cellStyle name="Eingabe 2 4 2 3 6 3" xfId="18634"/>
    <cellStyle name="Eingabe 2 4 2 3 6 4" xfId="25573"/>
    <cellStyle name="Eingabe 2 4 2 3 6 5" xfId="32238"/>
    <cellStyle name="Eingabe 2 4 2 3 6 6" xfId="38908"/>
    <cellStyle name="Eingabe 2 4 2 3 6 7" xfId="45724"/>
    <cellStyle name="Eingabe 2 4 2 3 6 8" xfId="52247"/>
    <cellStyle name="Eingabe 2 4 2 3 7" xfId="5814"/>
    <cellStyle name="Eingabe 2 4 2 3 7 2" xfId="12924"/>
    <cellStyle name="Eingabe 2 4 2 3 7 3" xfId="19217"/>
    <cellStyle name="Eingabe 2 4 2 3 7 4" xfId="26156"/>
    <cellStyle name="Eingabe 2 4 2 3 7 5" xfId="32821"/>
    <cellStyle name="Eingabe 2 4 2 3 7 6" xfId="39491"/>
    <cellStyle name="Eingabe 2 4 2 3 7 7" xfId="46307"/>
    <cellStyle name="Eingabe 2 4 2 3 7 8" xfId="52830"/>
    <cellStyle name="Eingabe 2 4 2 3 8" xfId="6272"/>
    <cellStyle name="Eingabe 2 4 2 3 8 2" xfId="13382"/>
    <cellStyle name="Eingabe 2 4 2 3 8 3" xfId="19675"/>
    <cellStyle name="Eingabe 2 4 2 3 8 4" xfId="26614"/>
    <cellStyle name="Eingabe 2 4 2 3 8 5" xfId="33279"/>
    <cellStyle name="Eingabe 2 4 2 3 8 6" xfId="39949"/>
    <cellStyle name="Eingabe 2 4 2 3 8 7" xfId="46765"/>
    <cellStyle name="Eingabe 2 4 2 3 8 8" xfId="53288"/>
    <cellStyle name="Eingabe 2 4 2 3 9" xfId="6926"/>
    <cellStyle name="Eingabe 2 4 2 3 9 2" xfId="14036"/>
    <cellStyle name="Eingabe 2 4 2 3 9 3" xfId="20329"/>
    <cellStyle name="Eingabe 2 4 2 3 9 4" xfId="27268"/>
    <cellStyle name="Eingabe 2 4 2 3 9 5" xfId="33933"/>
    <cellStyle name="Eingabe 2 4 2 3 9 6" xfId="40603"/>
    <cellStyle name="Eingabe 2 4 2 3 9 7" xfId="47419"/>
    <cellStyle name="Eingabe 2 4 2 3 9 8" xfId="53942"/>
    <cellStyle name="Eingabe 2 4 2 4" xfId="2247"/>
    <cellStyle name="Eingabe 2 4 2 4 2" xfId="9357"/>
    <cellStyle name="Eingabe 2 4 2 4 3" xfId="15650"/>
    <cellStyle name="Eingabe 2 4 2 4 4" xfId="22589"/>
    <cellStyle name="Eingabe 2 4 2 4 5" xfId="29254"/>
    <cellStyle name="Eingabe 2 4 2 4 6" xfId="35924"/>
    <cellStyle name="Eingabe 2 4 2 4 7" xfId="42740"/>
    <cellStyle name="Eingabe 2 4 2 4 8" xfId="49263"/>
    <cellStyle name="Eingabe 2 4 2 5" xfId="2937"/>
    <cellStyle name="Eingabe 2 4 2 5 2" xfId="10047"/>
    <cellStyle name="Eingabe 2 4 2 5 3" xfId="16340"/>
    <cellStyle name="Eingabe 2 4 2 5 4" xfId="23279"/>
    <cellStyle name="Eingabe 2 4 2 5 5" xfId="29944"/>
    <cellStyle name="Eingabe 2 4 2 5 6" xfId="36614"/>
    <cellStyle name="Eingabe 2 4 2 5 7" xfId="43430"/>
    <cellStyle name="Eingabe 2 4 2 5 8" xfId="49953"/>
    <cellStyle name="Eingabe 2 4 2 6" xfId="3624"/>
    <cellStyle name="Eingabe 2 4 2 6 2" xfId="10734"/>
    <cellStyle name="Eingabe 2 4 2 6 3" xfId="17027"/>
    <cellStyle name="Eingabe 2 4 2 6 4" xfId="23966"/>
    <cellStyle name="Eingabe 2 4 2 6 5" xfId="30631"/>
    <cellStyle name="Eingabe 2 4 2 6 6" xfId="37301"/>
    <cellStyle name="Eingabe 2 4 2 6 7" xfId="44117"/>
    <cellStyle name="Eingabe 2 4 2 6 8" xfId="50640"/>
    <cellStyle name="Eingabe 2 4 2 7" xfId="4311"/>
    <cellStyle name="Eingabe 2 4 2 7 2" xfId="11421"/>
    <cellStyle name="Eingabe 2 4 2 7 3" xfId="17714"/>
    <cellStyle name="Eingabe 2 4 2 7 4" xfId="24653"/>
    <cellStyle name="Eingabe 2 4 2 7 5" xfId="31318"/>
    <cellStyle name="Eingabe 2 4 2 7 6" xfId="37988"/>
    <cellStyle name="Eingabe 2 4 2 7 7" xfId="44804"/>
    <cellStyle name="Eingabe 2 4 2 7 8" xfId="51327"/>
    <cellStyle name="Eingabe 2 4 2 8" xfId="4996"/>
    <cellStyle name="Eingabe 2 4 2 8 2" xfId="12106"/>
    <cellStyle name="Eingabe 2 4 2 8 3" xfId="18399"/>
    <cellStyle name="Eingabe 2 4 2 8 4" xfId="25338"/>
    <cellStyle name="Eingabe 2 4 2 8 5" xfId="32003"/>
    <cellStyle name="Eingabe 2 4 2 8 6" xfId="38673"/>
    <cellStyle name="Eingabe 2 4 2 8 7" xfId="45489"/>
    <cellStyle name="Eingabe 2 4 2 8 8" xfId="52012"/>
    <cellStyle name="Eingabe 2 4 2 9" xfId="4899"/>
    <cellStyle name="Eingabe 2 4 2 9 2" xfId="12009"/>
    <cellStyle name="Eingabe 2 4 2 9 3" xfId="18302"/>
    <cellStyle name="Eingabe 2 4 2 9 4" xfId="25241"/>
    <cellStyle name="Eingabe 2 4 2 9 5" xfId="31906"/>
    <cellStyle name="Eingabe 2 4 2 9 6" xfId="38576"/>
    <cellStyle name="Eingabe 2 4 2 9 7" xfId="45392"/>
    <cellStyle name="Eingabe 2 4 2 9 8" xfId="51915"/>
    <cellStyle name="Eingabe 2 4 3" xfId="564"/>
    <cellStyle name="Eingabe 2 4 3 10" xfId="6632"/>
    <cellStyle name="Eingabe 2 4 3 10 2" xfId="13742"/>
    <cellStyle name="Eingabe 2 4 3 10 3" xfId="20035"/>
    <cellStyle name="Eingabe 2 4 3 10 4" xfId="26974"/>
    <cellStyle name="Eingabe 2 4 3 10 5" xfId="33639"/>
    <cellStyle name="Eingabe 2 4 3 10 6" xfId="40309"/>
    <cellStyle name="Eingabe 2 4 3 10 7" xfId="47125"/>
    <cellStyle name="Eingabe 2 4 3 10 8" xfId="53648"/>
    <cellStyle name="Eingabe 2 4 3 11" xfId="7245"/>
    <cellStyle name="Eingabe 2 4 3 11 2" xfId="14355"/>
    <cellStyle name="Eingabe 2 4 3 11 3" xfId="20648"/>
    <cellStyle name="Eingabe 2 4 3 11 4" xfId="27587"/>
    <cellStyle name="Eingabe 2 4 3 11 5" xfId="34252"/>
    <cellStyle name="Eingabe 2 4 3 11 6" xfId="40922"/>
    <cellStyle name="Eingabe 2 4 3 11 7" xfId="47738"/>
    <cellStyle name="Eingabe 2 4 3 11 8" xfId="54261"/>
    <cellStyle name="Eingabe 2 4 3 12" xfId="1317"/>
    <cellStyle name="Eingabe 2 4 3 12 2" xfId="8427"/>
    <cellStyle name="Eingabe 2 4 3 12 3" xfId="14720"/>
    <cellStyle name="Eingabe 2 4 3 12 4" xfId="21659"/>
    <cellStyle name="Eingabe 2 4 3 12 5" xfId="28324"/>
    <cellStyle name="Eingabe 2 4 3 12 6" xfId="34994"/>
    <cellStyle name="Eingabe 2 4 3 12 7" xfId="41810"/>
    <cellStyle name="Eingabe 2 4 3 12 8" xfId="48333"/>
    <cellStyle name="Eingabe 2 4 3 13" xfId="7584"/>
    <cellStyle name="Eingabe 2 4 3 14" xfId="20943"/>
    <cellStyle name="Eingabe 2 4 3 15" xfId="8000"/>
    <cellStyle name="Eingabe 2 4 3 16" xfId="41193"/>
    <cellStyle name="Eingabe 2 4 3 17" xfId="41630"/>
    <cellStyle name="Eingabe 2 4 3 2" xfId="1113"/>
    <cellStyle name="Eingabe 2 4 3 2 10" xfId="1786"/>
    <cellStyle name="Eingabe 2 4 3 2 10 2" xfId="8896"/>
    <cellStyle name="Eingabe 2 4 3 2 10 3" xfId="15189"/>
    <cellStyle name="Eingabe 2 4 3 2 10 4" xfId="22128"/>
    <cellStyle name="Eingabe 2 4 3 2 10 5" xfId="28793"/>
    <cellStyle name="Eingabe 2 4 3 2 10 6" xfId="35463"/>
    <cellStyle name="Eingabe 2 4 3 2 10 7" xfId="42279"/>
    <cellStyle name="Eingabe 2 4 3 2 10 8" xfId="48802"/>
    <cellStyle name="Eingabe 2 4 3 2 11" xfId="327"/>
    <cellStyle name="Eingabe 2 4 3 2 12" xfId="28120"/>
    <cellStyle name="Eingabe 2 4 3 2 13" xfId="34790"/>
    <cellStyle name="Eingabe 2 4 3 2 14" xfId="48132"/>
    <cellStyle name="Eingabe 2 4 3 2 2" xfId="2657"/>
    <cellStyle name="Eingabe 2 4 3 2 2 2" xfId="9767"/>
    <cellStyle name="Eingabe 2 4 3 2 2 3" xfId="16060"/>
    <cellStyle name="Eingabe 2 4 3 2 2 4" xfId="22999"/>
    <cellStyle name="Eingabe 2 4 3 2 2 5" xfId="29664"/>
    <cellStyle name="Eingabe 2 4 3 2 2 6" xfId="36334"/>
    <cellStyle name="Eingabe 2 4 3 2 2 7" xfId="43150"/>
    <cellStyle name="Eingabe 2 4 3 2 2 8" xfId="49673"/>
    <cellStyle name="Eingabe 2 4 3 2 3" xfId="3347"/>
    <cellStyle name="Eingabe 2 4 3 2 3 2" xfId="10457"/>
    <cellStyle name="Eingabe 2 4 3 2 3 3" xfId="16750"/>
    <cellStyle name="Eingabe 2 4 3 2 3 4" xfId="23689"/>
    <cellStyle name="Eingabe 2 4 3 2 3 5" xfId="30354"/>
    <cellStyle name="Eingabe 2 4 3 2 3 6" xfId="37024"/>
    <cellStyle name="Eingabe 2 4 3 2 3 7" xfId="43840"/>
    <cellStyle name="Eingabe 2 4 3 2 3 8" xfId="50363"/>
    <cellStyle name="Eingabe 2 4 3 2 4" xfId="4034"/>
    <cellStyle name="Eingabe 2 4 3 2 4 2" xfId="11144"/>
    <cellStyle name="Eingabe 2 4 3 2 4 3" xfId="17437"/>
    <cellStyle name="Eingabe 2 4 3 2 4 4" xfId="24376"/>
    <cellStyle name="Eingabe 2 4 3 2 4 5" xfId="31041"/>
    <cellStyle name="Eingabe 2 4 3 2 4 6" xfId="37711"/>
    <cellStyle name="Eingabe 2 4 3 2 4 7" xfId="44527"/>
    <cellStyle name="Eingabe 2 4 3 2 4 8" xfId="51050"/>
    <cellStyle name="Eingabe 2 4 3 2 5" xfId="4721"/>
    <cellStyle name="Eingabe 2 4 3 2 5 2" xfId="11831"/>
    <cellStyle name="Eingabe 2 4 3 2 5 3" xfId="18124"/>
    <cellStyle name="Eingabe 2 4 3 2 5 4" xfId="25063"/>
    <cellStyle name="Eingabe 2 4 3 2 5 5" xfId="31728"/>
    <cellStyle name="Eingabe 2 4 3 2 5 6" xfId="38398"/>
    <cellStyle name="Eingabe 2 4 3 2 5 7" xfId="45214"/>
    <cellStyle name="Eingabe 2 4 3 2 5 8" xfId="51737"/>
    <cellStyle name="Eingabe 2 4 3 2 6" xfId="5406"/>
    <cellStyle name="Eingabe 2 4 3 2 6 2" xfId="12516"/>
    <cellStyle name="Eingabe 2 4 3 2 6 3" xfId="18809"/>
    <cellStyle name="Eingabe 2 4 3 2 6 4" xfId="25748"/>
    <cellStyle name="Eingabe 2 4 3 2 6 5" xfId="32413"/>
    <cellStyle name="Eingabe 2 4 3 2 6 6" xfId="39083"/>
    <cellStyle name="Eingabe 2 4 3 2 6 7" xfId="45899"/>
    <cellStyle name="Eingabe 2 4 3 2 6 8" xfId="52422"/>
    <cellStyle name="Eingabe 2 4 3 2 7" xfId="5989"/>
    <cellStyle name="Eingabe 2 4 3 2 7 2" xfId="13099"/>
    <cellStyle name="Eingabe 2 4 3 2 7 3" xfId="19392"/>
    <cellStyle name="Eingabe 2 4 3 2 7 4" xfId="26331"/>
    <cellStyle name="Eingabe 2 4 3 2 7 5" xfId="32996"/>
    <cellStyle name="Eingabe 2 4 3 2 7 6" xfId="39666"/>
    <cellStyle name="Eingabe 2 4 3 2 7 7" xfId="46482"/>
    <cellStyle name="Eingabe 2 4 3 2 7 8" xfId="53005"/>
    <cellStyle name="Eingabe 2 4 3 2 8" xfId="6447"/>
    <cellStyle name="Eingabe 2 4 3 2 8 2" xfId="13557"/>
    <cellStyle name="Eingabe 2 4 3 2 8 3" xfId="19850"/>
    <cellStyle name="Eingabe 2 4 3 2 8 4" xfId="26789"/>
    <cellStyle name="Eingabe 2 4 3 2 8 5" xfId="33454"/>
    <cellStyle name="Eingabe 2 4 3 2 8 6" xfId="40124"/>
    <cellStyle name="Eingabe 2 4 3 2 8 7" xfId="46940"/>
    <cellStyle name="Eingabe 2 4 3 2 8 8" xfId="53463"/>
    <cellStyle name="Eingabe 2 4 3 2 9" xfId="7101"/>
    <cellStyle name="Eingabe 2 4 3 2 9 2" xfId="14211"/>
    <cellStyle name="Eingabe 2 4 3 2 9 3" xfId="20504"/>
    <cellStyle name="Eingabe 2 4 3 2 9 4" xfId="27443"/>
    <cellStyle name="Eingabe 2 4 3 2 9 5" xfId="34108"/>
    <cellStyle name="Eingabe 2 4 3 2 9 6" xfId="40778"/>
    <cellStyle name="Eingabe 2 4 3 2 9 7" xfId="47594"/>
    <cellStyle name="Eingabe 2 4 3 2 9 8" xfId="54117"/>
    <cellStyle name="Eingabe 2 4 3 3" xfId="877"/>
    <cellStyle name="Eingabe 2 4 3 3 10" xfId="1552"/>
    <cellStyle name="Eingabe 2 4 3 3 10 2" xfId="8662"/>
    <cellStyle name="Eingabe 2 4 3 3 10 3" xfId="14955"/>
    <cellStyle name="Eingabe 2 4 3 3 10 4" xfId="21894"/>
    <cellStyle name="Eingabe 2 4 3 3 10 5" xfId="28559"/>
    <cellStyle name="Eingabe 2 4 3 3 10 6" xfId="35229"/>
    <cellStyle name="Eingabe 2 4 3 3 10 7" xfId="42045"/>
    <cellStyle name="Eingabe 2 4 3 3 10 8" xfId="48568"/>
    <cellStyle name="Eingabe 2 4 3 3 11" xfId="7652"/>
    <cellStyle name="Eingabe 2 4 3 3 12" xfId="27884"/>
    <cellStyle name="Eingabe 2 4 3 3 13" xfId="34556"/>
    <cellStyle name="Eingabe 2 4 3 3 14" xfId="21378"/>
    <cellStyle name="Eingabe 2 4 3 3 2" xfId="2423"/>
    <cellStyle name="Eingabe 2 4 3 3 2 2" xfId="9533"/>
    <cellStyle name="Eingabe 2 4 3 3 2 3" xfId="15826"/>
    <cellStyle name="Eingabe 2 4 3 3 2 4" xfId="22765"/>
    <cellStyle name="Eingabe 2 4 3 3 2 5" xfId="29430"/>
    <cellStyle name="Eingabe 2 4 3 3 2 6" xfId="36100"/>
    <cellStyle name="Eingabe 2 4 3 3 2 7" xfId="42916"/>
    <cellStyle name="Eingabe 2 4 3 3 2 8" xfId="49439"/>
    <cellStyle name="Eingabe 2 4 3 3 3" xfId="3113"/>
    <cellStyle name="Eingabe 2 4 3 3 3 2" xfId="10223"/>
    <cellStyle name="Eingabe 2 4 3 3 3 3" xfId="16516"/>
    <cellStyle name="Eingabe 2 4 3 3 3 4" xfId="23455"/>
    <cellStyle name="Eingabe 2 4 3 3 3 5" xfId="30120"/>
    <cellStyle name="Eingabe 2 4 3 3 3 6" xfId="36790"/>
    <cellStyle name="Eingabe 2 4 3 3 3 7" xfId="43606"/>
    <cellStyle name="Eingabe 2 4 3 3 3 8" xfId="50129"/>
    <cellStyle name="Eingabe 2 4 3 3 4" xfId="3800"/>
    <cellStyle name="Eingabe 2 4 3 3 4 2" xfId="10910"/>
    <cellStyle name="Eingabe 2 4 3 3 4 3" xfId="17203"/>
    <cellStyle name="Eingabe 2 4 3 3 4 4" xfId="24142"/>
    <cellStyle name="Eingabe 2 4 3 3 4 5" xfId="30807"/>
    <cellStyle name="Eingabe 2 4 3 3 4 6" xfId="37477"/>
    <cellStyle name="Eingabe 2 4 3 3 4 7" xfId="44293"/>
    <cellStyle name="Eingabe 2 4 3 3 4 8" xfId="50816"/>
    <cellStyle name="Eingabe 2 4 3 3 5" xfId="4487"/>
    <cellStyle name="Eingabe 2 4 3 3 5 2" xfId="11597"/>
    <cellStyle name="Eingabe 2 4 3 3 5 3" xfId="17890"/>
    <cellStyle name="Eingabe 2 4 3 3 5 4" xfId="24829"/>
    <cellStyle name="Eingabe 2 4 3 3 5 5" xfId="31494"/>
    <cellStyle name="Eingabe 2 4 3 3 5 6" xfId="38164"/>
    <cellStyle name="Eingabe 2 4 3 3 5 7" xfId="44980"/>
    <cellStyle name="Eingabe 2 4 3 3 5 8" xfId="51503"/>
    <cellStyle name="Eingabe 2 4 3 3 6" xfId="5172"/>
    <cellStyle name="Eingabe 2 4 3 3 6 2" xfId="12282"/>
    <cellStyle name="Eingabe 2 4 3 3 6 3" xfId="18575"/>
    <cellStyle name="Eingabe 2 4 3 3 6 4" xfId="25514"/>
    <cellStyle name="Eingabe 2 4 3 3 6 5" xfId="32179"/>
    <cellStyle name="Eingabe 2 4 3 3 6 6" xfId="38849"/>
    <cellStyle name="Eingabe 2 4 3 3 6 7" xfId="45665"/>
    <cellStyle name="Eingabe 2 4 3 3 6 8" xfId="52188"/>
    <cellStyle name="Eingabe 2 4 3 3 7" xfId="5755"/>
    <cellStyle name="Eingabe 2 4 3 3 7 2" xfId="12865"/>
    <cellStyle name="Eingabe 2 4 3 3 7 3" xfId="19158"/>
    <cellStyle name="Eingabe 2 4 3 3 7 4" xfId="26097"/>
    <cellStyle name="Eingabe 2 4 3 3 7 5" xfId="32762"/>
    <cellStyle name="Eingabe 2 4 3 3 7 6" xfId="39432"/>
    <cellStyle name="Eingabe 2 4 3 3 7 7" xfId="46248"/>
    <cellStyle name="Eingabe 2 4 3 3 7 8" xfId="52771"/>
    <cellStyle name="Eingabe 2 4 3 3 8" xfId="6213"/>
    <cellStyle name="Eingabe 2 4 3 3 8 2" xfId="13323"/>
    <cellStyle name="Eingabe 2 4 3 3 8 3" xfId="19616"/>
    <cellStyle name="Eingabe 2 4 3 3 8 4" xfId="26555"/>
    <cellStyle name="Eingabe 2 4 3 3 8 5" xfId="33220"/>
    <cellStyle name="Eingabe 2 4 3 3 8 6" xfId="39890"/>
    <cellStyle name="Eingabe 2 4 3 3 8 7" xfId="46706"/>
    <cellStyle name="Eingabe 2 4 3 3 8 8" xfId="53229"/>
    <cellStyle name="Eingabe 2 4 3 3 9" xfId="6867"/>
    <cellStyle name="Eingabe 2 4 3 3 9 2" xfId="13977"/>
    <cellStyle name="Eingabe 2 4 3 3 9 3" xfId="20270"/>
    <cellStyle name="Eingabe 2 4 3 3 9 4" xfId="27209"/>
    <cellStyle name="Eingabe 2 4 3 3 9 5" xfId="33874"/>
    <cellStyle name="Eingabe 2 4 3 3 9 6" xfId="40544"/>
    <cellStyle name="Eingabe 2 4 3 3 9 7" xfId="47360"/>
    <cellStyle name="Eingabe 2 4 3 3 9 8" xfId="53883"/>
    <cellStyle name="Eingabe 2 4 3 4" xfId="2188"/>
    <cellStyle name="Eingabe 2 4 3 4 2" xfId="9298"/>
    <cellStyle name="Eingabe 2 4 3 4 3" xfId="15591"/>
    <cellStyle name="Eingabe 2 4 3 4 4" xfId="22530"/>
    <cellStyle name="Eingabe 2 4 3 4 5" xfId="29195"/>
    <cellStyle name="Eingabe 2 4 3 4 6" xfId="35865"/>
    <cellStyle name="Eingabe 2 4 3 4 7" xfId="42681"/>
    <cellStyle name="Eingabe 2 4 3 4 8" xfId="49204"/>
    <cellStyle name="Eingabe 2 4 3 5" xfId="2878"/>
    <cellStyle name="Eingabe 2 4 3 5 2" xfId="9988"/>
    <cellStyle name="Eingabe 2 4 3 5 3" xfId="16281"/>
    <cellStyle name="Eingabe 2 4 3 5 4" xfId="23220"/>
    <cellStyle name="Eingabe 2 4 3 5 5" xfId="29885"/>
    <cellStyle name="Eingabe 2 4 3 5 6" xfId="36555"/>
    <cellStyle name="Eingabe 2 4 3 5 7" xfId="43371"/>
    <cellStyle name="Eingabe 2 4 3 5 8" xfId="49894"/>
    <cellStyle name="Eingabe 2 4 3 6" xfId="3565"/>
    <cellStyle name="Eingabe 2 4 3 6 2" xfId="10675"/>
    <cellStyle name="Eingabe 2 4 3 6 3" xfId="16968"/>
    <cellStyle name="Eingabe 2 4 3 6 4" xfId="23907"/>
    <cellStyle name="Eingabe 2 4 3 6 5" xfId="30572"/>
    <cellStyle name="Eingabe 2 4 3 6 6" xfId="37242"/>
    <cellStyle name="Eingabe 2 4 3 6 7" xfId="44058"/>
    <cellStyle name="Eingabe 2 4 3 6 8" xfId="50581"/>
    <cellStyle name="Eingabe 2 4 3 7" xfId="4252"/>
    <cellStyle name="Eingabe 2 4 3 7 2" xfId="11362"/>
    <cellStyle name="Eingabe 2 4 3 7 3" xfId="17655"/>
    <cellStyle name="Eingabe 2 4 3 7 4" xfId="24594"/>
    <cellStyle name="Eingabe 2 4 3 7 5" xfId="31259"/>
    <cellStyle name="Eingabe 2 4 3 7 6" xfId="37929"/>
    <cellStyle name="Eingabe 2 4 3 7 7" xfId="44745"/>
    <cellStyle name="Eingabe 2 4 3 7 8" xfId="51268"/>
    <cellStyle name="Eingabe 2 4 3 8" xfId="4937"/>
    <cellStyle name="Eingabe 2 4 3 8 2" xfId="12047"/>
    <cellStyle name="Eingabe 2 4 3 8 3" xfId="18340"/>
    <cellStyle name="Eingabe 2 4 3 8 4" xfId="25279"/>
    <cellStyle name="Eingabe 2 4 3 8 5" xfId="31944"/>
    <cellStyle name="Eingabe 2 4 3 8 6" xfId="38614"/>
    <cellStyle name="Eingabe 2 4 3 8 7" xfId="45430"/>
    <cellStyle name="Eingabe 2 4 3 8 8" xfId="51953"/>
    <cellStyle name="Eingabe 2 4 3 9" xfId="1931"/>
    <cellStyle name="Eingabe 2 4 3 9 2" xfId="9041"/>
    <cellStyle name="Eingabe 2 4 3 9 3" xfId="15334"/>
    <cellStyle name="Eingabe 2 4 3 9 4" xfId="22273"/>
    <cellStyle name="Eingabe 2 4 3 9 5" xfId="28938"/>
    <cellStyle name="Eingabe 2 4 3 9 6" xfId="35608"/>
    <cellStyle name="Eingabe 2 4 3 9 7" xfId="42424"/>
    <cellStyle name="Eingabe 2 4 3 9 8" xfId="48947"/>
    <cellStyle name="Eingabe 2 4 4" xfId="2065"/>
    <cellStyle name="Eingabe 2 4 4 2" xfId="9175"/>
    <cellStyle name="Eingabe 2 4 4 3" xfId="15468"/>
    <cellStyle name="Eingabe 2 4 4 4" xfId="22407"/>
    <cellStyle name="Eingabe 2 4 4 5" xfId="29072"/>
    <cellStyle name="Eingabe 2 4 4 6" xfId="35742"/>
    <cellStyle name="Eingabe 2 4 4 7" xfId="42558"/>
    <cellStyle name="Eingabe 2 4 4 8" xfId="49081"/>
    <cellStyle name="Eingabe 2 4 5" xfId="2012"/>
    <cellStyle name="Eingabe 2 4 5 2" xfId="9122"/>
    <cellStyle name="Eingabe 2 4 5 3" xfId="15415"/>
    <cellStyle name="Eingabe 2 4 5 4" xfId="22354"/>
    <cellStyle name="Eingabe 2 4 5 5" xfId="29019"/>
    <cellStyle name="Eingabe 2 4 5 6" xfId="35689"/>
    <cellStyle name="Eingabe 2 4 5 7" xfId="42505"/>
    <cellStyle name="Eingabe 2 4 5 8" xfId="49028"/>
    <cellStyle name="Eingabe 2 4 6" xfId="2001"/>
    <cellStyle name="Eingabe 2 4 6 2" xfId="9111"/>
    <cellStyle name="Eingabe 2 4 6 3" xfId="15404"/>
    <cellStyle name="Eingabe 2 4 6 4" xfId="22343"/>
    <cellStyle name="Eingabe 2 4 6 5" xfId="29008"/>
    <cellStyle name="Eingabe 2 4 6 6" xfId="35678"/>
    <cellStyle name="Eingabe 2 4 6 7" xfId="42494"/>
    <cellStyle name="Eingabe 2 4 6 8" xfId="49017"/>
    <cellStyle name="Eingabe 2 4 7" xfId="2032"/>
    <cellStyle name="Eingabe 2 4 7 2" xfId="9142"/>
    <cellStyle name="Eingabe 2 4 7 3" xfId="15435"/>
    <cellStyle name="Eingabe 2 4 7 4" xfId="22374"/>
    <cellStyle name="Eingabe 2 4 7 5" xfId="29039"/>
    <cellStyle name="Eingabe 2 4 7 6" xfId="35709"/>
    <cellStyle name="Eingabe 2 4 7 7" xfId="42525"/>
    <cellStyle name="Eingabe 2 4 7 8" xfId="49048"/>
    <cellStyle name="Eingabe 2 4 8" xfId="1974"/>
    <cellStyle name="Eingabe 2 4 8 2" xfId="9084"/>
    <cellStyle name="Eingabe 2 4 8 3" xfId="15377"/>
    <cellStyle name="Eingabe 2 4 8 4" xfId="22316"/>
    <cellStyle name="Eingabe 2 4 8 5" xfId="28981"/>
    <cellStyle name="Eingabe 2 4 8 6" xfId="35651"/>
    <cellStyle name="Eingabe 2 4 8 7" xfId="42467"/>
    <cellStyle name="Eingabe 2 4 8 8" xfId="48990"/>
    <cellStyle name="Eingabe 2 4 9" xfId="2854"/>
    <cellStyle name="Eingabe 2 4 9 2" xfId="9964"/>
    <cellStyle name="Eingabe 2 4 9 3" xfId="16257"/>
    <cellStyle name="Eingabe 2 4 9 4" xfId="23196"/>
    <cellStyle name="Eingabe 2 4 9 5" xfId="29861"/>
    <cellStyle name="Eingabe 2 4 9 6" xfId="36531"/>
    <cellStyle name="Eingabe 2 4 9 7" xfId="43347"/>
    <cellStyle name="Eingabe 2 4 9 8" xfId="49870"/>
    <cellStyle name="Eingabe 2 5" xfId="221"/>
    <cellStyle name="Eingabe 2 5 10" xfId="5726"/>
    <cellStyle name="Eingabe 2 5 10 2" xfId="12836"/>
    <cellStyle name="Eingabe 2 5 10 3" xfId="19129"/>
    <cellStyle name="Eingabe 2 5 10 4" xfId="26068"/>
    <cellStyle name="Eingabe 2 5 10 5" xfId="32733"/>
    <cellStyle name="Eingabe 2 5 10 6" xfId="39403"/>
    <cellStyle name="Eingabe 2 5 10 7" xfId="46219"/>
    <cellStyle name="Eingabe 2 5 10 8" xfId="52742"/>
    <cellStyle name="Eingabe 2 5 11" xfId="5713"/>
    <cellStyle name="Eingabe 2 5 11 2" xfId="12823"/>
    <cellStyle name="Eingabe 2 5 11 3" xfId="19116"/>
    <cellStyle name="Eingabe 2 5 11 4" xfId="26055"/>
    <cellStyle name="Eingabe 2 5 11 5" xfId="32720"/>
    <cellStyle name="Eingabe 2 5 11 6" xfId="39390"/>
    <cellStyle name="Eingabe 2 5 11 7" xfId="46206"/>
    <cellStyle name="Eingabe 2 5 11 8" xfId="52729"/>
    <cellStyle name="Eingabe 2 5 12" xfId="820"/>
    <cellStyle name="Eingabe 2 5 12 2" xfId="7937"/>
    <cellStyle name="Eingabe 2 5 12 3" xfId="7545"/>
    <cellStyle name="Eingabe 2 5 12 4" xfId="21199"/>
    <cellStyle name="Eingabe 2 5 12 5" xfId="27834"/>
    <cellStyle name="Eingabe 2 5 12 6" xfId="34506"/>
    <cellStyle name="Eingabe 2 5 12 7" xfId="41444"/>
    <cellStyle name="Eingabe 2 5 12 8" xfId="41170"/>
    <cellStyle name="Eingabe 2 5 13" xfId="419"/>
    <cellStyle name="Eingabe 2 5 14" xfId="7907"/>
    <cellStyle name="Eingabe 2 5 15" xfId="8213"/>
    <cellStyle name="Eingabe 2 5 16" xfId="41492"/>
    <cellStyle name="Eingabe 2 5 2" xfId="622"/>
    <cellStyle name="Eingabe 2 5 2 10" xfId="6690"/>
    <cellStyle name="Eingabe 2 5 2 10 2" xfId="13800"/>
    <cellStyle name="Eingabe 2 5 2 10 3" xfId="20093"/>
    <cellStyle name="Eingabe 2 5 2 10 4" xfId="27032"/>
    <cellStyle name="Eingabe 2 5 2 10 5" xfId="33697"/>
    <cellStyle name="Eingabe 2 5 2 10 6" xfId="40367"/>
    <cellStyle name="Eingabe 2 5 2 10 7" xfId="47183"/>
    <cellStyle name="Eingabe 2 5 2 10 8" xfId="53706"/>
    <cellStyle name="Eingabe 2 5 2 11" xfId="7334"/>
    <cellStyle name="Eingabe 2 5 2 11 2" xfId="14444"/>
    <cellStyle name="Eingabe 2 5 2 11 3" xfId="20737"/>
    <cellStyle name="Eingabe 2 5 2 11 4" xfId="27676"/>
    <cellStyle name="Eingabe 2 5 2 11 5" xfId="34341"/>
    <cellStyle name="Eingabe 2 5 2 11 6" xfId="41011"/>
    <cellStyle name="Eingabe 2 5 2 11 7" xfId="47827"/>
    <cellStyle name="Eingabe 2 5 2 11 8" xfId="54350"/>
    <cellStyle name="Eingabe 2 5 2 12" xfId="1375"/>
    <cellStyle name="Eingabe 2 5 2 12 2" xfId="8485"/>
    <cellStyle name="Eingabe 2 5 2 12 3" xfId="14778"/>
    <cellStyle name="Eingabe 2 5 2 12 4" xfId="21717"/>
    <cellStyle name="Eingabe 2 5 2 12 5" xfId="28382"/>
    <cellStyle name="Eingabe 2 5 2 12 6" xfId="35052"/>
    <cellStyle name="Eingabe 2 5 2 12 7" xfId="41868"/>
    <cellStyle name="Eingabe 2 5 2 12 8" xfId="48391"/>
    <cellStyle name="Eingabe 2 5 2 13" xfId="8165"/>
    <cellStyle name="Eingabe 2 5 2 14" xfId="21001"/>
    <cellStyle name="Eingabe 2 5 2 15" xfId="8266"/>
    <cellStyle name="Eingabe 2 5 2 16" xfId="41251"/>
    <cellStyle name="Eingabe 2 5 2 17" xfId="8176"/>
    <cellStyle name="Eingabe 2 5 2 2" xfId="1138"/>
    <cellStyle name="Eingabe 2 5 2 2 10" xfId="1811"/>
    <cellStyle name="Eingabe 2 5 2 2 10 2" xfId="8921"/>
    <cellStyle name="Eingabe 2 5 2 2 10 3" xfId="15214"/>
    <cellStyle name="Eingabe 2 5 2 2 10 4" xfId="22153"/>
    <cellStyle name="Eingabe 2 5 2 2 10 5" xfId="28818"/>
    <cellStyle name="Eingabe 2 5 2 2 10 6" xfId="35488"/>
    <cellStyle name="Eingabe 2 5 2 2 10 7" xfId="42304"/>
    <cellStyle name="Eingabe 2 5 2 2 10 8" xfId="48827"/>
    <cellStyle name="Eingabe 2 5 2 2 11" xfId="7525"/>
    <cellStyle name="Eingabe 2 5 2 2 12" xfId="28145"/>
    <cellStyle name="Eingabe 2 5 2 2 13" xfId="34815"/>
    <cellStyle name="Eingabe 2 5 2 2 14" xfId="48157"/>
    <cellStyle name="Eingabe 2 5 2 2 2" xfId="2682"/>
    <cellStyle name="Eingabe 2 5 2 2 2 2" xfId="9792"/>
    <cellStyle name="Eingabe 2 5 2 2 2 3" xfId="16085"/>
    <cellStyle name="Eingabe 2 5 2 2 2 4" xfId="23024"/>
    <cellStyle name="Eingabe 2 5 2 2 2 5" xfId="29689"/>
    <cellStyle name="Eingabe 2 5 2 2 2 6" xfId="36359"/>
    <cellStyle name="Eingabe 2 5 2 2 2 7" xfId="43175"/>
    <cellStyle name="Eingabe 2 5 2 2 2 8" xfId="49698"/>
    <cellStyle name="Eingabe 2 5 2 2 3" xfId="3372"/>
    <cellStyle name="Eingabe 2 5 2 2 3 2" xfId="10482"/>
    <cellStyle name="Eingabe 2 5 2 2 3 3" xfId="16775"/>
    <cellStyle name="Eingabe 2 5 2 2 3 4" xfId="23714"/>
    <cellStyle name="Eingabe 2 5 2 2 3 5" xfId="30379"/>
    <cellStyle name="Eingabe 2 5 2 2 3 6" xfId="37049"/>
    <cellStyle name="Eingabe 2 5 2 2 3 7" xfId="43865"/>
    <cellStyle name="Eingabe 2 5 2 2 3 8" xfId="50388"/>
    <cellStyle name="Eingabe 2 5 2 2 4" xfId="4059"/>
    <cellStyle name="Eingabe 2 5 2 2 4 2" xfId="11169"/>
    <cellStyle name="Eingabe 2 5 2 2 4 3" xfId="17462"/>
    <cellStyle name="Eingabe 2 5 2 2 4 4" xfId="24401"/>
    <cellStyle name="Eingabe 2 5 2 2 4 5" xfId="31066"/>
    <cellStyle name="Eingabe 2 5 2 2 4 6" xfId="37736"/>
    <cellStyle name="Eingabe 2 5 2 2 4 7" xfId="44552"/>
    <cellStyle name="Eingabe 2 5 2 2 4 8" xfId="51075"/>
    <cellStyle name="Eingabe 2 5 2 2 5" xfId="4746"/>
    <cellStyle name="Eingabe 2 5 2 2 5 2" xfId="11856"/>
    <cellStyle name="Eingabe 2 5 2 2 5 3" xfId="18149"/>
    <cellStyle name="Eingabe 2 5 2 2 5 4" xfId="25088"/>
    <cellStyle name="Eingabe 2 5 2 2 5 5" xfId="31753"/>
    <cellStyle name="Eingabe 2 5 2 2 5 6" xfId="38423"/>
    <cellStyle name="Eingabe 2 5 2 2 5 7" xfId="45239"/>
    <cellStyle name="Eingabe 2 5 2 2 5 8" xfId="51762"/>
    <cellStyle name="Eingabe 2 5 2 2 6" xfId="5431"/>
    <cellStyle name="Eingabe 2 5 2 2 6 2" xfId="12541"/>
    <cellStyle name="Eingabe 2 5 2 2 6 3" xfId="18834"/>
    <cellStyle name="Eingabe 2 5 2 2 6 4" xfId="25773"/>
    <cellStyle name="Eingabe 2 5 2 2 6 5" xfId="32438"/>
    <cellStyle name="Eingabe 2 5 2 2 6 6" xfId="39108"/>
    <cellStyle name="Eingabe 2 5 2 2 6 7" xfId="45924"/>
    <cellStyle name="Eingabe 2 5 2 2 6 8" xfId="52447"/>
    <cellStyle name="Eingabe 2 5 2 2 7" xfId="6014"/>
    <cellStyle name="Eingabe 2 5 2 2 7 2" xfId="13124"/>
    <cellStyle name="Eingabe 2 5 2 2 7 3" xfId="19417"/>
    <cellStyle name="Eingabe 2 5 2 2 7 4" xfId="26356"/>
    <cellStyle name="Eingabe 2 5 2 2 7 5" xfId="33021"/>
    <cellStyle name="Eingabe 2 5 2 2 7 6" xfId="39691"/>
    <cellStyle name="Eingabe 2 5 2 2 7 7" xfId="46507"/>
    <cellStyle name="Eingabe 2 5 2 2 7 8" xfId="53030"/>
    <cellStyle name="Eingabe 2 5 2 2 8" xfId="6472"/>
    <cellStyle name="Eingabe 2 5 2 2 8 2" xfId="13582"/>
    <cellStyle name="Eingabe 2 5 2 2 8 3" xfId="19875"/>
    <cellStyle name="Eingabe 2 5 2 2 8 4" xfId="26814"/>
    <cellStyle name="Eingabe 2 5 2 2 8 5" xfId="33479"/>
    <cellStyle name="Eingabe 2 5 2 2 8 6" xfId="40149"/>
    <cellStyle name="Eingabe 2 5 2 2 8 7" xfId="46965"/>
    <cellStyle name="Eingabe 2 5 2 2 8 8" xfId="53488"/>
    <cellStyle name="Eingabe 2 5 2 2 9" xfId="7126"/>
    <cellStyle name="Eingabe 2 5 2 2 9 2" xfId="14236"/>
    <cellStyle name="Eingabe 2 5 2 2 9 3" xfId="20529"/>
    <cellStyle name="Eingabe 2 5 2 2 9 4" xfId="27468"/>
    <cellStyle name="Eingabe 2 5 2 2 9 5" xfId="34133"/>
    <cellStyle name="Eingabe 2 5 2 2 9 6" xfId="40803"/>
    <cellStyle name="Eingabe 2 5 2 2 9 7" xfId="47619"/>
    <cellStyle name="Eingabe 2 5 2 2 9 8" xfId="54142"/>
    <cellStyle name="Eingabe 2 5 2 3" xfId="935"/>
    <cellStyle name="Eingabe 2 5 2 3 10" xfId="1610"/>
    <cellStyle name="Eingabe 2 5 2 3 10 2" xfId="8720"/>
    <cellStyle name="Eingabe 2 5 2 3 10 3" xfId="15013"/>
    <cellStyle name="Eingabe 2 5 2 3 10 4" xfId="21952"/>
    <cellStyle name="Eingabe 2 5 2 3 10 5" xfId="28617"/>
    <cellStyle name="Eingabe 2 5 2 3 10 6" xfId="35287"/>
    <cellStyle name="Eingabe 2 5 2 3 10 7" xfId="42103"/>
    <cellStyle name="Eingabe 2 5 2 3 10 8" xfId="48626"/>
    <cellStyle name="Eingabe 2 5 2 3 11" xfId="8084"/>
    <cellStyle name="Eingabe 2 5 2 3 12" xfId="27942"/>
    <cellStyle name="Eingabe 2 5 2 3 13" xfId="34614"/>
    <cellStyle name="Eingabe 2 5 2 3 14" xfId="27818"/>
    <cellStyle name="Eingabe 2 5 2 3 2" xfId="2481"/>
    <cellStyle name="Eingabe 2 5 2 3 2 2" xfId="9591"/>
    <cellStyle name="Eingabe 2 5 2 3 2 3" xfId="15884"/>
    <cellStyle name="Eingabe 2 5 2 3 2 4" xfId="22823"/>
    <cellStyle name="Eingabe 2 5 2 3 2 5" xfId="29488"/>
    <cellStyle name="Eingabe 2 5 2 3 2 6" xfId="36158"/>
    <cellStyle name="Eingabe 2 5 2 3 2 7" xfId="42974"/>
    <cellStyle name="Eingabe 2 5 2 3 2 8" xfId="49497"/>
    <cellStyle name="Eingabe 2 5 2 3 3" xfId="3171"/>
    <cellStyle name="Eingabe 2 5 2 3 3 2" xfId="10281"/>
    <cellStyle name="Eingabe 2 5 2 3 3 3" xfId="16574"/>
    <cellStyle name="Eingabe 2 5 2 3 3 4" xfId="23513"/>
    <cellStyle name="Eingabe 2 5 2 3 3 5" xfId="30178"/>
    <cellStyle name="Eingabe 2 5 2 3 3 6" xfId="36848"/>
    <cellStyle name="Eingabe 2 5 2 3 3 7" xfId="43664"/>
    <cellStyle name="Eingabe 2 5 2 3 3 8" xfId="50187"/>
    <cellStyle name="Eingabe 2 5 2 3 4" xfId="3858"/>
    <cellStyle name="Eingabe 2 5 2 3 4 2" xfId="10968"/>
    <cellStyle name="Eingabe 2 5 2 3 4 3" xfId="17261"/>
    <cellStyle name="Eingabe 2 5 2 3 4 4" xfId="24200"/>
    <cellStyle name="Eingabe 2 5 2 3 4 5" xfId="30865"/>
    <cellStyle name="Eingabe 2 5 2 3 4 6" xfId="37535"/>
    <cellStyle name="Eingabe 2 5 2 3 4 7" xfId="44351"/>
    <cellStyle name="Eingabe 2 5 2 3 4 8" xfId="50874"/>
    <cellStyle name="Eingabe 2 5 2 3 5" xfId="4545"/>
    <cellStyle name="Eingabe 2 5 2 3 5 2" xfId="11655"/>
    <cellStyle name="Eingabe 2 5 2 3 5 3" xfId="17948"/>
    <cellStyle name="Eingabe 2 5 2 3 5 4" xfId="24887"/>
    <cellStyle name="Eingabe 2 5 2 3 5 5" xfId="31552"/>
    <cellStyle name="Eingabe 2 5 2 3 5 6" xfId="38222"/>
    <cellStyle name="Eingabe 2 5 2 3 5 7" xfId="45038"/>
    <cellStyle name="Eingabe 2 5 2 3 5 8" xfId="51561"/>
    <cellStyle name="Eingabe 2 5 2 3 6" xfId="5230"/>
    <cellStyle name="Eingabe 2 5 2 3 6 2" xfId="12340"/>
    <cellStyle name="Eingabe 2 5 2 3 6 3" xfId="18633"/>
    <cellStyle name="Eingabe 2 5 2 3 6 4" xfId="25572"/>
    <cellStyle name="Eingabe 2 5 2 3 6 5" xfId="32237"/>
    <cellStyle name="Eingabe 2 5 2 3 6 6" xfId="38907"/>
    <cellStyle name="Eingabe 2 5 2 3 6 7" xfId="45723"/>
    <cellStyle name="Eingabe 2 5 2 3 6 8" xfId="52246"/>
    <cellStyle name="Eingabe 2 5 2 3 7" xfId="5813"/>
    <cellStyle name="Eingabe 2 5 2 3 7 2" xfId="12923"/>
    <cellStyle name="Eingabe 2 5 2 3 7 3" xfId="19216"/>
    <cellStyle name="Eingabe 2 5 2 3 7 4" xfId="26155"/>
    <cellStyle name="Eingabe 2 5 2 3 7 5" xfId="32820"/>
    <cellStyle name="Eingabe 2 5 2 3 7 6" xfId="39490"/>
    <cellStyle name="Eingabe 2 5 2 3 7 7" xfId="46306"/>
    <cellStyle name="Eingabe 2 5 2 3 7 8" xfId="52829"/>
    <cellStyle name="Eingabe 2 5 2 3 8" xfId="6271"/>
    <cellStyle name="Eingabe 2 5 2 3 8 2" xfId="13381"/>
    <cellStyle name="Eingabe 2 5 2 3 8 3" xfId="19674"/>
    <cellStyle name="Eingabe 2 5 2 3 8 4" xfId="26613"/>
    <cellStyle name="Eingabe 2 5 2 3 8 5" xfId="33278"/>
    <cellStyle name="Eingabe 2 5 2 3 8 6" xfId="39948"/>
    <cellStyle name="Eingabe 2 5 2 3 8 7" xfId="46764"/>
    <cellStyle name="Eingabe 2 5 2 3 8 8" xfId="53287"/>
    <cellStyle name="Eingabe 2 5 2 3 9" xfId="6925"/>
    <cellStyle name="Eingabe 2 5 2 3 9 2" xfId="14035"/>
    <cellStyle name="Eingabe 2 5 2 3 9 3" xfId="20328"/>
    <cellStyle name="Eingabe 2 5 2 3 9 4" xfId="27267"/>
    <cellStyle name="Eingabe 2 5 2 3 9 5" xfId="33932"/>
    <cellStyle name="Eingabe 2 5 2 3 9 6" xfId="40602"/>
    <cellStyle name="Eingabe 2 5 2 3 9 7" xfId="47418"/>
    <cellStyle name="Eingabe 2 5 2 3 9 8" xfId="53941"/>
    <cellStyle name="Eingabe 2 5 2 4" xfId="2246"/>
    <cellStyle name="Eingabe 2 5 2 4 2" xfId="9356"/>
    <cellStyle name="Eingabe 2 5 2 4 3" xfId="15649"/>
    <cellStyle name="Eingabe 2 5 2 4 4" xfId="22588"/>
    <cellStyle name="Eingabe 2 5 2 4 5" xfId="29253"/>
    <cellStyle name="Eingabe 2 5 2 4 6" xfId="35923"/>
    <cellStyle name="Eingabe 2 5 2 4 7" xfId="42739"/>
    <cellStyle name="Eingabe 2 5 2 4 8" xfId="49262"/>
    <cellStyle name="Eingabe 2 5 2 5" xfId="2936"/>
    <cellStyle name="Eingabe 2 5 2 5 2" xfId="10046"/>
    <cellStyle name="Eingabe 2 5 2 5 3" xfId="16339"/>
    <cellStyle name="Eingabe 2 5 2 5 4" xfId="23278"/>
    <cellStyle name="Eingabe 2 5 2 5 5" xfId="29943"/>
    <cellStyle name="Eingabe 2 5 2 5 6" xfId="36613"/>
    <cellStyle name="Eingabe 2 5 2 5 7" xfId="43429"/>
    <cellStyle name="Eingabe 2 5 2 5 8" xfId="49952"/>
    <cellStyle name="Eingabe 2 5 2 6" xfId="3623"/>
    <cellStyle name="Eingabe 2 5 2 6 2" xfId="10733"/>
    <cellStyle name="Eingabe 2 5 2 6 3" xfId="17026"/>
    <cellStyle name="Eingabe 2 5 2 6 4" xfId="23965"/>
    <cellStyle name="Eingabe 2 5 2 6 5" xfId="30630"/>
    <cellStyle name="Eingabe 2 5 2 6 6" xfId="37300"/>
    <cellStyle name="Eingabe 2 5 2 6 7" xfId="44116"/>
    <cellStyle name="Eingabe 2 5 2 6 8" xfId="50639"/>
    <cellStyle name="Eingabe 2 5 2 7" xfId="4310"/>
    <cellStyle name="Eingabe 2 5 2 7 2" xfId="11420"/>
    <cellStyle name="Eingabe 2 5 2 7 3" xfId="17713"/>
    <cellStyle name="Eingabe 2 5 2 7 4" xfId="24652"/>
    <cellStyle name="Eingabe 2 5 2 7 5" xfId="31317"/>
    <cellStyle name="Eingabe 2 5 2 7 6" xfId="37987"/>
    <cellStyle name="Eingabe 2 5 2 7 7" xfId="44803"/>
    <cellStyle name="Eingabe 2 5 2 7 8" xfId="51326"/>
    <cellStyle name="Eingabe 2 5 2 8" xfId="4995"/>
    <cellStyle name="Eingabe 2 5 2 8 2" xfId="12105"/>
    <cellStyle name="Eingabe 2 5 2 8 3" xfId="18398"/>
    <cellStyle name="Eingabe 2 5 2 8 4" xfId="25337"/>
    <cellStyle name="Eingabe 2 5 2 8 5" xfId="32002"/>
    <cellStyle name="Eingabe 2 5 2 8 6" xfId="38672"/>
    <cellStyle name="Eingabe 2 5 2 8 7" xfId="45488"/>
    <cellStyle name="Eingabe 2 5 2 8 8" xfId="52011"/>
    <cellStyle name="Eingabe 2 5 2 9" xfId="1956"/>
    <cellStyle name="Eingabe 2 5 2 9 2" xfId="9066"/>
    <cellStyle name="Eingabe 2 5 2 9 3" xfId="15359"/>
    <cellStyle name="Eingabe 2 5 2 9 4" xfId="22298"/>
    <cellStyle name="Eingabe 2 5 2 9 5" xfId="28963"/>
    <cellStyle name="Eingabe 2 5 2 9 6" xfId="35633"/>
    <cellStyle name="Eingabe 2 5 2 9 7" xfId="42449"/>
    <cellStyle name="Eingabe 2 5 2 9 8" xfId="48972"/>
    <cellStyle name="Eingabe 2 5 3" xfId="563"/>
    <cellStyle name="Eingabe 2 5 3 10" xfId="6631"/>
    <cellStyle name="Eingabe 2 5 3 10 2" xfId="13741"/>
    <cellStyle name="Eingabe 2 5 3 10 3" xfId="20034"/>
    <cellStyle name="Eingabe 2 5 3 10 4" xfId="26973"/>
    <cellStyle name="Eingabe 2 5 3 10 5" xfId="33638"/>
    <cellStyle name="Eingabe 2 5 3 10 6" xfId="40308"/>
    <cellStyle name="Eingabe 2 5 3 10 7" xfId="47124"/>
    <cellStyle name="Eingabe 2 5 3 10 8" xfId="53647"/>
    <cellStyle name="Eingabe 2 5 3 11" xfId="7411"/>
    <cellStyle name="Eingabe 2 5 3 11 2" xfId="14521"/>
    <cellStyle name="Eingabe 2 5 3 11 3" xfId="20814"/>
    <cellStyle name="Eingabe 2 5 3 11 4" xfId="27753"/>
    <cellStyle name="Eingabe 2 5 3 11 5" xfId="34418"/>
    <cellStyle name="Eingabe 2 5 3 11 6" xfId="41088"/>
    <cellStyle name="Eingabe 2 5 3 11 7" xfId="47904"/>
    <cellStyle name="Eingabe 2 5 3 11 8" xfId="54427"/>
    <cellStyle name="Eingabe 2 5 3 12" xfId="1316"/>
    <cellStyle name="Eingabe 2 5 3 12 2" xfId="8426"/>
    <cellStyle name="Eingabe 2 5 3 12 3" xfId="14719"/>
    <cellStyle name="Eingabe 2 5 3 12 4" xfId="21658"/>
    <cellStyle name="Eingabe 2 5 3 12 5" xfId="28323"/>
    <cellStyle name="Eingabe 2 5 3 12 6" xfId="34993"/>
    <cellStyle name="Eingabe 2 5 3 12 7" xfId="41809"/>
    <cellStyle name="Eingabe 2 5 3 12 8" xfId="48332"/>
    <cellStyle name="Eingabe 2 5 3 13" xfId="7724"/>
    <cellStyle name="Eingabe 2 5 3 14" xfId="20942"/>
    <cellStyle name="Eingabe 2 5 3 15" xfId="21402"/>
    <cellStyle name="Eingabe 2 5 3 16" xfId="41192"/>
    <cellStyle name="Eingabe 2 5 3 17" xfId="41483"/>
    <cellStyle name="Eingabe 2 5 3 2" xfId="1112"/>
    <cellStyle name="Eingabe 2 5 3 2 10" xfId="1785"/>
    <cellStyle name="Eingabe 2 5 3 2 10 2" xfId="8895"/>
    <cellStyle name="Eingabe 2 5 3 2 10 3" xfId="15188"/>
    <cellStyle name="Eingabe 2 5 3 2 10 4" xfId="22127"/>
    <cellStyle name="Eingabe 2 5 3 2 10 5" xfId="28792"/>
    <cellStyle name="Eingabe 2 5 3 2 10 6" xfId="35462"/>
    <cellStyle name="Eingabe 2 5 3 2 10 7" xfId="42278"/>
    <cellStyle name="Eingabe 2 5 3 2 10 8" xfId="48801"/>
    <cellStyle name="Eingabe 2 5 3 2 11" xfId="7514"/>
    <cellStyle name="Eingabe 2 5 3 2 12" xfId="28119"/>
    <cellStyle name="Eingabe 2 5 3 2 13" xfId="34789"/>
    <cellStyle name="Eingabe 2 5 3 2 14" xfId="48131"/>
    <cellStyle name="Eingabe 2 5 3 2 2" xfId="2656"/>
    <cellStyle name="Eingabe 2 5 3 2 2 2" xfId="9766"/>
    <cellStyle name="Eingabe 2 5 3 2 2 3" xfId="16059"/>
    <cellStyle name="Eingabe 2 5 3 2 2 4" xfId="22998"/>
    <cellStyle name="Eingabe 2 5 3 2 2 5" xfId="29663"/>
    <cellStyle name="Eingabe 2 5 3 2 2 6" xfId="36333"/>
    <cellStyle name="Eingabe 2 5 3 2 2 7" xfId="43149"/>
    <cellStyle name="Eingabe 2 5 3 2 2 8" xfId="49672"/>
    <cellStyle name="Eingabe 2 5 3 2 3" xfId="3346"/>
    <cellStyle name="Eingabe 2 5 3 2 3 2" xfId="10456"/>
    <cellStyle name="Eingabe 2 5 3 2 3 3" xfId="16749"/>
    <cellStyle name="Eingabe 2 5 3 2 3 4" xfId="23688"/>
    <cellStyle name="Eingabe 2 5 3 2 3 5" xfId="30353"/>
    <cellStyle name="Eingabe 2 5 3 2 3 6" xfId="37023"/>
    <cellStyle name="Eingabe 2 5 3 2 3 7" xfId="43839"/>
    <cellStyle name="Eingabe 2 5 3 2 3 8" xfId="50362"/>
    <cellStyle name="Eingabe 2 5 3 2 4" xfId="4033"/>
    <cellStyle name="Eingabe 2 5 3 2 4 2" xfId="11143"/>
    <cellStyle name="Eingabe 2 5 3 2 4 3" xfId="17436"/>
    <cellStyle name="Eingabe 2 5 3 2 4 4" xfId="24375"/>
    <cellStyle name="Eingabe 2 5 3 2 4 5" xfId="31040"/>
    <cellStyle name="Eingabe 2 5 3 2 4 6" xfId="37710"/>
    <cellStyle name="Eingabe 2 5 3 2 4 7" xfId="44526"/>
    <cellStyle name="Eingabe 2 5 3 2 4 8" xfId="51049"/>
    <cellStyle name="Eingabe 2 5 3 2 5" xfId="4720"/>
    <cellStyle name="Eingabe 2 5 3 2 5 2" xfId="11830"/>
    <cellStyle name="Eingabe 2 5 3 2 5 3" xfId="18123"/>
    <cellStyle name="Eingabe 2 5 3 2 5 4" xfId="25062"/>
    <cellStyle name="Eingabe 2 5 3 2 5 5" xfId="31727"/>
    <cellStyle name="Eingabe 2 5 3 2 5 6" xfId="38397"/>
    <cellStyle name="Eingabe 2 5 3 2 5 7" xfId="45213"/>
    <cellStyle name="Eingabe 2 5 3 2 5 8" xfId="51736"/>
    <cellStyle name="Eingabe 2 5 3 2 6" xfId="5405"/>
    <cellStyle name="Eingabe 2 5 3 2 6 2" xfId="12515"/>
    <cellStyle name="Eingabe 2 5 3 2 6 3" xfId="18808"/>
    <cellStyle name="Eingabe 2 5 3 2 6 4" xfId="25747"/>
    <cellStyle name="Eingabe 2 5 3 2 6 5" xfId="32412"/>
    <cellStyle name="Eingabe 2 5 3 2 6 6" xfId="39082"/>
    <cellStyle name="Eingabe 2 5 3 2 6 7" xfId="45898"/>
    <cellStyle name="Eingabe 2 5 3 2 6 8" xfId="52421"/>
    <cellStyle name="Eingabe 2 5 3 2 7" xfId="5988"/>
    <cellStyle name="Eingabe 2 5 3 2 7 2" xfId="13098"/>
    <cellStyle name="Eingabe 2 5 3 2 7 3" xfId="19391"/>
    <cellStyle name="Eingabe 2 5 3 2 7 4" xfId="26330"/>
    <cellStyle name="Eingabe 2 5 3 2 7 5" xfId="32995"/>
    <cellStyle name="Eingabe 2 5 3 2 7 6" xfId="39665"/>
    <cellStyle name="Eingabe 2 5 3 2 7 7" xfId="46481"/>
    <cellStyle name="Eingabe 2 5 3 2 7 8" xfId="53004"/>
    <cellStyle name="Eingabe 2 5 3 2 8" xfId="6446"/>
    <cellStyle name="Eingabe 2 5 3 2 8 2" xfId="13556"/>
    <cellStyle name="Eingabe 2 5 3 2 8 3" xfId="19849"/>
    <cellStyle name="Eingabe 2 5 3 2 8 4" xfId="26788"/>
    <cellStyle name="Eingabe 2 5 3 2 8 5" xfId="33453"/>
    <cellStyle name="Eingabe 2 5 3 2 8 6" xfId="40123"/>
    <cellStyle name="Eingabe 2 5 3 2 8 7" xfId="46939"/>
    <cellStyle name="Eingabe 2 5 3 2 8 8" xfId="53462"/>
    <cellStyle name="Eingabe 2 5 3 2 9" xfId="7100"/>
    <cellStyle name="Eingabe 2 5 3 2 9 2" xfId="14210"/>
    <cellStyle name="Eingabe 2 5 3 2 9 3" xfId="20503"/>
    <cellStyle name="Eingabe 2 5 3 2 9 4" xfId="27442"/>
    <cellStyle name="Eingabe 2 5 3 2 9 5" xfId="34107"/>
    <cellStyle name="Eingabe 2 5 3 2 9 6" xfId="40777"/>
    <cellStyle name="Eingabe 2 5 3 2 9 7" xfId="47593"/>
    <cellStyle name="Eingabe 2 5 3 2 9 8" xfId="54116"/>
    <cellStyle name="Eingabe 2 5 3 3" xfId="876"/>
    <cellStyle name="Eingabe 2 5 3 3 10" xfId="1551"/>
    <cellStyle name="Eingabe 2 5 3 3 10 2" xfId="8661"/>
    <cellStyle name="Eingabe 2 5 3 3 10 3" xfId="14954"/>
    <cellStyle name="Eingabe 2 5 3 3 10 4" xfId="21893"/>
    <cellStyle name="Eingabe 2 5 3 3 10 5" xfId="28558"/>
    <cellStyle name="Eingabe 2 5 3 3 10 6" xfId="35228"/>
    <cellStyle name="Eingabe 2 5 3 3 10 7" xfId="42044"/>
    <cellStyle name="Eingabe 2 5 3 3 10 8" xfId="48567"/>
    <cellStyle name="Eingabe 2 5 3 3 11" xfId="7767"/>
    <cellStyle name="Eingabe 2 5 3 3 12" xfId="27883"/>
    <cellStyle name="Eingabe 2 5 3 3 13" xfId="34555"/>
    <cellStyle name="Eingabe 2 5 3 3 14" xfId="7917"/>
    <cellStyle name="Eingabe 2 5 3 3 2" xfId="2422"/>
    <cellStyle name="Eingabe 2 5 3 3 2 2" xfId="9532"/>
    <cellStyle name="Eingabe 2 5 3 3 2 3" xfId="15825"/>
    <cellStyle name="Eingabe 2 5 3 3 2 4" xfId="22764"/>
    <cellStyle name="Eingabe 2 5 3 3 2 5" xfId="29429"/>
    <cellStyle name="Eingabe 2 5 3 3 2 6" xfId="36099"/>
    <cellStyle name="Eingabe 2 5 3 3 2 7" xfId="42915"/>
    <cellStyle name="Eingabe 2 5 3 3 2 8" xfId="49438"/>
    <cellStyle name="Eingabe 2 5 3 3 3" xfId="3112"/>
    <cellStyle name="Eingabe 2 5 3 3 3 2" xfId="10222"/>
    <cellStyle name="Eingabe 2 5 3 3 3 3" xfId="16515"/>
    <cellStyle name="Eingabe 2 5 3 3 3 4" xfId="23454"/>
    <cellStyle name="Eingabe 2 5 3 3 3 5" xfId="30119"/>
    <cellStyle name="Eingabe 2 5 3 3 3 6" xfId="36789"/>
    <cellStyle name="Eingabe 2 5 3 3 3 7" xfId="43605"/>
    <cellStyle name="Eingabe 2 5 3 3 3 8" xfId="50128"/>
    <cellStyle name="Eingabe 2 5 3 3 4" xfId="3799"/>
    <cellStyle name="Eingabe 2 5 3 3 4 2" xfId="10909"/>
    <cellStyle name="Eingabe 2 5 3 3 4 3" xfId="17202"/>
    <cellStyle name="Eingabe 2 5 3 3 4 4" xfId="24141"/>
    <cellStyle name="Eingabe 2 5 3 3 4 5" xfId="30806"/>
    <cellStyle name="Eingabe 2 5 3 3 4 6" xfId="37476"/>
    <cellStyle name="Eingabe 2 5 3 3 4 7" xfId="44292"/>
    <cellStyle name="Eingabe 2 5 3 3 4 8" xfId="50815"/>
    <cellStyle name="Eingabe 2 5 3 3 5" xfId="4486"/>
    <cellStyle name="Eingabe 2 5 3 3 5 2" xfId="11596"/>
    <cellStyle name="Eingabe 2 5 3 3 5 3" xfId="17889"/>
    <cellStyle name="Eingabe 2 5 3 3 5 4" xfId="24828"/>
    <cellStyle name="Eingabe 2 5 3 3 5 5" xfId="31493"/>
    <cellStyle name="Eingabe 2 5 3 3 5 6" xfId="38163"/>
    <cellStyle name="Eingabe 2 5 3 3 5 7" xfId="44979"/>
    <cellStyle name="Eingabe 2 5 3 3 5 8" xfId="51502"/>
    <cellStyle name="Eingabe 2 5 3 3 6" xfId="5171"/>
    <cellStyle name="Eingabe 2 5 3 3 6 2" xfId="12281"/>
    <cellStyle name="Eingabe 2 5 3 3 6 3" xfId="18574"/>
    <cellStyle name="Eingabe 2 5 3 3 6 4" xfId="25513"/>
    <cellStyle name="Eingabe 2 5 3 3 6 5" xfId="32178"/>
    <cellStyle name="Eingabe 2 5 3 3 6 6" xfId="38848"/>
    <cellStyle name="Eingabe 2 5 3 3 6 7" xfId="45664"/>
    <cellStyle name="Eingabe 2 5 3 3 6 8" xfId="52187"/>
    <cellStyle name="Eingabe 2 5 3 3 7" xfId="5754"/>
    <cellStyle name="Eingabe 2 5 3 3 7 2" xfId="12864"/>
    <cellStyle name="Eingabe 2 5 3 3 7 3" xfId="19157"/>
    <cellStyle name="Eingabe 2 5 3 3 7 4" xfId="26096"/>
    <cellStyle name="Eingabe 2 5 3 3 7 5" xfId="32761"/>
    <cellStyle name="Eingabe 2 5 3 3 7 6" xfId="39431"/>
    <cellStyle name="Eingabe 2 5 3 3 7 7" xfId="46247"/>
    <cellStyle name="Eingabe 2 5 3 3 7 8" xfId="52770"/>
    <cellStyle name="Eingabe 2 5 3 3 8" xfId="6212"/>
    <cellStyle name="Eingabe 2 5 3 3 8 2" xfId="13322"/>
    <cellStyle name="Eingabe 2 5 3 3 8 3" xfId="19615"/>
    <cellStyle name="Eingabe 2 5 3 3 8 4" xfId="26554"/>
    <cellStyle name="Eingabe 2 5 3 3 8 5" xfId="33219"/>
    <cellStyle name="Eingabe 2 5 3 3 8 6" xfId="39889"/>
    <cellStyle name="Eingabe 2 5 3 3 8 7" xfId="46705"/>
    <cellStyle name="Eingabe 2 5 3 3 8 8" xfId="53228"/>
    <cellStyle name="Eingabe 2 5 3 3 9" xfId="6866"/>
    <cellStyle name="Eingabe 2 5 3 3 9 2" xfId="13976"/>
    <cellStyle name="Eingabe 2 5 3 3 9 3" xfId="20269"/>
    <cellStyle name="Eingabe 2 5 3 3 9 4" xfId="27208"/>
    <cellStyle name="Eingabe 2 5 3 3 9 5" xfId="33873"/>
    <cellStyle name="Eingabe 2 5 3 3 9 6" xfId="40543"/>
    <cellStyle name="Eingabe 2 5 3 3 9 7" xfId="47359"/>
    <cellStyle name="Eingabe 2 5 3 3 9 8" xfId="53882"/>
    <cellStyle name="Eingabe 2 5 3 4" xfId="2187"/>
    <cellStyle name="Eingabe 2 5 3 4 2" xfId="9297"/>
    <cellStyle name="Eingabe 2 5 3 4 3" xfId="15590"/>
    <cellStyle name="Eingabe 2 5 3 4 4" xfId="22529"/>
    <cellStyle name="Eingabe 2 5 3 4 5" xfId="29194"/>
    <cellStyle name="Eingabe 2 5 3 4 6" xfId="35864"/>
    <cellStyle name="Eingabe 2 5 3 4 7" xfId="42680"/>
    <cellStyle name="Eingabe 2 5 3 4 8" xfId="49203"/>
    <cellStyle name="Eingabe 2 5 3 5" xfId="2877"/>
    <cellStyle name="Eingabe 2 5 3 5 2" xfId="9987"/>
    <cellStyle name="Eingabe 2 5 3 5 3" xfId="16280"/>
    <cellStyle name="Eingabe 2 5 3 5 4" xfId="23219"/>
    <cellStyle name="Eingabe 2 5 3 5 5" xfId="29884"/>
    <cellStyle name="Eingabe 2 5 3 5 6" xfId="36554"/>
    <cellStyle name="Eingabe 2 5 3 5 7" xfId="43370"/>
    <cellStyle name="Eingabe 2 5 3 5 8" xfId="49893"/>
    <cellStyle name="Eingabe 2 5 3 6" xfId="3564"/>
    <cellStyle name="Eingabe 2 5 3 6 2" xfId="10674"/>
    <cellStyle name="Eingabe 2 5 3 6 3" xfId="16967"/>
    <cellStyle name="Eingabe 2 5 3 6 4" xfId="23906"/>
    <cellStyle name="Eingabe 2 5 3 6 5" xfId="30571"/>
    <cellStyle name="Eingabe 2 5 3 6 6" xfId="37241"/>
    <cellStyle name="Eingabe 2 5 3 6 7" xfId="44057"/>
    <cellStyle name="Eingabe 2 5 3 6 8" xfId="50580"/>
    <cellStyle name="Eingabe 2 5 3 7" xfId="4251"/>
    <cellStyle name="Eingabe 2 5 3 7 2" xfId="11361"/>
    <cellStyle name="Eingabe 2 5 3 7 3" xfId="17654"/>
    <cellStyle name="Eingabe 2 5 3 7 4" xfId="24593"/>
    <cellStyle name="Eingabe 2 5 3 7 5" xfId="31258"/>
    <cellStyle name="Eingabe 2 5 3 7 6" xfId="37928"/>
    <cellStyle name="Eingabe 2 5 3 7 7" xfId="44744"/>
    <cellStyle name="Eingabe 2 5 3 7 8" xfId="51267"/>
    <cellStyle name="Eingabe 2 5 3 8" xfId="4936"/>
    <cellStyle name="Eingabe 2 5 3 8 2" xfId="12046"/>
    <cellStyle name="Eingabe 2 5 3 8 3" xfId="18339"/>
    <cellStyle name="Eingabe 2 5 3 8 4" xfId="25278"/>
    <cellStyle name="Eingabe 2 5 3 8 5" xfId="31943"/>
    <cellStyle name="Eingabe 2 5 3 8 6" xfId="38613"/>
    <cellStyle name="Eingabe 2 5 3 8 7" xfId="45429"/>
    <cellStyle name="Eingabe 2 5 3 8 8" xfId="51952"/>
    <cellStyle name="Eingabe 2 5 3 9" xfId="5581"/>
    <cellStyle name="Eingabe 2 5 3 9 2" xfId="12691"/>
    <cellStyle name="Eingabe 2 5 3 9 3" xfId="18984"/>
    <cellStyle name="Eingabe 2 5 3 9 4" xfId="25923"/>
    <cellStyle name="Eingabe 2 5 3 9 5" xfId="32588"/>
    <cellStyle name="Eingabe 2 5 3 9 6" xfId="39258"/>
    <cellStyle name="Eingabe 2 5 3 9 7" xfId="46074"/>
    <cellStyle name="Eingabe 2 5 3 9 8" xfId="52597"/>
    <cellStyle name="Eingabe 2 5 4" xfId="2045"/>
    <cellStyle name="Eingabe 2 5 4 2" xfId="9155"/>
    <cellStyle name="Eingabe 2 5 4 3" xfId="15448"/>
    <cellStyle name="Eingabe 2 5 4 4" xfId="22387"/>
    <cellStyle name="Eingabe 2 5 4 5" xfId="29052"/>
    <cellStyle name="Eingabe 2 5 4 6" xfId="35722"/>
    <cellStyle name="Eingabe 2 5 4 7" xfId="42538"/>
    <cellStyle name="Eingabe 2 5 4 8" xfId="49061"/>
    <cellStyle name="Eingabe 2 5 5" xfId="1948"/>
    <cellStyle name="Eingabe 2 5 5 2" xfId="9058"/>
    <cellStyle name="Eingabe 2 5 5 3" xfId="15351"/>
    <cellStyle name="Eingabe 2 5 5 4" xfId="22290"/>
    <cellStyle name="Eingabe 2 5 5 5" xfId="28955"/>
    <cellStyle name="Eingabe 2 5 5 6" xfId="35625"/>
    <cellStyle name="Eingabe 2 5 5 7" xfId="42441"/>
    <cellStyle name="Eingabe 2 5 5 8" xfId="48964"/>
    <cellStyle name="Eingabe 2 5 6" xfId="2147"/>
    <cellStyle name="Eingabe 2 5 6 2" xfId="9257"/>
    <cellStyle name="Eingabe 2 5 6 3" xfId="15550"/>
    <cellStyle name="Eingabe 2 5 6 4" xfId="22489"/>
    <cellStyle name="Eingabe 2 5 6 5" xfId="29154"/>
    <cellStyle name="Eingabe 2 5 6 6" xfId="35824"/>
    <cellStyle name="Eingabe 2 5 6 7" xfId="42640"/>
    <cellStyle name="Eingabe 2 5 6 8" xfId="49163"/>
    <cellStyle name="Eingabe 2 5 7" xfId="2837"/>
    <cellStyle name="Eingabe 2 5 7 2" xfId="9947"/>
    <cellStyle name="Eingabe 2 5 7 3" xfId="16240"/>
    <cellStyle name="Eingabe 2 5 7 4" xfId="23179"/>
    <cellStyle name="Eingabe 2 5 7 5" xfId="29844"/>
    <cellStyle name="Eingabe 2 5 7 6" xfId="36514"/>
    <cellStyle name="Eingabe 2 5 7 7" xfId="43330"/>
    <cellStyle name="Eingabe 2 5 7 8" xfId="49853"/>
    <cellStyle name="Eingabe 2 5 8" xfId="3527"/>
    <cellStyle name="Eingabe 2 5 8 2" xfId="10637"/>
    <cellStyle name="Eingabe 2 5 8 3" xfId="16930"/>
    <cellStyle name="Eingabe 2 5 8 4" xfId="23869"/>
    <cellStyle name="Eingabe 2 5 8 5" xfId="30534"/>
    <cellStyle name="Eingabe 2 5 8 6" xfId="37204"/>
    <cellStyle name="Eingabe 2 5 8 7" xfId="44020"/>
    <cellStyle name="Eingabe 2 5 8 8" xfId="50543"/>
    <cellStyle name="Eingabe 2 5 9" xfId="4210"/>
    <cellStyle name="Eingabe 2 5 9 2" xfId="11320"/>
    <cellStyle name="Eingabe 2 5 9 3" xfId="17613"/>
    <cellStyle name="Eingabe 2 5 9 4" xfId="24552"/>
    <cellStyle name="Eingabe 2 5 9 5" xfId="31217"/>
    <cellStyle name="Eingabe 2 5 9 6" xfId="37887"/>
    <cellStyle name="Eingabe 2 5 9 7" xfId="44703"/>
    <cellStyle name="Eingabe 2 5 9 8" xfId="51226"/>
    <cellStyle name="Eingabe 2 6" xfId="244"/>
    <cellStyle name="Eingabe 2 6 10" xfId="5650"/>
    <cellStyle name="Eingabe 2 6 10 2" xfId="12760"/>
    <cellStyle name="Eingabe 2 6 10 3" xfId="19053"/>
    <cellStyle name="Eingabe 2 6 10 4" xfId="25992"/>
    <cellStyle name="Eingabe 2 6 10 5" xfId="32657"/>
    <cellStyle name="Eingabe 2 6 10 6" xfId="39327"/>
    <cellStyle name="Eingabe 2 6 10 7" xfId="46143"/>
    <cellStyle name="Eingabe 2 6 10 8" xfId="52666"/>
    <cellStyle name="Eingabe 2 6 11" xfId="6573"/>
    <cellStyle name="Eingabe 2 6 11 2" xfId="13683"/>
    <cellStyle name="Eingabe 2 6 11 3" xfId="19976"/>
    <cellStyle name="Eingabe 2 6 11 4" xfId="26915"/>
    <cellStyle name="Eingabe 2 6 11 5" xfId="33580"/>
    <cellStyle name="Eingabe 2 6 11 6" xfId="40250"/>
    <cellStyle name="Eingabe 2 6 11 7" xfId="47066"/>
    <cellStyle name="Eingabe 2 6 11 8" xfId="53589"/>
    <cellStyle name="Eingabe 2 6 12" xfId="1267"/>
    <cellStyle name="Eingabe 2 6 12 2" xfId="8377"/>
    <cellStyle name="Eingabe 2 6 12 3" xfId="14670"/>
    <cellStyle name="Eingabe 2 6 12 4" xfId="21609"/>
    <cellStyle name="Eingabe 2 6 12 5" xfId="28274"/>
    <cellStyle name="Eingabe 2 6 12 6" xfId="34944"/>
    <cellStyle name="Eingabe 2 6 12 7" xfId="41763"/>
    <cellStyle name="Eingabe 2 6 12 8" xfId="48286"/>
    <cellStyle name="Eingabe 2 6 13" xfId="469"/>
    <cellStyle name="Eingabe 2 6 14" xfId="7898"/>
    <cellStyle name="Eingabe 2 6 15" xfId="21487"/>
    <cellStyle name="Eingabe 2 6 16" xfId="8281"/>
    <cellStyle name="Eingabe 2 6 2" xfId="621"/>
    <cellStyle name="Eingabe 2 6 2 10" xfId="6689"/>
    <cellStyle name="Eingabe 2 6 2 10 2" xfId="13799"/>
    <cellStyle name="Eingabe 2 6 2 10 3" xfId="20092"/>
    <cellStyle name="Eingabe 2 6 2 10 4" xfId="27031"/>
    <cellStyle name="Eingabe 2 6 2 10 5" xfId="33696"/>
    <cellStyle name="Eingabe 2 6 2 10 6" xfId="40366"/>
    <cellStyle name="Eingabe 2 6 2 10 7" xfId="47182"/>
    <cellStyle name="Eingabe 2 6 2 10 8" xfId="53705"/>
    <cellStyle name="Eingabe 2 6 2 11" xfId="7240"/>
    <cellStyle name="Eingabe 2 6 2 11 2" xfId="14350"/>
    <cellStyle name="Eingabe 2 6 2 11 3" xfId="20643"/>
    <cellStyle name="Eingabe 2 6 2 11 4" xfId="27582"/>
    <cellStyle name="Eingabe 2 6 2 11 5" xfId="34247"/>
    <cellStyle name="Eingabe 2 6 2 11 6" xfId="40917"/>
    <cellStyle name="Eingabe 2 6 2 11 7" xfId="47733"/>
    <cellStyle name="Eingabe 2 6 2 11 8" xfId="54256"/>
    <cellStyle name="Eingabe 2 6 2 12" xfId="1374"/>
    <cellStyle name="Eingabe 2 6 2 12 2" xfId="8484"/>
    <cellStyle name="Eingabe 2 6 2 12 3" xfId="14777"/>
    <cellStyle name="Eingabe 2 6 2 12 4" xfId="21716"/>
    <cellStyle name="Eingabe 2 6 2 12 5" xfId="28381"/>
    <cellStyle name="Eingabe 2 6 2 12 6" xfId="35051"/>
    <cellStyle name="Eingabe 2 6 2 12 7" xfId="41867"/>
    <cellStyle name="Eingabe 2 6 2 12 8" xfId="48390"/>
    <cellStyle name="Eingabe 2 6 2 13" xfId="7654"/>
    <cellStyle name="Eingabe 2 6 2 14" xfId="21000"/>
    <cellStyle name="Eingabe 2 6 2 15" xfId="272"/>
    <cellStyle name="Eingabe 2 6 2 16" xfId="41250"/>
    <cellStyle name="Eingabe 2 6 2 17" xfId="41656"/>
    <cellStyle name="Eingabe 2 6 2 2" xfId="1137"/>
    <cellStyle name="Eingabe 2 6 2 2 10" xfId="1810"/>
    <cellStyle name="Eingabe 2 6 2 2 10 2" xfId="8920"/>
    <cellStyle name="Eingabe 2 6 2 2 10 3" xfId="15213"/>
    <cellStyle name="Eingabe 2 6 2 2 10 4" xfId="22152"/>
    <cellStyle name="Eingabe 2 6 2 2 10 5" xfId="28817"/>
    <cellStyle name="Eingabe 2 6 2 2 10 6" xfId="35487"/>
    <cellStyle name="Eingabe 2 6 2 2 10 7" xfId="42303"/>
    <cellStyle name="Eingabe 2 6 2 2 10 8" xfId="48826"/>
    <cellStyle name="Eingabe 2 6 2 2 11" xfId="7481"/>
    <cellStyle name="Eingabe 2 6 2 2 12" xfId="28144"/>
    <cellStyle name="Eingabe 2 6 2 2 13" xfId="34814"/>
    <cellStyle name="Eingabe 2 6 2 2 14" xfId="48156"/>
    <cellStyle name="Eingabe 2 6 2 2 2" xfId="2681"/>
    <cellStyle name="Eingabe 2 6 2 2 2 2" xfId="9791"/>
    <cellStyle name="Eingabe 2 6 2 2 2 3" xfId="16084"/>
    <cellStyle name="Eingabe 2 6 2 2 2 4" xfId="23023"/>
    <cellStyle name="Eingabe 2 6 2 2 2 5" xfId="29688"/>
    <cellStyle name="Eingabe 2 6 2 2 2 6" xfId="36358"/>
    <cellStyle name="Eingabe 2 6 2 2 2 7" xfId="43174"/>
    <cellStyle name="Eingabe 2 6 2 2 2 8" xfId="49697"/>
    <cellStyle name="Eingabe 2 6 2 2 3" xfId="3371"/>
    <cellStyle name="Eingabe 2 6 2 2 3 2" xfId="10481"/>
    <cellStyle name="Eingabe 2 6 2 2 3 3" xfId="16774"/>
    <cellStyle name="Eingabe 2 6 2 2 3 4" xfId="23713"/>
    <cellStyle name="Eingabe 2 6 2 2 3 5" xfId="30378"/>
    <cellStyle name="Eingabe 2 6 2 2 3 6" xfId="37048"/>
    <cellStyle name="Eingabe 2 6 2 2 3 7" xfId="43864"/>
    <cellStyle name="Eingabe 2 6 2 2 3 8" xfId="50387"/>
    <cellStyle name="Eingabe 2 6 2 2 4" xfId="4058"/>
    <cellStyle name="Eingabe 2 6 2 2 4 2" xfId="11168"/>
    <cellStyle name="Eingabe 2 6 2 2 4 3" xfId="17461"/>
    <cellStyle name="Eingabe 2 6 2 2 4 4" xfId="24400"/>
    <cellStyle name="Eingabe 2 6 2 2 4 5" xfId="31065"/>
    <cellStyle name="Eingabe 2 6 2 2 4 6" xfId="37735"/>
    <cellStyle name="Eingabe 2 6 2 2 4 7" xfId="44551"/>
    <cellStyle name="Eingabe 2 6 2 2 4 8" xfId="51074"/>
    <cellStyle name="Eingabe 2 6 2 2 5" xfId="4745"/>
    <cellStyle name="Eingabe 2 6 2 2 5 2" xfId="11855"/>
    <cellStyle name="Eingabe 2 6 2 2 5 3" xfId="18148"/>
    <cellStyle name="Eingabe 2 6 2 2 5 4" xfId="25087"/>
    <cellStyle name="Eingabe 2 6 2 2 5 5" xfId="31752"/>
    <cellStyle name="Eingabe 2 6 2 2 5 6" xfId="38422"/>
    <cellStyle name="Eingabe 2 6 2 2 5 7" xfId="45238"/>
    <cellStyle name="Eingabe 2 6 2 2 5 8" xfId="51761"/>
    <cellStyle name="Eingabe 2 6 2 2 6" xfId="5430"/>
    <cellStyle name="Eingabe 2 6 2 2 6 2" xfId="12540"/>
    <cellStyle name="Eingabe 2 6 2 2 6 3" xfId="18833"/>
    <cellStyle name="Eingabe 2 6 2 2 6 4" xfId="25772"/>
    <cellStyle name="Eingabe 2 6 2 2 6 5" xfId="32437"/>
    <cellStyle name="Eingabe 2 6 2 2 6 6" xfId="39107"/>
    <cellStyle name="Eingabe 2 6 2 2 6 7" xfId="45923"/>
    <cellStyle name="Eingabe 2 6 2 2 6 8" xfId="52446"/>
    <cellStyle name="Eingabe 2 6 2 2 7" xfId="6013"/>
    <cellStyle name="Eingabe 2 6 2 2 7 2" xfId="13123"/>
    <cellStyle name="Eingabe 2 6 2 2 7 3" xfId="19416"/>
    <cellStyle name="Eingabe 2 6 2 2 7 4" xfId="26355"/>
    <cellStyle name="Eingabe 2 6 2 2 7 5" xfId="33020"/>
    <cellStyle name="Eingabe 2 6 2 2 7 6" xfId="39690"/>
    <cellStyle name="Eingabe 2 6 2 2 7 7" xfId="46506"/>
    <cellStyle name="Eingabe 2 6 2 2 7 8" xfId="53029"/>
    <cellStyle name="Eingabe 2 6 2 2 8" xfId="6471"/>
    <cellStyle name="Eingabe 2 6 2 2 8 2" xfId="13581"/>
    <cellStyle name="Eingabe 2 6 2 2 8 3" xfId="19874"/>
    <cellStyle name="Eingabe 2 6 2 2 8 4" xfId="26813"/>
    <cellStyle name="Eingabe 2 6 2 2 8 5" xfId="33478"/>
    <cellStyle name="Eingabe 2 6 2 2 8 6" xfId="40148"/>
    <cellStyle name="Eingabe 2 6 2 2 8 7" xfId="46964"/>
    <cellStyle name="Eingabe 2 6 2 2 8 8" xfId="53487"/>
    <cellStyle name="Eingabe 2 6 2 2 9" xfId="7125"/>
    <cellStyle name="Eingabe 2 6 2 2 9 2" xfId="14235"/>
    <cellStyle name="Eingabe 2 6 2 2 9 3" xfId="20528"/>
    <cellStyle name="Eingabe 2 6 2 2 9 4" xfId="27467"/>
    <cellStyle name="Eingabe 2 6 2 2 9 5" xfId="34132"/>
    <cellStyle name="Eingabe 2 6 2 2 9 6" xfId="40802"/>
    <cellStyle name="Eingabe 2 6 2 2 9 7" xfId="47618"/>
    <cellStyle name="Eingabe 2 6 2 2 9 8" xfId="54141"/>
    <cellStyle name="Eingabe 2 6 2 3" xfId="934"/>
    <cellStyle name="Eingabe 2 6 2 3 10" xfId="1609"/>
    <cellStyle name="Eingabe 2 6 2 3 10 2" xfId="8719"/>
    <cellStyle name="Eingabe 2 6 2 3 10 3" xfId="15012"/>
    <cellStyle name="Eingabe 2 6 2 3 10 4" xfId="21951"/>
    <cellStyle name="Eingabe 2 6 2 3 10 5" xfId="28616"/>
    <cellStyle name="Eingabe 2 6 2 3 10 6" xfId="35286"/>
    <cellStyle name="Eingabe 2 6 2 3 10 7" xfId="42102"/>
    <cellStyle name="Eingabe 2 6 2 3 10 8" xfId="48625"/>
    <cellStyle name="Eingabe 2 6 2 3 11" xfId="7829"/>
    <cellStyle name="Eingabe 2 6 2 3 12" xfId="27941"/>
    <cellStyle name="Eingabe 2 6 2 3 13" xfId="34613"/>
    <cellStyle name="Eingabe 2 6 2 3 14" xfId="21431"/>
    <cellStyle name="Eingabe 2 6 2 3 2" xfId="2480"/>
    <cellStyle name="Eingabe 2 6 2 3 2 2" xfId="9590"/>
    <cellStyle name="Eingabe 2 6 2 3 2 3" xfId="15883"/>
    <cellStyle name="Eingabe 2 6 2 3 2 4" xfId="22822"/>
    <cellStyle name="Eingabe 2 6 2 3 2 5" xfId="29487"/>
    <cellStyle name="Eingabe 2 6 2 3 2 6" xfId="36157"/>
    <cellStyle name="Eingabe 2 6 2 3 2 7" xfId="42973"/>
    <cellStyle name="Eingabe 2 6 2 3 2 8" xfId="49496"/>
    <cellStyle name="Eingabe 2 6 2 3 3" xfId="3170"/>
    <cellStyle name="Eingabe 2 6 2 3 3 2" xfId="10280"/>
    <cellStyle name="Eingabe 2 6 2 3 3 3" xfId="16573"/>
    <cellStyle name="Eingabe 2 6 2 3 3 4" xfId="23512"/>
    <cellStyle name="Eingabe 2 6 2 3 3 5" xfId="30177"/>
    <cellStyle name="Eingabe 2 6 2 3 3 6" xfId="36847"/>
    <cellStyle name="Eingabe 2 6 2 3 3 7" xfId="43663"/>
    <cellStyle name="Eingabe 2 6 2 3 3 8" xfId="50186"/>
    <cellStyle name="Eingabe 2 6 2 3 4" xfId="3857"/>
    <cellStyle name="Eingabe 2 6 2 3 4 2" xfId="10967"/>
    <cellStyle name="Eingabe 2 6 2 3 4 3" xfId="17260"/>
    <cellStyle name="Eingabe 2 6 2 3 4 4" xfId="24199"/>
    <cellStyle name="Eingabe 2 6 2 3 4 5" xfId="30864"/>
    <cellStyle name="Eingabe 2 6 2 3 4 6" xfId="37534"/>
    <cellStyle name="Eingabe 2 6 2 3 4 7" xfId="44350"/>
    <cellStyle name="Eingabe 2 6 2 3 4 8" xfId="50873"/>
    <cellStyle name="Eingabe 2 6 2 3 5" xfId="4544"/>
    <cellStyle name="Eingabe 2 6 2 3 5 2" xfId="11654"/>
    <cellStyle name="Eingabe 2 6 2 3 5 3" xfId="17947"/>
    <cellStyle name="Eingabe 2 6 2 3 5 4" xfId="24886"/>
    <cellStyle name="Eingabe 2 6 2 3 5 5" xfId="31551"/>
    <cellStyle name="Eingabe 2 6 2 3 5 6" xfId="38221"/>
    <cellStyle name="Eingabe 2 6 2 3 5 7" xfId="45037"/>
    <cellStyle name="Eingabe 2 6 2 3 5 8" xfId="51560"/>
    <cellStyle name="Eingabe 2 6 2 3 6" xfId="5229"/>
    <cellStyle name="Eingabe 2 6 2 3 6 2" xfId="12339"/>
    <cellStyle name="Eingabe 2 6 2 3 6 3" xfId="18632"/>
    <cellStyle name="Eingabe 2 6 2 3 6 4" xfId="25571"/>
    <cellStyle name="Eingabe 2 6 2 3 6 5" xfId="32236"/>
    <cellStyle name="Eingabe 2 6 2 3 6 6" xfId="38906"/>
    <cellStyle name="Eingabe 2 6 2 3 6 7" xfId="45722"/>
    <cellStyle name="Eingabe 2 6 2 3 6 8" xfId="52245"/>
    <cellStyle name="Eingabe 2 6 2 3 7" xfId="5812"/>
    <cellStyle name="Eingabe 2 6 2 3 7 2" xfId="12922"/>
    <cellStyle name="Eingabe 2 6 2 3 7 3" xfId="19215"/>
    <cellStyle name="Eingabe 2 6 2 3 7 4" xfId="26154"/>
    <cellStyle name="Eingabe 2 6 2 3 7 5" xfId="32819"/>
    <cellStyle name="Eingabe 2 6 2 3 7 6" xfId="39489"/>
    <cellStyle name="Eingabe 2 6 2 3 7 7" xfId="46305"/>
    <cellStyle name="Eingabe 2 6 2 3 7 8" xfId="52828"/>
    <cellStyle name="Eingabe 2 6 2 3 8" xfId="6270"/>
    <cellStyle name="Eingabe 2 6 2 3 8 2" xfId="13380"/>
    <cellStyle name="Eingabe 2 6 2 3 8 3" xfId="19673"/>
    <cellStyle name="Eingabe 2 6 2 3 8 4" xfId="26612"/>
    <cellStyle name="Eingabe 2 6 2 3 8 5" xfId="33277"/>
    <cellStyle name="Eingabe 2 6 2 3 8 6" xfId="39947"/>
    <cellStyle name="Eingabe 2 6 2 3 8 7" xfId="46763"/>
    <cellStyle name="Eingabe 2 6 2 3 8 8" xfId="53286"/>
    <cellStyle name="Eingabe 2 6 2 3 9" xfId="6924"/>
    <cellStyle name="Eingabe 2 6 2 3 9 2" xfId="14034"/>
    <cellStyle name="Eingabe 2 6 2 3 9 3" xfId="20327"/>
    <cellStyle name="Eingabe 2 6 2 3 9 4" xfId="27266"/>
    <cellStyle name="Eingabe 2 6 2 3 9 5" xfId="33931"/>
    <cellStyle name="Eingabe 2 6 2 3 9 6" xfId="40601"/>
    <cellStyle name="Eingabe 2 6 2 3 9 7" xfId="47417"/>
    <cellStyle name="Eingabe 2 6 2 3 9 8" xfId="53940"/>
    <cellStyle name="Eingabe 2 6 2 4" xfId="2245"/>
    <cellStyle name="Eingabe 2 6 2 4 2" xfId="9355"/>
    <cellStyle name="Eingabe 2 6 2 4 3" xfId="15648"/>
    <cellStyle name="Eingabe 2 6 2 4 4" xfId="22587"/>
    <cellStyle name="Eingabe 2 6 2 4 5" xfId="29252"/>
    <cellStyle name="Eingabe 2 6 2 4 6" xfId="35922"/>
    <cellStyle name="Eingabe 2 6 2 4 7" xfId="42738"/>
    <cellStyle name="Eingabe 2 6 2 4 8" xfId="49261"/>
    <cellStyle name="Eingabe 2 6 2 5" xfId="2935"/>
    <cellStyle name="Eingabe 2 6 2 5 2" xfId="10045"/>
    <cellStyle name="Eingabe 2 6 2 5 3" xfId="16338"/>
    <cellStyle name="Eingabe 2 6 2 5 4" xfId="23277"/>
    <cellStyle name="Eingabe 2 6 2 5 5" xfId="29942"/>
    <cellStyle name="Eingabe 2 6 2 5 6" xfId="36612"/>
    <cellStyle name="Eingabe 2 6 2 5 7" xfId="43428"/>
    <cellStyle name="Eingabe 2 6 2 5 8" xfId="49951"/>
    <cellStyle name="Eingabe 2 6 2 6" xfId="3622"/>
    <cellStyle name="Eingabe 2 6 2 6 2" xfId="10732"/>
    <cellStyle name="Eingabe 2 6 2 6 3" xfId="17025"/>
    <cellStyle name="Eingabe 2 6 2 6 4" xfId="23964"/>
    <cellStyle name="Eingabe 2 6 2 6 5" xfId="30629"/>
    <cellStyle name="Eingabe 2 6 2 6 6" xfId="37299"/>
    <cellStyle name="Eingabe 2 6 2 6 7" xfId="44115"/>
    <cellStyle name="Eingabe 2 6 2 6 8" xfId="50638"/>
    <cellStyle name="Eingabe 2 6 2 7" xfId="4309"/>
    <cellStyle name="Eingabe 2 6 2 7 2" xfId="11419"/>
    <cellStyle name="Eingabe 2 6 2 7 3" xfId="17712"/>
    <cellStyle name="Eingabe 2 6 2 7 4" xfId="24651"/>
    <cellStyle name="Eingabe 2 6 2 7 5" xfId="31316"/>
    <cellStyle name="Eingabe 2 6 2 7 6" xfId="37986"/>
    <cellStyle name="Eingabe 2 6 2 7 7" xfId="44802"/>
    <cellStyle name="Eingabe 2 6 2 7 8" xfId="51325"/>
    <cellStyle name="Eingabe 2 6 2 8" xfId="4994"/>
    <cellStyle name="Eingabe 2 6 2 8 2" xfId="12104"/>
    <cellStyle name="Eingabe 2 6 2 8 3" xfId="18397"/>
    <cellStyle name="Eingabe 2 6 2 8 4" xfId="25336"/>
    <cellStyle name="Eingabe 2 6 2 8 5" xfId="32001"/>
    <cellStyle name="Eingabe 2 6 2 8 6" xfId="38671"/>
    <cellStyle name="Eingabe 2 6 2 8 7" xfId="45487"/>
    <cellStyle name="Eingabe 2 6 2 8 8" xfId="52010"/>
    <cellStyle name="Eingabe 2 6 2 9" xfId="2031"/>
    <cellStyle name="Eingabe 2 6 2 9 2" xfId="9141"/>
    <cellStyle name="Eingabe 2 6 2 9 3" xfId="15434"/>
    <cellStyle name="Eingabe 2 6 2 9 4" xfId="22373"/>
    <cellStyle name="Eingabe 2 6 2 9 5" xfId="29038"/>
    <cellStyle name="Eingabe 2 6 2 9 6" xfId="35708"/>
    <cellStyle name="Eingabe 2 6 2 9 7" xfId="42524"/>
    <cellStyle name="Eingabe 2 6 2 9 8" xfId="49047"/>
    <cellStyle name="Eingabe 2 6 3" xfId="562"/>
    <cellStyle name="Eingabe 2 6 3 10" xfId="6630"/>
    <cellStyle name="Eingabe 2 6 3 10 2" xfId="13740"/>
    <cellStyle name="Eingabe 2 6 3 10 3" xfId="20033"/>
    <cellStyle name="Eingabe 2 6 3 10 4" xfId="26972"/>
    <cellStyle name="Eingabe 2 6 3 10 5" xfId="33637"/>
    <cellStyle name="Eingabe 2 6 3 10 6" xfId="40307"/>
    <cellStyle name="Eingabe 2 6 3 10 7" xfId="47123"/>
    <cellStyle name="Eingabe 2 6 3 10 8" xfId="53646"/>
    <cellStyle name="Eingabe 2 6 3 11" xfId="7326"/>
    <cellStyle name="Eingabe 2 6 3 11 2" xfId="14436"/>
    <cellStyle name="Eingabe 2 6 3 11 3" xfId="20729"/>
    <cellStyle name="Eingabe 2 6 3 11 4" xfId="27668"/>
    <cellStyle name="Eingabe 2 6 3 11 5" xfId="34333"/>
    <cellStyle name="Eingabe 2 6 3 11 6" xfId="41003"/>
    <cellStyle name="Eingabe 2 6 3 11 7" xfId="47819"/>
    <cellStyle name="Eingabe 2 6 3 11 8" xfId="54342"/>
    <cellStyle name="Eingabe 2 6 3 12" xfId="1315"/>
    <cellStyle name="Eingabe 2 6 3 12 2" xfId="8425"/>
    <cellStyle name="Eingabe 2 6 3 12 3" xfId="14718"/>
    <cellStyle name="Eingabe 2 6 3 12 4" xfId="21657"/>
    <cellStyle name="Eingabe 2 6 3 12 5" xfId="28322"/>
    <cellStyle name="Eingabe 2 6 3 12 6" xfId="34992"/>
    <cellStyle name="Eingabe 2 6 3 12 7" xfId="41808"/>
    <cellStyle name="Eingabe 2 6 3 12 8" xfId="48331"/>
    <cellStyle name="Eingabe 2 6 3 13" xfId="8228"/>
    <cellStyle name="Eingabe 2 6 3 14" xfId="20941"/>
    <cellStyle name="Eingabe 2 6 3 15" xfId="21329"/>
    <cellStyle name="Eingabe 2 6 3 16" xfId="41191"/>
    <cellStyle name="Eingabe 2 6 3 17" xfId="34552"/>
    <cellStyle name="Eingabe 2 6 3 2" xfId="1111"/>
    <cellStyle name="Eingabe 2 6 3 2 10" xfId="1784"/>
    <cellStyle name="Eingabe 2 6 3 2 10 2" xfId="8894"/>
    <cellStyle name="Eingabe 2 6 3 2 10 3" xfId="15187"/>
    <cellStyle name="Eingabe 2 6 3 2 10 4" xfId="22126"/>
    <cellStyle name="Eingabe 2 6 3 2 10 5" xfId="28791"/>
    <cellStyle name="Eingabe 2 6 3 2 10 6" xfId="35461"/>
    <cellStyle name="Eingabe 2 6 3 2 10 7" xfId="42277"/>
    <cellStyle name="Eingabe 2 6 3 2 10 8" xfId="48800"/>
    <cellStyle name="Eingabe 2 6 3 2 11" xfId="256"/>
    <cellStyle name="Eingabe 2 6 3 2 12" xfId="28118"/>
    <cellStyle name="Eingabe 2 6 3 2 13" xfId="34788"/>
    <cellStyle name="Eingabe 2 6 3 2 14" xfId="48130"/>
    <cellStyle name="Eingabe 2 6 3 2 2" xfId="2655"/>
    <cellStyle name="Eingabe 2 6 3 2 2 2" xfId="9765"/>
    <cellStyle name="Eingabe 2 6 3 2 2 3" xfId="16058"/>
    <cellStyle name="Eingabe 2 6 3 2 2 4" xfId="22997"/>
    <cellStyle name="Eingabe 2 6 3 2 2 5" xfId="29662"/>
    <cellStyle name="Eingabe 2 6 3 2 2 6" xfId="36332"/>
    <cellStyle name="Eingabe 2 6 3 2 2 7" xfId="43148"/>
    <cellStyle name="Eingabe 2 6 3 2 2 8" xfId="49671"/>
    <cellStyle name="Eingabe 2 6 3 2 3" xfId="3345"/>
    <cellStyle name="Eingabe 2 6 3 2 3 2" xfId="10455"/>
    <cellStyle name="Eingabe 2 6 3 2 3 3" xfId="16748"/>
    <cellStyle name="Eingabe 2 6 3 2 3 4" xfId="23687"/>
    <cellStyle name="Eingabe 2 6 3 2 3 5" xfId="30352"/>
    <cellStyle name="Eingabe 2 6 3 2 3 6" xfId="37022"/>
    <cellStyle name="Eingabe 2 6 3 2 3 7" xfId="43838"/>
    <cellStyle name="Eingabe 2 6 3 2 3 8" xfId="50361"/>
    <cellStyle name="Eingabe 2 6 3 2 4" xfId="4032"/>
    <cellStyle name="Eingabe 2 6 3 2 4 2" xfId="11142"/>
    <cellStyle name="Eingabe 2 6 3 2 4 3" xfId="17435"/>
    <cellStyle name="Eingabe 2 6 3 2 4 4" xfId="24374"/>
    <cellStyle name="Eingabe 2 6 3 2 4 5" xfId="31039"/>
    <cellStyle name="Eingabe 2 6 3 2 4 6" xfId="37709"/>
    <cellStyle name="Eingabe 2 6 3 2 4 7" xfId="44525"/>
    <cellStyle name="Eingabe 2 6 3 2 4 8" xfId="51048"/>
    <cellStyle name="Eingabe 2 6 3 2 5" xfId="4719"/>
    <cellStyle name="Eingabe 2 6 3 2 5 2" xfId="11829"/>
    <cellStyle name="Eingabe 2 6 3 2 5 3" xfId="18122"/>
    <cellStyle name="Eingabe 2 6 3 2 5 4" xfId="25061"/>
    <cellStyle name="Eingabe 2 6 3 2 5 5" xfId="31726"/>
    <cellStyle name="Eingabe 2 6 3 2 5 6" xfId="38396"/>
    <cellStyle name="Eingabe 2 6 3 2 5 7" xfId="45212"/>
    <cellStyle name="Eingabe 2 6 3 2 5 8" xfId="51735"/>
    <cellStyle name="Eingabe 2 6 3 2 6" xfId="5404"/>
    <cellStyle name="Eingabe 2 6 3 2 6 2" xfId="12514"/>
    <cellStyle name="Eingabe 2 6 3 2 6 3" xfId="18807"/>
    <cellStyle name="Eingabe 2 6 3 2 6 4" xfId="25746"/>
    <cellStyle name="Eingabe 2 6 3 2 6 5" xfId="32411"/>
    <cellStyle name="Eingabe 2 6 3 2 6 6" xfId="39081"/>
    <cellStyle name="Eingabe 2 6 3 2 6 7" xfId="45897"/>
    <cellStyle name="Eingabe 2 6 3 2 6 8" xfId="52420"/>
    <cellStyle name="Eingabe 2 6 3 2 7" xfId="5987"/>
    <cellStyle name="Eingabe 2 6 3 2 7 2" xfId="13097"/>
    <cellStyle name="Eingabe 2 6 3 2 7 3" xfId="19390"/>
    <cellStyle name="Eingabe 2 6 3 2 7 4" xfId="26329"/>
    <cellStyle name="Eingabe 2 6 3 2 7 5" xfId="32994"/>
    <cellStyle name="Eingabe 2 6 3 2 7 6" xfId="39664"/>
    <cellStyle name="Eingabe 2 6 3 2 7 7" xfId="46480"/>
    <cellStyle name="Eingabe 2 6 3 2 7 8" xfId="53003"/>
    <cellStyle name="Eingabe 2 6 3 2 8" xfId="6445"/>
    <cellStyle name="Eingabe 2 6 3 2 8 2" xfId="13555"/>
    <cellStyle name="Eingabe 2 6 3 2 8 3" xfId="19848"/>
    <cellStyle name="Eingabe 2 6 3 2 8 4" xfId="26787"/>
    <cellStyle name="Eingabe 2 6 3 2 8 5" xfId="33452"/>
    <cellStyle name="Eingabe 2 6 3 2 8 6" xfId="40122"/>
    <cellStyle name="Eingabe 2 6 3 2 8 7" xfId="46938"/>
    <cellStyle name="Eingabe 2 6 3 2 8 8" xfId="53461"/>
    <cellStyle name="Eingabe 2 6 3 2 9" xfId="7099"/>
    <cellStyle name="Eingabe 2 6 3 2 9 2" xfId="14209"/>
    <cellStyle name="Eingabe 2 6 3 2 9 3" xfId="20502"/>
    <cellStyle name="Eingabe 2 6 3 2 9 4" xfId="27441"/>
    <cellStyle name="Eingabe 2 6 3 2 9 5" xfId="34106"/>
    <cellStyle name="Eingabe 2 6 3 2 9 6" xfId="40776"/>
    <cellStyle name="Eingabe 2 6 3 2 9 7" xfId="47592"/>
    <cellStyle name="Eingabe 2 6 3 2 9 8" xfId="54115"/>
    <cellStyle name="Eingabe 2 6 3 3" xfId="875"/>
    <cellStyle name="Eingabe 2 6 3 3 10" xfId="1550"/>
    <cellStyle name="Eingabe 2 6 3 3 10 2" xfId="8660"/>
    <cellStyle name="Eingabe 2 6 3 3 10 3" xfId="14953"/>
    <cellStyle name="Eingabe 2 6 3 3 10 4" xfId="21892"/>
    <cellStyle name="Eingabe 2 6 3 3 10 5" xfId="28557"/>
    <cellStyle name="Eingabe 2 6 3 3 10 6" xfId="35227"/>
    <cellStyle name="Eingabe 2 6 3 3 10 7" xfId="42043"/>
    <cellStyle name="Eingabe 2 6 3 3 10 8" xfId="48566"/>
    <cellStyle name="Eingabe 2 6 3 3 11" xfId="8271"/>
    <cellStyle name="Eingabe 2 6 3 3 12" xfId="27882"/>
    <cellStyle name="Eingabe 2 6 3 3 13" xfId="34554"/>
    <cellStyle name="Eingabe 2 6 3 3 14" xfId="8132"/>
    <cellStyle name="Eingabe 2 6 3 3 2" xfId="2421"/>
    <cellStyle name="Eingabe 2 6 3 3 2 2" xfId="9531"/>
    <cellStyle name="Eingabe 2 6 3 3 2 3" xfId="15824"/>
    <cellStyle name="Eingabe 2 6 3 3 2 4" xfId="22763"/>
    <cellStyle name="Eingabe 2 6 3 3 2 5" xfId="29428"/>
    <cellStyle name="Eingabe 2 6 3 3 2 6" xfId="36098"/>
    <cellStyle name="Eingabe 2 6 3 3 2 7" xfId="42914"/>
    <cellStyle name="Eingabe 2 6 3 3 2 8" xfId="49437"/>
    <cellStyle name="Eingabe 2 6 3 3 3" xfId="3111"/>
    <cellStyle name="Eingabe 2 6 3 3 3 2" xfId="10221"/>
    <cellStyle name="Eingabe 2 6 3 3 3 3" xfId="16514"/>
    <cellStyle name="Eingabe 2 6 3 3 3 4" xfId="23453"/>
    <cellStyle name="Eingabe 2 6 3 3 3 5" xfId="30118"/>
    <cellStyle name="Eingabe 2 6 3 3 3 6" xfId="36788"/>
    <cellStyle name="Eingabe 2 6 3 3 3 7" xfId="43604"/>
    <cellStyle name="Eingabe 2 6 3 3 3 8" xfId="50127"/>
    <cellStyle name="Eingabe 2 6 3 3 4" xfId="3798"/>
    <cellStyle name="Eingabe 2 6 3 3 4 2" xfId="10908"/>
    <cellStyle name="Eingabe 2 6 3 3 4 3" xfId="17201"/>
    <cellStyle name="Eingabe 2 6 3 3 4 4" xfId="24140"/>
    <cellStyle name="Eingabe 2 6 3 3 4 5" xfId="30805"/>
    <cellStyle name="Eingabe 2 6 3 3 4 6" xfId="37475"/>
    <cellStyle name="Eingabe 2 6 3 3 4 7" xfId="44291"/>
    <cellStyle name="Eingabe 2 6 3 3 4 8" xfId="50814"/>
    <cellStyle name="Eingabe 2 6 3 3 5" xfId="4485"/>
    <cellStyle name="Eingabe 2 6 3 3 5 2" xfId="11595"/>
    <cellStyle name="Eingabe 2 6 3 3 5 3" xfId="17888"/>
    <cellStyle name="Eingabe 2 6 3 3 5 4" xfId="24827"/>
    <cellStyle name="Eingabe 2 6 3 3 5 5" xfId="31492"/>
    <cellStyle name="Eingabe 2 6 3 3 5 6" xfId="38162"/>
    <cellStyle name="Eingabe 2 6 3 3 5 7" xfId="44978"/>
    <cellStyle name="Eingabe 2 6 3 3 5 8" xfId="51501"/>
    <cellStyle name="Eingabe 2 6 3 3 6" xfId="5170"/>
    <cellStyle name="Eingabe 2 6 3 3 6 2" xfId="12280"/>
    <cellStyle name="Eingabe 2 6 3 3 6 3" xfId="18573"/>
    <cellStyle name="Eingabe 2 6 3 3 6 4" xfId="25512"/>
    <cellStyle name="Eingabe 2 6 3 3 6 5" xfId="32177"/>
    <cellStyle name="Eingabe 2 6 3 3 6 6" xfId="38847"/>
    <cellStyle name="Eingabe 2 6 3 3 6 7" xfId="45663"/>
    <cellStyle name="Eingabe 2 6 3 3 6 8" xfId="52186"/>
    <cellStyle name="Eingabe 2 6 3 3 7" xfId="5753"/>
    <cellStyle name="Eingabe 2 6 3 3 7 2" xfId="12863"/>
    <cellStyle name="Eingabe 2 6 3 3 7 3" xfId="19156"/>
    <cellStyle name="Eingabe 2 6 3 3 7 4" xfId="26095"/>
    <cellStyle name="Eingabe 2 6 3 3 7 5" xfId="32760"/>
    <cellStyle name="Eingabe 2 6 3 3 7 6" xfId="39430"/>
    <cellStyle name="Eingabe 2 6 3 3 7 7" xfId="46246"/>
    <cellStyle name="Eingabe 2 6 3 3 7 8" xfId="52769"/>
    <cellStyle name="Eingabe 2 6 3 3 8" xfId="6211"/>
    <cellStyle name="Eingabe 2 6 3 3 8 2" xfId="13321"/>
    <cellStyle name="Eingabe 2 6 3 3 8 3" xfId="19614"/>
    <cellStyle name="Eingabe 2 6 3 3 8 4" xfId="26553"/>
    <cellStyle name="Eingabe 2 6 3 3 8 5" xfId="33218"/>
    <cellStyle name="Eingabe 2 6 3 3 8 6" xfId="39888"/>
    <cellStyle name="Eingabe 2 6 3 3 8 7" xfId="46704"/>
    <cellStyle name="Eingabe 2 6 3 3 8 8" xfId="53227"/>
    <cellStyle name="Eingabe 2 6 3 3 9" xfId="6865"/>
    <cellStyle name="Eingabe 2 6 3 3 9 2" xfId="13975"/>
    <cellStyle name="Eingabe 2 6 3 3 9 3" xfId="20268"/>
    <cellStyle name="Eingabe 2 6 3 3 9 4" xfId="27207"/>
    <cellStyle name="Eingabe 2 6 3 3 9 5" xfId="33872"/>
    <cellStyle name="Eingabe 2 6 3 3 9 6" xfId="40542"/>
    <cellStyle name="Eingabe 2 6 3 3 9 7" xfId="47358"/>
    <cellStyle name="Eingabe 2 6 3 3 9 8" xfId="53881"/>
    <cellStyle name="Eingabe 2 6 3 4" xfId="2186"/>
    <cellStyle name="Eingabe 2 6 3 4 2" xfId="9296"/>
    <cellStyle name="Eingabe 2 6 3 4 3" xfId="15589"/>
    <cellStyle name="Eingabe 2 6 3 4 4" xfId="22528"/>
    <cellStyle name="Eingabe 2 6 3 4 5" xfId="29193"/>
    <cellStyle name="Eingabe 2 6 3 4 6" xfId="35863"/>
    <cellStyle name="Eingabe 2 6 3 4 7" xfId="42679"/>
    <cellStyle name="Eingabe 2 6 3 4 8" xfId="49202"/>
    <cellStyle name="Eingabe 2 6 3 5" xfId="2876"/>
    <cellStyle name="Eingabe 2 6 3 5 2" xfId="9986"/>
    <cellStyle name="Eingabe 2 6 3 5 3" xfId="16279"/>
    <cellStyle name="Eingabe 2 6 3 5 4" xfId="23218"/>
    <cellStyle name="Eingabe 2 6 3 5 5" xfId="29883"/>
    <cellStyle name="Eingabe 2 6 3 5 6" xfId="36553"/>
    <cellStyle name="Eingabe 2 6 3 5 7" xfId="43369"/>
    <cellStyle name="Eingabe 2 6 3 5 8" xfId="49892"/>
    <cellStyle name="Eingabe 2 6 3 6" xfId="3563"/>
    <cellStyle name="Eingabe 2 6 3 6 2" xfId="10673"/>
    <cellStyle name="Eingabe 2 6 3 6 3" xfId="16966"/>
    <cellStyle name="Eingabe 2 6 3 6 4" xfId="23905"/>
    <cellStyle name="Eingabe 2 6 3 6 5" xfId="30570"/>
    <cellStyle name="Eingabe 2 6 3 6 6" xfId="37240"/>
    <cellStyle name="Eingabe 2 6 3 6 7" xfId="44056"/>
    <cellStyle name="Eingabe 2 6 3 6 8" xfId="50579"/>
    <cellStyle name="Eingabe 2 6 3 7" xfId="4250"/>
    <cellStyle name="Eingabe 2 6 3 7 2" xfId="11360"/>
    <cellStyle name="Eingabe 2 6 3 7 3" xfId="17653"/>
    <cellStyle name="Eingabe 2 6 3 7 4" xfId="24592"/>
    <cellStyle name="Eingabe 2 6 3 7 5" xfId="31257"/>
    <cellStyle name="Eingabe 2 6 3 7 6" xfId="37927"/>
    <cellStyle name="Eingabe 2 6 3 7 7" xfId="44743"/>
    <cellStyle name="Eingabe 2 6 3 7 8" xfId="51266"/>
    <cellStyle name="Eingabe 2 6 3 8" xfId="4935"/>
    <cellStyle name="Eingabe 2 6 3 8 2" xfId="12045"/>
    <cellStyle name="Eingabe 2 6 3 8 3" xfId="18338"/>
    <cellStyle name="Eingabe 2 6 3 8 4" xfId="25277"/>
    <cellStyle name="Eingabe 2 6 3 8 5" xfId="31942"/>
    <cellStyle name="Eingabe 2 6 3 8 6" xfId="38612"/>
    <cellStyle name="Eingabe 2 6 3 8 7" xfId="45428"/>
    <cellStyle name="Eingabe 2 6 3 8 8" xfId="51951"/>
    <cellStyle name="Eingabe 2 6 3 9" xfId="4882"/>
    <cellStyle name="Eingabe 2 6 3 9 2" xfId="11992"/>
    <cellStyle name="Eingabe 2 6 3 9 3" xfId="18285"/>
    <cellStyle name="Eingabe 2 6 3 9 4" xfId="25224"/>
    <cellStyle name="Eingabe 2 6 3 9 5" xfId="31889"/>
    <cellStyle name="Eingabe 2 6 3 9 6" xfId="38559"/>
    <cellStyle name="Eingabe 2 6 3 9 7" xfId="45375"/>
    <cellStyle name="Eingabe 2 6 3 9 8" xfId="51898"/>
    <cellStyle name="Eingabe 2 6 4" xfId="2095"/>
    <cellStyle name="Eingabe 2 6 4 2" xfId="9205"/>
    <cellStyle name="Eingabe 2 6 4 3" xfId="15498"/>
    <cellStyle name="Eingabe 2 6 4 4" xfId="22437"/>
    <cellStyle name="Eingabe 2 6 4 5" xfId="29102"/>
    <cellStyle name="Eingabe 2 6 4 6" xfId="35772"/>
    <cellStyle name="Eingabe 2 6 4 7" xfId="42588"/>
    <cellStyle name="Eingabe 2 6 4 8" xfId="49111"/>
    <cellStyle name="Eingabe 2 6 5" xfId="2783"/>
    <cellStyle name="Eingabe 2 6 5 2" xfId="9893"/>
    <cellStyle name="Eingabe 2 6 5 3" xfId="16186"/>
    <cellStyle name="Eingabe 2 6 5 4" xfId="23125"/>
    <cellStyle name="Eingabe 2 6 5 5" xfId="29790"/>
    <cellStyle name="Eingabe 2 6 5 6" xfId="36460"/>
    <cellStyle name="Eingabe 2 6 5 7" xfId="43276"/>
    <cellStyle name="Eingabe 2 6 5 8" xfId="49799"/>
    <cellStyle name="Eingabe 2 6 6" xfId="3471"/>
    <cellStyle name="Eingabe 2 6 6 2" xfId="10581"/>
    <cellStyle name="Eingabe 2 6 6 3" xfId="16874"/>
    <cellStyle name="Eingabe 2 6 6 4" xfId="23813"/>
    <cellStyle name="Eingabe 2 6 6 5" xfId="30478"/>
    <cellStyle name="Eingabe 2 6 6 6" xfId="37148"/>
    <cellStyle name="Eingabe 2 6 6 7" xfId="43964"/>
    <cellStyle name="Eingabe 2 6 6 8" xfId="50487"/>
    <cellStyle name="Eingabe 2 6 7" xfId="4158"/>
    <cellStyle name="Eingabe 2 6 7 2" xfId="11268"/>
    <cellStyle name="Eingabe 2 6 7 3" xfId="17561"/>
    <cellStyle name="Eingabe 2 6 7 4" xfId="24500"/>
    <cellStyle name="Eingabe 2 6 7 5" xfId="31165"/>
    <cellStyle name="Eingabe 2 6 7 6" xfId="37835"/>
    <cellStyle name="Eingabe 2 6 7 7" xfId="44651"/>
    <cellStyle name="Eingabe 2 6 7 8" xfId="51174"/>
    <cellStyle name="Eingabe 2 6 8" xfId="4847"/>
    <cellStyle name="Eingabe 2 6 8 2" xfId="11957"/>
    <cellStyle name="Eingabe 2 6 8 3" xfId="18250"/>
    <cellStyle name="Eingabe 2 6 8 4" xfId="25189"/>
    <cellStyle name="Eingabe 2 6 8 5" xfId="31854"/>
    <cellStyle name="Eingabe 2 6 8 6" xfId="38524"/>
    <cellStyle name="Eingabe 2 6 8 7" xfId="45340"/>
    <cellStyle name="Eingabe 2 6 8 8" xfId="51863"/>
    <cellStyle name="Eingabe 2 6 9" xfId="5530"/>
    <cellStyle name="Eingabe 2 6 9 2" xfId="12640"/>
    <cellStyle name="Eingabe 2 6 9 3" xfId="18933"/>
    <cellStyle name="Eingabe 2 6 9 4" xfId="25872"/>
    <cellStyle name="Eingabe 2 6 9 5" xfId="32537"/>
    <cellStyle name="Eingabe 2 6 9 6" xfId="39207"/>
    <cellStyle name="Eingabe 2 6 9 7" xfId="46023"/>
    <cellStyle name="Eingabe 2 6 9 8" xfId="52546"/>
    <cellStyle name="Eingabe 2 7" xfId="240"/>
    <cellStyle name="Eingabe 2 7 10" xfId="5656"/>
    <cellStyle name="Eingabe 2 7 10 2" xfId="12766"/>
    <cellStyle name="Eingabe 2 7 10 3" xfId="19059"/>
    <cellStyle name="Eingabe 2 7 10 4" xfId="25998"/>
    <cellStyle name="Eingabe 2 7 10 5" xfId="32663"/>
    <cellStyle name="Eingabe 2 7 10 6" xfId="39333"/>
    <cellStyle name="Eingabe 2 7 10 7" xfId="46149"/>
    <cellStyle name="Eingabe 2 7 10 8" xfId="52672"/>
    <cellStyle name="Eingabe 2 7 11" xfId="6583"/>
    <cellStyle name="Eingabe 2 7 11 2" xfId="13693"/>
    <cellStyle name="Eingabe 2 7 11 3" xfId="19986"/>
    <cellStyle name="Eingabe 2 7 11 4" xfId="26925"/>
    <cellStyle name="Eingabe 2 7 11 5" xfId="33590"/>
    <cellStyle name="Eingabe 2 7 11 6" xfId="40260"/>
    <cellStyle name="Eingabe 2 7 11 7" xfId="47076"/>
    <cellStyle name="Eingabe 2 7 11 8" xfId="53599"/>
    <cellStyle name="Eingabe 2 7 12" xfId="1277"/>
    <cellStyle name="Eingabe 2 7 12 2" xfId="8387"/>
    <cellStyle name="Eingabe 2 7 12 3" xfId="14680"/>
    <cellStyle name="Eingabe 2 7 12 4" xfId="21619"/>
    <cellStyle name="Eingabe 2 7 12 5" xfId="28284"/>
    <cellStyle name="Eingabe 2 7 12 6" xfId="34954"/>
    <cellStyle name="Eingabe 2 7 12 7" xfId="41773"/>
    <cellStyle name="Eingabe 2 7 12 8" xfId="48296"/>
    <cellStyle name="Eingabe 2 7 13" xfId="7896"/>
    <cellStyle name="Eingabe 2 7 14" xfId="20892"/>
    <cellStyle name="Eingabe 2 7 15" xfId="21250"/>
    <cellStyle name="Eingabe 2 7 2" xfId="620"/>
    <cellStyle name="Eingabe 2 7 2 10" xfId="6688"/>
    <cellStyle name="Eingabe 2 7 2 10 2" xfId="13798"/>
    <cellStyle name="Eingabe 2 7 2 10 3" xfId="20091"/>
    <cellStyle name="Eingabe 2 7 2 10 4" xfId="27030"/>
    <cellStyle name="Eingabe 2 7 2 10 5" xfId="33695"/>
    <cellStyle name="Eingabe 2 7 2 10 6" xfId="40365"/>
    <cellStyle name="Eingabe 2 7 2 10 7" xfId="47181"/>
    <cellStyle name="Eingabe 2 7 2 10 8" xfId="53704"/>
    <cellStyle name="Eingabe 2 7 2 11" xfId="7409"/>
    <cellStyle name="Eingabe 2 7 2 11 2" xfId="14519"/>
    <cellStyle name="Eingabe 2 7 2 11 3" xfId="20812"/>
    <cellStyle name="Eingabe 2 7 2 11 4" xfId="27751"/>
    <cellStyle name="Eingabe 2 7 2 11 5" xfId="34416"/>
    <cellStyle name="Eingabe 2 7 2 11 6" xfId="41086"/>
    <cellStyle name="Eingabe 2 7 2 11 7" xfId="47902"/>
    <cellStyle name="Eingabe 2 7 2 11 8" xfId="54425"/>
    <cellStyle name="Eingabe 2 7 2 12" xfId="1373"/>
    <cellStyle name="Eingabe 2 7 2 12 2" xfId="8483"/>
    <cellStyle name="Eingabe 2 7 2 12 3" xfId="14776"/>
    <cellStyle name="Eingabe 2 7 2 12 4" xfId="21715"/>
    <cellStyle name="Eingabe 2 7 2 12 5" xfId="28380"/>
    <cellStyle name="Eingabe 2 7 2 12 6" xfId="35050"/>
    <cellStyle name="Eingabe 2 7 2 12 7" xfId="41866"/>
    <cellStyle name="Eingabe 2 7 2 12 8" xfId="48389"/>
    <cellStyle name="Eingabe 2 7 2 13" xfId="7731"/>
    <cellStyle name="Eingabe 2 7 2 14" xfId="20999"/>
    <cellStyle name="Eingabe 2 7 2 15" xfId="21543"/>
    <cellStyle name="Eingabe 2 7 2 16" xfId="41249"/>
    <cellStyle name="Eingabe 2 7 2 17" xfId="41519"/>
    <cellStyle name="Eingabe 2 7 2 2" xfId="1136"/>
    <cellStyle name="Eingabe 2 7 2 2 10" xfId="1809"/>
    <cellStyle name="Eingabe 2 7 2 2 10 2" xfId="8919"/>
    <cellStyle name="Eingabe 2 7 2 2 10 3" xfId="15212"/>
    <cellStyle name="Eingabe 2 7 2 2 10 4" xfId="22151"/>
    <cellStyle name="Eingabe 2 7 2 2 10 5" xfId="28816"/>
    <cellStyle name="Eingabe 2 7 2 2 10 6" xfId="35486"/>
    <cellStyle name="Eingabe 2 7 2 2 10 7" xfId="42302"/>
    <cellStyle name="Eingabe 2 7 2 2 10 8" xfId="48825"/>
    <cellStyle name="Eingabe 2 7 2 2 11" xfId="7632"/>
    <cellStyle name="Eingabe 2 7 2 2 12" xfId="28143"/>
    <cellStyle name="Eingabe 2 7 2 2 13" xfId="34813"/>
    <cellStyle name="Eingabe 2 7 2 2 14" xfId="48155"/>
    <cellStyle name="Eingabe 2 7 2 2 2" xfId="2680"/>
    <cellStyle name="Eingabe 2 7 2 2 2 2" xfId="9790"/>
    <cellStyle name="Eingabe 2 7 2 2 2 3" xfId="16083"/>
    <cellStyle name="Eingabe 2 7 2 2 2 4" xfId="23022"/>
    <cellStyle name="Eingabe 2 7 2 2 2 5" xfId="29687"/>
    <cellStyle name="Eingabe 2 7 2 2 2 6" xfId="36357"/>
    <cellStyle name="Eingabe 2 7 2 2 2 7" xfId="43173"/>
    <cellStyle name="Eingabe 2 7 2 2 2 8" xfId="49696"/>
    <cellStyle name="Eingabe 2 7 2 2 3" xfId="3370"/>
    <cellStyle name="Eingabe 2 7 2 2 3 2" xfId="10480"/>
    <cellStyle name="Eingabe 2 7 2 2 3 3" xfId="16773"/>
    <cellStyle name="Eingabe 2 7 2 2 3 4" xfId="23712"/>
    <cellStyle name="Eingabe 2 7 2 2 3 5" xfId="30377"/>
    <cellStyle name="Eingabe 2 7 2 2 3 6" xfId="37047"/>
    <cellStyle name="Eingabe 2 7 2 2 3 7" xfId="43863"/>
    <cellStyle name="Eingabe 2 7 2 2 3 8" xfId="50386"/>
    <cellStyle name="Eingabe 2 7 2 2 4" xfId="4057"/>
    <cellStyle name="Eingabe 2 7 2 2 4 2" xfId="11167"/>
    <cellStyle name="Eingabe 2 7 2 2 4 3" xfId="17460"/>
    <cellStyle name="Eingabe 2 7 2 2 4 4" xfId="24399"/>
    <cellStyle name="Eingabe 2 7 2 2 4 5" xfId="31064"/>
    <cellStyle name="Eingabe 2 7 2 2 4 6" xfId="37734"/>
    <cellStyle name="Eingabe 2 7 2 2 4 7" xfId="44550"/>
    <cellStyle name="Eingabe 2 7 2 2 4 8" xfId="51073"/>
    <cellStyle name="Eingabe 2 7 2 2 5" xfId="4744"/>
    <cellStyle name="Eingabe 2 7 2 2 5 2" xfId="11854"/>
    <cellStyle name="Eingabe 2 7 2 2 5 3" xfId="18147"/>
    <cellStyle name="Eingabe 2 7 2 2 5 4" xfId="25086"/>
    <cellStyle name="Eingabe 2 7 2 2 5 5" xfId="31751"/>
    <cellStyle name="Eingabe 2 7 2 2 5 6" xfId="38421"/>
    <cellStyle name="Eingabe 2 7 2 2 5 7" xfId="45237"/>
    <cellStyle name="Eingabe 2 7 2 2 5 8" xfId="51760"/>
    <cellStyle name="Eingabe 2 7 2 2 6" xfId="5429"/>
    <cellStyle name="Eingabe 2 7 2 2 6 2" xfId="12539"/>
    <cellStyle name="Eingabe 2 7 2 2 6 3" xfId="18832"/>
    <cellStyle name="Eingabe 2 7 2 2 6 4" xfId="25771"/>
    <cellStyle name="Eingabe 2 7 2 2 6 5" xfId="32436"/>
    <cellStyle name="Eingabe 2 7 2 2 6 6" xfId="39106"/>
    <cellStyle name="Eingabe 2 7 2 2 6 7" xfId="45922"/>
    <cellStyle name="Eingabe 2 7 2 2 6 8" xfId="52445"/>
    <cellStyle name="Eingabe 2 7 2 2 7" xfId="6012"/>
    <cellStyle name="Eingabe 2 7 2 2 7 2" xfId="13122"/>
    <cellStyle name="Eingabe 2 7 2 2 7 3" xfId="19415"/>
    <cellStyle name="Eingabe 2 7 2 2 7 4" xfId="26354"/>
    <cellStyle name="Eingabe 2 7 2 2 7 5" xfId="33019"/>
    <cellStyle name="Eingabe 2 7 2 2 7 6" xfId="39689"/>
    <cellStyle name="Eingabe 2 7 2 2 7 7" xfId="46505"/>
    <cellStyle name="Eingabe 2 7 2 2 7 8" xfId="53028"/>
    <cellStyle name="Eingabe 2 7 2 2 8" xfId="6470"/>
    <cellStyle name="Eingabe 2 7 2 2 8 2" xfId="13580"/>
    <cellStyle name="Eingabe 2 7 2 2 8 3" xfId="19873"/>
    <cellStyle name="Eingabe 2 7 2 2 8 4" xfId="26812"/>
    <cellStyle name="Eingabe 2 7 2 2 8 5" xfId="33477"/>
    <cellStyle name="Eingabe 2 7 2 2 8 6" xfId="40147"/>
    <cellStyle name="Eingabe 2 7 2 2 8 7" xfId="46963"/>
    <cellStyle name="Eingabe 2 7 2 2 8 8" xfId="53486"/>
    <cellStyle name="Eingabe 2 7 2 2 9" xfId="7124"/>
    <cellStyle name="Eingabe 2 7 2 2 9 2" xfId="14234"/>
    <cellStyle name="Eingabe 2 7 2 2 9 3" xfId="20527"/>
    <cellStyle name="Eingabe 2 7 2 2 9 4" xfId="27466"/>
    <cellStyle name="Eingabe 2 7 2 2 9 5" xfId="34131"/>
    <cellStyle name="Eingabe 2 7 2 2 9 6" xfId="40801"/>
    <cellStyle name="Eingabe 2 7 2 2 9 7" xfId="47617"/>
    <cellStyle name="Eingabe 2 7 2 2 9 8" xfId="54140"/>
    <cellStyle name="Eingabe 2 7 2 3" xfId="933"/>
    <cellStyle name="Eingabe 2 7 2 3 10" xfId="1608"/>
    <cellStyle name="Eingabe 2 7 2 3 10 2" xfId="8718"/>
    <cellStyle name="Eingabe 2 7 2 3 10 3" xfId="15011"/>
    <cellStyle name="Eingabe 2 7 2 3 10 4" xfId="21950"/>
    <cellStyle name="Eingabe 2 7 2 3 10 5" xfId="28615"/>
    <cellStyle name="Eingabe 2 7 2 3 10 6" xfId="35285"/>
    <cellStyle name="Eingabe 2 7 2 3 10 7" xfId="42101"/>
    <cellStyle name="Eingabe 2 7 2 3 10 8" xfId="48624"/>
    <cellStyle name="Eingabe 2 7 2 3 11" xfId="8119"/>
    <cellStyle name="Eingabe 2 7 2 3 12" xfId="27940"/>
    <cellStyle name="Eingabe 2 7 2 3 13" xfId="34612"/>
    <cellStyle name="Eingabe 2 7 2 3 14" xfId="41161"/>
    <cellStyle name="Eingabe 2 7 2 3 2" xfId="2479"/>
    <cellStyle name="Eingabe 2 7 2 3 2 2" xfId="9589"/>
    <cellStyle name="Eingabe 2 7 2 3 2 3" xfId="15882"/>
    <cellStyle name="Eingabe 2 7 2 3 2 4" xfId="22821"/>
    <cellStyle name="Eingabe 2 7 2 3 2 5" xfId="29486"/>
    <cellStyle name="Eingabe 2 7 2 3 2 6" xfId="36156"/>
    <cellStyle name="Eingabe 2 7 2 3 2 7" xfId="42972"/>
    <cellStyle name="Eingabe 2 7 2 3 2 8" xfId="49495"/>
    <cellStyle name="Eingabe 2 7 2 3 3" xfId="3169"/>
    <cellStyle name="Eingabe 2 7 2 3 3 2" xfId="10279"/>
    <cellStyle name="Eingabe 2 7 2 3 3 3" xfId="16572"/>
    <cellStyle name="Eingabe 2 7 2 3 3 4" xfId="23511"/>
    <cellStyle name="Eingabe 2 7 2 3 3 5" xfId="30176"/>
    <cellStyle name="Eingabe 2 7 2 3 3 6" xfId="36846"/>
    <cellStyle name="Eingabe 2 7 2 3 3 7" xfId="43662"/>
    <cellStyle name="Eingabe 2 7 2 3 3 8" xfId="50185"/>
    <cellStyle name="Eingabe 2 7 2 3 4" xfId="3856"/>
    <cellStyle name="Eingabe 2 7 2 3 4 2" xfId="10966"/>
    <cellStyle name="Eingabe 2 7 2 3 4 3" xfId="17259"/>
    <cellStyle name="Eingabe 2 7 2 3 4 4" xfId="24198"/>
    <cellStyle name="Eingabe 2 7 2 3 4 5" xfId="30863"/>
    <cellStyle name="Eingabe 2 7 2 3 4 6" xfId="37533"/>
    <cellStyle name="Eingabe 2 7 2 3 4 7" xfId="44349"/>
    <cellStyle name="Eingabe 2 7 2 3 4 8" xfId="50872"/>
    <cellStyle name="Eingabe 2 7 2 3 5" xfId="4543"/>
    <cellStyle name="Eingabe 2 7 2 3 5 2" xfId="11653"/>
    <cellStyle name="Eingabe 2 7 2 3 5 3" xfId="17946"/>
    <cellStyle name="Eingabe 2 7 2 3 5 4" xfId="24885"/>
    <cellStyle name="Eingabe 2 7 2 3 5 5" xfId="31550"/>
    <cellStyle name="Eingabe 2 7 2 3 5 6" xfId="38220"/>
    <cellStyle name="Eingabe 2 7 2 3 5 7" xfId="45036"/>
    <cellStyle name="Eingabe 2 7 2 3 5 8" xfId="51559"/>
    <cellStyle name="Eingabe 2 7 2 3 6" xfId="5228"/>
    <cellStyle name="Eingabe 2 7 2 3 6 2" xfId="12338"/>
    <cellStyle name="Eingabe 2 7 2 3 6 3" xfId="18631"/>
    <cellStyle name="Eingabe 2 7 2 3 6 4" xfId="25570"/>
    <cellStyle name="Eingabe 2 7 2 3 6 5" xfId="32235"/>
    <cellStyle name="Eingabe 2 7 2 3 6 6" xfId="38905"/>
    <cellStyle name="Eingabe 2 7 2 3 6 7" xfId="45721"/>
    <cellStyle name="Eingabe 2 7 2 3 6 8" xfId="52244"/>
    <cellStyle name="Eingabe 2 7 2 3 7" xfId="5811"/>
    <cellStyle name="Eingabe 2 7 2 3 7 2" xfId="12921"/>
    <cellStyle name="Eingabe 2 7 2 3 7 3" xfId="19214"/>
    <cellStyle name="Eingabe 2 7 2 3 7 4" xfId="26153"/>
    <cellStyle name="Eingabe 2 7 2 3 7 5" xfId="32818"/>
    <cellStyle name="Eingabe 2 7 2 3 7 6" xfId="39488"/>
    <cellStyle name="Eingabe 2 7 2 3 7 7" xfId="46304"/>
    <cellStyle name="Eingabe 2 7 2 3 7 8" xfId="52827"/>
    <cellStyle name="Eingabe 2 7 2 3 8" xfId="6269"/>
    <cellStyle name="Eingabe 2 7 2 3 8 2" xfId="13379"/>
    <cellStyle name="Eingabe 2 7 2 3 8 3" xfId="19672"/>
    <cellStyle name="Eingabe 2 7 2 3 8 4" xfId="26611"/>
    <cellStyle name="Eingabe 2 7 2 3 8 5" xfId="33276"/>
    <cellStyle name="Eingabe 2 7 2 3 8 6" xfId="39946"/>
    <cellStyle name="Eingabe 2 7 2 3 8 7" xfId="46762"/>
    <cellStyle name="Eingabe 2 7 2 3 8 8" xfId="53285"/>
    <cellStyle name="Eingabe 2 7 2 3 9" xfId="6923"/>
    <cellStyle name="Eingabe 2 7 2 3 9 2" xfId="14033"/>
    <cellStyle name="Eingabe 2 7 2 3 9 3" xfId="20326"/>
    <cellStyle name="Eingabe 2 7 2 3 9 4" xfId="27265"/>
    <cellStyle name="Eingabe 2 7 2 3 9 5" xfId="33930"/>
    <cellStyle name="Eingabe 2 7 2 3 9 6" xfId="40600"/>
    <cellStyle name="Eingabe 2 7 2 3 9 7" xfId="47416"/>
    <cellStyle name="Eingabe 2 7 2 3 9 8" xfId="53939"/>
    <cellStyle name="Eingabe 2 7 2 4" xfId="2244"/>
    <cellStyle name="Eingabe 2 7 2 4 2" xfId="9354"/>
    <cellStyle name="Eingabe 2 7 2 4 3" xfId="15647"/>
    <cellStyle name="Eingabe 2 7 2 4 4" xfId="22586"/>
    <cellStyle name="Eingabe 2 7 2 4 5" xfId="29251"/>
    <cellStyle name="Eingabe 2 7 2 4 6" xfId="35921"/>
    <cellStyle name="Eingabe 2 7 2 4 7" xfId="42737"/>
    <cellStyle name="Eingabe 2 7 2 4 8" xfId="49260"/>
    <cellStyle name="Eingabe 2 7 2 5" xfId="2934"/>
    <cellStyle name="Eingabe 2 7 2 5 2" xfId="10044"/>
    <cellStyle name="Eingabe 2 7 2 5 3" xfId="16337"/>
    <cellStyle name="Eingabe 2 7 2 5 4" xfId="23276"/>
    <cellStyle name="Eingabe 2 7 2 5 5" xfId="29941"/>
    <cellStyle name="Eingabe 2 7 2 5 6" xfId="36611"/>
    <cellStyle name="Eingabe 2 7 2 5 7" xfId="43427"/>
    <cellStyle name="Eingabe 2 7 2 5 8" xfId="49950"/>
    <cellStyle name="Eingabe 2 7 2 6" xfId="3621"/>
    <cellStyle name="Eingabe 2 7 2 6 2" xfId="10731"/>
    <cellStyle name="Eingabe 2 7 2 6 3" xfId="17024"/>
    <cellStyle name="Eingabe 2 7 2 6 4" xfId="23963"/>
    <cellStyle name="Eingabe 2 7 2 6 5" xfId="30628"/>
    <cellStyle name="Eingabe 2 7 2 6 6" xfId="37298"/>
    <cellStyle name="Eingabe 2 7 2 6 7" xfId="44114"/>
    <cellStyle name="Eingabe 2 7 2 6 8" xfId="50637"/>
    <cellStyle name="Eingabe 2 7 2 7" xfId="4308"/>
    <cellStyle name="Eingabe 2 7 2 7 2" xfId="11418"/>
    <cellStyle name="Eingabe 2 7 2 7 3" xfId="17711"/>
    <cellStyle name="Eingabe 2 7 2 7 4" xfId="24650"/>
    <cellStyle name="Eingabe 2 7 2 7 5" xfId="31315"/>
    <cellStyle name="Eingabe 2 7 2 7 6" xfId="37985"/>
    <cellStyle name="Eingabe 2 7 2 7 7" xfId="44801"/>
    <cellStyle name="Eingabe 2 7 2 7 8" xfId="51324"/>
    <cellStyle name="Eingabe 2 7 2 8" xfId="4993"/>
    <cellStyle name="Eingabe 2 7 2 8 2" xfId="12103"/>
    <cellStyle name="Eingabe 2 7 2 8 3" xfId="18396"/>
    <cellStyle name="Eingabe 2 7 2 8 4" xfId="25335"/>
    <cellStyle name="Eingabe 2 7 2 8 5" xfId="32000"/>
    <cellStyle name="Eingabe 2 7 2 8 6" xfId="38670"/>
    <cellStyle name="Eingabe 2 7 2 8 7" xfId="45486"/>
    <cellStyle name="Eingabe 2 7 2 8 8" xfId="52009"/>
    <cellStyle name="Eingabe 2 7 2 9" xfId="5571"/>
    <cellStyle name="Eingabe 2 7 2 9 2" xfId="12681"/>
    <cellStyle name="Eingabe 2 7 2 9 3" xfId="18974"/>
    <cellStyle name="Eingabe 2 7 2 9 4" xfId="25913"/>
    <cellStyle name="Eingabe 2 7 2 9 5" xfId="32578"/>
    <cellStyle name="Eingabe 2 7 2 9 6" xfId="39248"/>
    <cellStyle name="Eingabe 2 7 2 9 7" xfId="46064"/>
    <cellStyle name="Eingabe 2 7 2 9 8" xfId="52587"/>
    <cellStyle name="Eingabe 2 7 3" xfId="748"/>
    <cellStyle name="Eingabe 2 7 3 10" xfId="6802"/>
    <cellStyle name="Eingabe 2 7 3 10 2" xfId="13912"/>
    <cellStyle name="Eingabe 2 7 3 10 3" xfId="20205"/>
    <cellStyle name="Eingabe 2 7 3 10 4" xfId="27144"/>
    <cellStyle name="Eingabe 2 7 3 10 5" xfId="33809"/>
    <cellStyle name="Eingabe 2 7 3 10 6" xfId="40479"/>
    <cellStyle name="Eingabe 2 7 3 10 7" xfId="47295"/>
    <cellStyle name="Eingabe 2 7 3 10 8" xfId="53818"/>
    <cellStyle name="Eingabe 2 7 3 11" xfId="7207"/>
    <cellStyle name="Eingabe 2 7 3 11 2" xfId="14317"/>
    <cellStyle name="Eingabe 2 7 3 11 3" xfId="20610"/>
    <cellStyle name="Eingabe 2 7 3 11 4" xfId="27549"/>
    <cellStyle name="Eingabe 2 7 3 11 5" xfId="34214"/>
    <cellStyle name="Eingabe 2 7 3 11 6" xfId="40884"/>
    <cellStyle name="Eingabe 2 7 3 11 7" xfId="47700"/>
    <cellStyle name="Eingabe 2 7 3 11 8" xfId="54223"/>
    <cellStyle name="Eingabe 2 7 3 12" xfId="1487"/>
    <cellStyle name="Eingabe 2 7 3 12 2" xfId="8597"/>
    <cellStyle name="Eingabe 2 7 3 12 3" xfId="14890"/>
    <cellStyle name="Eingabe 2 7 3 12 4" xfId="21829"/>
    <cellStyle name="Eingabe 2 7 3 12 5" xfId="28494"/>
    <cellStyle name="Eingabe 2 7 3 12 6" xfId="35164"/>
    <cellStyle name="Eingabe 2 7 3 12 7" xfId="41980"/>
    <cellStyle name="Eingabe 2 7 3 12 8" xfId="48503"/>
    <cellStyle name="Eingabe 2 7 3 13" xfId="7749"/>
    <cellStyle name="Eingabe 2 7 3 14" xfId="21127"/>
    <cellStyle name="Eingabe 2 7 3 15" xfId="21495"/>
    <cellStyle name="Eingabe 2 7 3 16" xfId="41373"/>
    <cellStyle name="Eingabe 2 7 3 17" xfId="41572"/>
    <cellStyle name="Eingabe 2 7 3 2" xfId="1200"/>
    <cellStyle name="Eingabe 2 7 3 2 10" xfId="1873"/>
    <cellStyle name="Eingabe 2 7 3 2 10 2" xfId="8983"/>
    <cellStyle name="Eingabe 2 7 3 2 10 3" xfId="15276"/>
    <cellStyle name="Eingabe 2 7 3 2 10 4" xfId="22215"/>
    <cellStyle name="Eingabe 2 7 3 2 10 5" xfId="28880"/>
    <cellStyle name="Eingabe 2 7 3 2 10 6" xfId="35550"/>
    <cellStyle name="Eingabe 2 7 3 2 10 7" xfId="42366"/>
    <cellStyle name="Eingabe 2 7 3 2 10 8" xfId="48889"/>
    <cellStyle name="Eingabe 2 7 3 2 11" xfId="14603"/>
    <cellStyle name="Eingabe 2 7 3 2 12" xfId="28207"/>
    <cellStyle name="Eingabe 2 7 3 2 13" xfId="34877"/>
    <cellStyle name="Eingabe 2 7 3 2 14" xfId="48219"/>
    <cellStyle name="Eingabe 2 7 3 2 2" xfId="2744"/>
    <cellStyle name="Eingabe 2 7 3 2 2 2" xfId="9854"/>
    <cellStyle name="Eingabe 2 7 3 2 2 3" xfId="16147"/>
    <cellStyle name="Eingabe 2 7 3 2 2 4" xfId="23086"/>
    <cellStyle name="Eingabe 2 7 3 2 2 5" xfId="29751"/>
    <cellStyle name="Eingabe 2 7 3 2 2 6" xfId="36421"/>
    <cellStyle name="Eingabe 2 7 3 2 2 7" xfId="43237"/>
    <cellStyle name="Eingabe 2 7 3 2 2 8" xfId="49760"/>
    <cellStyle name="Eingabe 2 7 3 2 3" xfId="3434"/>
    <cellStyle name="Eingabe 2 7 3 2 3 2" xfId="10544"/>
    <cellStyle name="Eingabe 2 7 3 2 3 3" xfId="16837"/>
    <cellStyle name="Eingabe 2 7 3 2 3 4" xfId="23776"/>
    <cellStyle name="Eingabe 2 7 3 2 3 5" xfId="30441"/>
    <cellStyle name="Eingabe 2 7 3 2 3 6" xfId="37111"/>
    <cellStyle name="Eingabe 2 7 3 2 3 7" xfId="43927"/>
    <cellStyle name="Eingabe 2 7 3 2 3 8" xfId="50450"/>
    <cellStyle name="Eingabe 2 7 3 2 4" xfId="4121"/>
    <cellStyle name="Eingabe 2 7 3 2 4 2" xfId="11231"/>
    <cellStyle name="Eingabe 2 7 3 2 4 3" xfId="17524"/>
    <cellStyle name="Eingabe 2 7 3 2 4 4" xfId="24463"/>
    <cellStyle name="Eingabe 2 7 3 2 4 5" xfId="31128"/>
    <cellStyle name="Eingabe 2 7 3 2 4 6" xfId="37798"/>
    <cellStyle name="Eingabe 2 7 3 2 4 7" xfId="44614"/>
    <cellStyle name="Eingabe 2 7 3 2 4 8" xfId="51137"/>
    <cellStyle name="Eingabe 2 7 3 2 5" xfId="4808"/>
    <cellStyle name="Eingabe 2 7 3 2 5 2" xfId="11918"/>
    <cellStyle name="Eingabe 2 7 3 2 5 3" xfId="18211"/>
    <cellStyle name="Eingabe 2 7 3 2 5 4" xfId="25150"/>
    <cellStyle name="Eingabe 2 7 3 2 5 5" xfId="31815"/>
    <cellStyle name="Eingabe 2 7 3 2 5 6" xfId="38485"/>
    <cellStyle name="Eingabe 2 7 3 2 5 7" xfId="45301"/>
    <cellStyle name="Eingabe 2 7 3 2 5 8" xfId="51824"/>
    <cellStyle name="Eingabe 2 7 3 2 6" xfId="5493"/>
    <cellStyle name="Eingabe 2 7 3 2 6 2" xfId="12603"/>
    <cellStyle name="Eingabe 2 7 3 2 6 3" xfId="18896"/>
    <cellStyle name="Eingabe 2 7 3 2 6 4" xfId="25835"/>
    <cellStyle name="Eingabe 2 7 3 2 6 5" xfId="32500"/>
    <cellStyle name="Eingabe 2 7 3 2 6 6" xfId="39170"/>
    <cellStyle name="Eingabe 2 7 3 2 6 7" xfId="45986"/>
    <cellStyle name="Eingabe 2 7 3 2 6 8" xfId="52509"/>
    <cellStyle name="Eingabe 2 7 3 2 7" xfId="6076"/>
    <cellStyle name="Eingabe 2 7 3 2 7 2" xfId="13186"/>
    <cellStyle name="Eingabe 2 7 3 2 7 3" xfId="19479"/>
    <cellStyle name="Eingabe 2 7 3 2 7 4" xfId="26418"/>
    <cellStyle name="Eingabe 2 7 3 2 7 5" xfId="33083"/>
    <cellStyle name="Eingabe 2 7 3 2 7 6" xfId="39753"/>
    <cellStyle name="Eingabe 2 7 3 2 7 7" xfId="46569"/>
    <cellStyle name="Eingabe 2 7 3 2 7 8" xfId="53092"/>
    <cellStyle name="Eingabe 2 7 3 2 8" xfId="6534"/>
    <cellStyle name="Eingabe 2 7 3 2 8 2" xfId="13644"/>
    <cellStyle name="Eingabe 2 7 3 2 8 3" xfId="19937"/>
    <cellStyle name="Eingabe 2 7 3 2 8 4" xfId="26876"/>
    <cellStyle name="Eingabe 2 7 3 2 8 5" xfId="33541"/>
    <cellStyle name="Eingabe 2 7 3 2 8 6" xfId="40211"/>
    <cellStyle name="Eingabe 2 7 3 2 8 7" xfId="47027"/>
    <cellStyle name="Eingabe 2 7 3 2 8 8" xfId="53550"/>
    <cellStyle name="Eingabe 2 7 3 2 9" xfId="7188"/>
    <cellStyle name="Eingabe 2 7 3 2 9 2" xfId="14298"/>
    <cellStyle name="Eingabe 2 7 3 2 9 3" xfId="20591"/>
    <cellStyle name="Eingabe 2 7 3 2 9 4" xfId="27530"/>
    <cellStyle name="Eingabe 2 7 3 2 9 5" xfId="34195"/>
    <cellStyle name="Eingabe 2 7 3 2 9 6" xfId="40865"/>
    <cellStyle name="Eingabe 2 7 3 2 9 7" xfId="47681"/>
    <cellStyle name="Eingabe 2 7 3 2 9 8" xfId="54204"/>
    <cellStyle name="Eingabe 2 7 3 3" xfId="1044"/>
    <cellStyle name="Eingabe 2 7 3 3 10" xfId="1717"/>
    <cellStyle name="Eingabe 2 7 3 3 10 2" xfId="8827"/>
    <cellStyle name="Eingabe 2 7 3 3 10 3" xfId="15120"/>
    <cellStyle name="Eingabe 2 7 3 3 10 4" xfId="22059"/>
    <cellStyle name="Eingabe 2 7 3 3 10 5" xfId="28724"/>
    <cellStyle name="Eingabe 2 7 3 3 10 6" xfId="35394"/>
    <cellStyle name="Eingabe 2 7 3 3 10 7" xfId="42210"/>
    <cellStyle name="Eingabe 2 7 3 3 10 8" xfId="48733"/>
    <cellStyle name="Eingabe 2 7 3 3 11" xfId="264"/>
    <cellStyle name="Eingabe 2 7 3 3 12" xfId="28051"/>
    <cellStyle name="Eingabe 2 7 3 3 13" xfId="34721"/>
    <cellStyle name="Eingabe 2 7 3 3 14" xfId="48063"/>
    <cellStyle name="Eingabe 2 7 3 3 2" xfId="2588"/>
    <cellStyle name="Eingabe 2 7 3 3 2 2" xfId="9698"/>
    <cellStyle name="Eingabe 2 7 3 3 2 3" xfId="15991"/>
    <cellStyle name="Eingabe 2 7 3 3 2 4" xfId="22930"/>
    <cellStyle name="Eingabe 2 7 3 3 2 5" xfId="29595"/>
    <cellStyle name="Eingabe 2 7 3 3 2 6" xfId="36265"/>
    <cellStyle name="Eingabe 2 7 3 3 2 7" xfId="43081"/>
    <cellStyle name="Eingabe 2 7 3 3 2 8" xfId="49604"/>
    <cellStyle name="Eingabe 2 7 3 3 3" xfId="3278"/>
    <cellStyle name="Eingabe 2 7 3 3 3 2" xfId="10388"/>
    <cellStyle name="Eingabe 2 7 3 3 3 3" xfId="16681"/>
    <cellStyle name="Eingabe 2 7 3 3 3 4" xfId="23620"/>
    <cellStyle name="Eingabe 2 7 3 3 3 5" xfId="30285"/>
    <cellStyle name="Eingabe 2 7 3 3 3 6" xfId="36955"/>
    <cellStyle name="Eingabe 2 7 3 3 3 7" xfId="43771"/>
    <cellStyle name="Eingabe 2 7 3 3 3 8" xfId="50294"/>
    <cellStyle name="Eingabe 2 7 3 3 4" xfId="3965"/>
    <cellStyle name="Eingabe 2 7 3 3 4 2" xfId="11075"/>
    <cellStyle name="Eingabe 2 7 3 3 4 3" xfId="17368"/>
    <cellStyle name="Eingabe 2 7 3 3 4 4" xfId="24307"/>
    <cellStyle name="Eingabe 2 7 3 3 4 5" xfId="30972"/>
    <cellStyle name="Eingabe 2 7 3 3 4 6" xfId="37642"/>
    <cellStyle name="Eingabe 2 7 3 3 4 7" xfId="44458"/>
    <cellStyle name="Eingabe 2 7 3 3 4 8" xfId="50981"/>
    <cellStyle name="Eingabe 2 7 3 3 5" xfId="4652"/>
    <cellStyle name="Eingabe 2 7 3 3 5 2" xfId="11762"/>
    <cellStyle name="Eingabe 2 7 3 3 5 3" xfId="18055"/>
    <cellStyle name="Eingabe 2 7 3 3 5 4" xfId="24994"/>
    <cellStyle name="Eingabe 2 7 3 3 5 5" xfId="31659"/>
    <cellStyle name="Eingabe 2 7 3 3 5 6" xfId="38329"/>
    <cellStyle name="Eingabe 2 7 3 3 5 7" xfId="45145"/>
    <cellStyle name="Eingabe 2 7 3 3 5 8" xfId="51668"/>
    <cellStyle name="Eingabe 2 7 3 3 6" xfId="5337"/>
    <cellStyle name="Eingabe 2 7 3 3 6 2" xfId="12447"/>
    <cellStyle name="Eingabe 2 7 3 3 6 3" xfId="18740"/>
    <cellStyle name="Eingabe 2 7 3 3 6 4" xfId="25679"/>
    <cellStyle name="Eingabe 2 7 3 3 6 5" xfId="32344"/>
    <cellStyle name="Eingabe 2 7 3 3 6 6" xfId="39014"/>
    <cellStyle name="Eingabe 2 7 3 3 6 7" xfId="45830"/>
    <cellStyle name="Eingabe 2 7 3 3 6 8" xfId="52353"/>
    <cellStyle name="Eingabe 2 7 3 3 7" xfId="5920"/>
    <cellStyle name="Eingabe 2 7 3 3 7 2" xfId="13030"/>
    <cellStyle name="Eingabe 2 7 3 3 7 3" xfId="19323"/>
    <cellStyle name="Eingabe 2 7 3 3 7 4" xfId="26262"/>
    <cellStyle name="Eingabe 2 7 3 3 7 5" xfId="32927"/>
    <cellStyle name="Eingabe 2 7 3 3 7 6" xfId="39597"/>
    <cellStyle name="Eingabe 2 7 3 3 7 7" xfId="46413"/>
    <cellStyle name="Eingabe 2 7 3 3 7 8" xfId="52936"/>
    <cellStyle name="Eingabe 2 7 3 3 8" xfId="6378"/>
    <cellStyle name="Eingabe 2 7 3 3 8 2" xfId="13488"/>
    <cellStyle name="Eingabe 2 7 3 3 8 3" xfId="19781"/>
    <cellStyle name="Eingabe 2 7 3 3 8 4" xfId="26720"/>
    <cellStyle name="Eingabe 2 7 3 3 8 5" xfId="33385"/>
    <cellStyle name="Eingabe 2 7 3 3 8 6" xfId="40055"/>
    <cellStyle name="Eingabe 2 7 3 3 8 7" xfId="46871"/>
    <cellStyle name="Eingabe 2 7 3 3 8 8" xfId="53394"/>
    <cellStyle name="Eingabe 2 7 3 3 9" xfId="7032"/>
    <cellStyle name="Eingabe 2 7 3 3 9 2" xfId="14142"/>
    <cellStyle name="Eingabe 2 7 3 3 9 3" xfId="20435"/>
    <cellStyle name="Eingabe 2 7 3 3 9 4" xfId="27374"/>
    <cellStyle name="Eingabe 2 7 3 3 9 5" xfId="34039"/>
    <cellStyle name="Eingabe 2 7 3 3 9 6" xfId="40709"/>
    <cellStyle name="Eingabe 2 7 3 3 9 7" xfId="47525"/>
    <cellStyle name="Eingabe 2 7 3 3 9 8" xfId="54048"/>
    <cellStyle name="Eingabe 2 7 3 4" xfId="2358"/>
    <cellStyle name="Eingabe 2 7 3 4 2" xfId="9468"/>
    <cellStyle name="Eingabe 2 7 3 4 3" xfId="15761"/>
    <cellStyle name="Eingabe 2 7 3 4 4" xfId="22700"/>
    <cellStyle name="Eingabe 2 7 3 4 5" xfId="29365"/>
    <cellStyle name="Eingabe 2 7 3 4 6" xfId="36035"/>
    <cellStyle name="Eingabe 2 7 3 4 7" xfId="42851"/>
    <cellStyle name="Eingabe 2 7 3 4 8" xfId="49374"/>
    <cellStyle name="Eingabe 2 7 3 5" xfId="3048"/>
    <cellStyle name="Eingabe 2 7 3 5 2" xfId="10158"/>
    <cellStyle name="Eingabe 2 7 3 5 3" xfId="16451"/>
    <cellStyle name="Eingabe 2 7 3 5 4" xfId="23390"/>
    <cellStyle name="Eingabe 2 7 3 5 5" xfId="30055"/>
    <cellStyle name="Eingabe 2 7 3 5 6" xfId="36725"/>
    <cellStyle name="Eingabe 2 7 3 5 7" xfId="43541"/>
    <cellStyle name="Eingabe 2 7 3 5 8" xfId="50064"/>
    <cellStyle name="Eingabe 2 7 3 6" xfId="3735"/>
    <cellStyle name="Eingabe 2 7 3 6 2" xfId="10845"/>
    <cellStyle name="Eingabe 2 7 3 6 3" xfId="17138"/>
    <cellStyle name="Eingabe 2 7 3 6 4" xfId="24077"/>
    <cellStyle name="Eingabe 2 7 3 6 5" xfId="30742"/>
    <cellStyle name="Eingabe 2 7 3 6 6" xfId="37412"/>
    <cellStyle name="Eingabe 2 7 3 6 7" xfId="44228"/>
    <cellStyle name="Eingabe 2 7 3 6 8" xfId="50751"/>
    <cellStyle name="Eingabe 2 7 3 7" xfId="4422"/>
    <cellStyle name="Eingabe 2 7 3 7 2" xfId="11532"/>
    <cellStyle name="Eingabe 2 7 3 7 3" xfId="17825"/>
    <cellStyle name="Eingabe 2 7 3 7 4" xfId="24764"/>
    <cellStyle name="Eingabe 2 7 3 7 5" xfId="31429"/>
    <cellStyle name="Eingabe 2 7 3 7 6" xfId="38099"/>
    <cellStyle name="Eingabe 2 7 3 7 7" xfId="44915"/>
    <cellStyle name="Eingabe 2 7 3 7 8" xfId="51438"/>
    <cellStyle name="Eingabe 2 7 3 8" xfId="5107"/>
    <cellStyle name="Eingabe 2 7 3 8 2" xfId="12217"/>
    <cellStyle name="Eingabe 2 7 3 8 3" xfId="18510"/>
    <cellStyle name="Eingabe 2 7 3 8 4" xfId="25449"/>
    <cellStyle name="Eingabe 2 7 3 8 5" xfId="32114"/>
    <cellStyle name="Eingabe 2 7 3 8 6" xfId="38784"/>
    <cellStyle name="Eingabe 2 7 3 8 7" xfId="45600"/>
    <cellStyle name="Eingabe 2 7 3 8 8" xfId="52123"/>
    <cellStyle name="Eingabe 2 7 3 9" xfId="6148"/>
    <cellStyle name="Eingabe 2 7 3 9 2" xfId="13258"/>
    <cellStyle name="Eingabe 2 7 3 9 3" xfId="19551"/>
    <cellStyle name="Eingabe 2 7 3 9 4" xfId="26490"/>
    <cellStyle name="Eingabe 2 7 3 9 5" xfId="33155"/>
    <cellStyle name="Eingabe 2 7 3 9 6" xfId="39825"/>
    <cellStyle name="Eingabe 2 7 3 9 7" xfId="46641"/>
    <cellStyle name="Eingabe 2 7 3 9 8" xfId="53164"/>
    <cellStyle name="Eingabe 2 7 4" xfId="2105"/>
    <cellStyle name="Eingabe 2 7 4 2" xfId="9215"/>
    <cellStyle name="Eingabe 2 7 4 3" xfId="15508"/>
    <cellStyle name="Eingabe 2 7 4 4" xfId="22447"/>
    <cellStyle name="Eingabe 2 7 4 5" xfId="29112"/>
    <cellStyle name="Eingabe 2 7 4 6" xfId="35782"/>
    <cellStyle name="Eingabe 2 7 4 7" xfId="42598"/>
    <cellStyle name="Eingabe 2 7 4 8" xfId="49121"/>
    <cellStyle name="Eingabe 2 7 5" xfId="2793"/>
    <cellStyle name="Eingabe 2 7 5 2" xfId="9903"/>
    <cellStyle name="Eingabe 2 7 5 3" xfId="16196"/>
    <cellStyle name="Eingabe 2 7 5 4" xfId="23135"/>
    <cellStyle name="Eingabe 2 7 5 5" xfId="29800"/>
    <cellStyle name="Eingabe 2 7 5 6" xfId="36470"/>
    <cellStyle name="Eingabe 2 7 5 7" xfId="43286"/>
    <cellStyle name="Eingabe 2 7 5 8" xfId="49809"/>
    <cellStyle name="Eingabe 2 7 6" xfId="3481"/>
    <cellStyle name="Eingabe 2 7 6 2" xfId="10591"/>
    <cellStyle name="Eingabe 2 7 6 3" xfId="16884"/>
    <cellStyle name="Eingabe 2 7 6 4" xfId="23823"/>
    <cellStyle name="Eingabe 2 7 6 5" xfId="30488"/>
    <cellStyle name="Eingabe 2 7 6 6" xfId="37158"/>
    <cellStyle name="Eingabe 2 7 6 7" xfId="43974"/>
    <cellStyle name="Eingabe 2 7 6 8" xfId="50497"/>
    <cellStyle name="Eingabe 2 7 7" xfId="4168"/>
    <cellStyle name="Eingabe 2 7 7 2" xfId="11278"/>
    <cellStyle name="Eingabe 2 7 7 3" xfId="17571"/>
    <cellStyle name="Eingabe 2 7 7 4" xfId="24510"/>
    <cellStyle name="Eingabe 2 7 7 5" xfId="31175"/>
    <cellStyle name="Eingabe 2 7 7 6" xfId="37845"/>
    <cellStyle name="Eingabe 2 7 7 7" xfId="44661"/>
    <cellStyle name="Eingabe 2 7 7 8" xfId="51184"/>
    <cellStyle name="Eingabe 2 7 8" xfId="4857"/>
    <cellStyle name="Eingabe 2 7 8 2" xfId="11967"/>
    <cellStyle name="Eingabe 2 7 8 3" xfId="18260"/>
    <cellStyle name="Eingabe 2 7 8 4" xfId="25199"/>
    <cellStyle name="Eingabe 2 7 8 5" xfId="31864"/>
    <cellStyle name="Eingabe 2 7 8 6" xfId="38534"/>
    <cellStyle name="Eingabe 2 7 8 7" xfId="45350"/>
    <cellStyle name="Eingabe 2 7 8 8" xfId="51873"/>
    <cellStyle name="Eingabe 2 7 9" xfId="5540"/>
    <cellStyle name="Eingabe 2 7 9 2" xfId="12650"/>
    <cellStyle name="Eingabe 2 7 9 3" xfId="18943"/>
    <cellStyle name="Eingabe 2 7 9 4" xfId="25882"/>
    <cellStyle name="Eingabe 2 7 9 5" xfId="32547"/>
    <cellStyle name="Eingabe 2 7 9 6" xfId="39217"/>
    <cellStyle name="Eingabe 2 7 9 7" xfId="46033"/>
    <cellStyle name="Eingabe 2 7 9 8" xfId="52556"/>
    <cellStyle name="Eingabe 2 8" xfId="432"/>
    <cellStyle name="Eingabe 2 8 10" xfId="5632"/>
    <cellStyle name="Eingabe 2 8 10 2" xfId="12742"/>
    <cellStyle name="Eingabe 2 8 10 3" xfId="19035"/>
    <cellStyle name="Eingabe 2 8 10 4" xfId="25974"/>
    <cellStyle name="Eingabe 2 8 10 5" xfId="32639"/>
    <cellStyle name="Eingabe 2 8 10 6" xfId="39309"/>
    <cellStyle name="Eingabe 2 8 10 7" xfId="46125"/>
    <cellStyle name="Eingabe 2 8 10 8" xfId="52648"/>
    <cellStyle name="Eingabe 2 8 11" xfId="4926"/>
    <cellStyle name="Eingabe 2 8 11 2" xfId="12036"/>
    <cellStyle name="Eingabe 2 8 11 3" xfId="18329"/>
    <cellStyle name="Eingabe 2 8 11 4" xfId="25268"/>
    <cellStyle name="Eingabe 2 8 11 5" xfId="31933"/>
    <cellStyle name="Eingabe 2 8 11 6" xfId="38603"/>
    <cellStyle name="Eingabe 2 8 11 7" xfId="45419"/>
    <cellStyle name="Eingabe 2 8 11 8" xfId="51942"/>
    <cellStyle name="Eingabe 2 8 12" xfId="1230"/>
    <cellStyle name="Eingabe 2 8 12 2" xfId="8340"/>
    <cellStyle name="Eingabe 2 8 12 3" xfId="14633"/>
    <cellStyle name="Eingabe 2 8 12 4" xfId="21572"/>
    <cellStyle name="Eingabe 2 8 12 5" xfId="28237"/>
    <cellStyle name="Eingabe 2 8 12 6" xfId="34907"/>
    <cellStyle name="Eingabe 2 8 12 7" xfId="41726"/>
    <cellStyle name="Eingabe 2 8 12 8" xfId="48249"/>
    <cellStyle name="Eingabe 2 8 13" xfId="7574"/>
    <cellStyle name="Eingabe 2 8 14" xfId="21376"/>
    <cellStyle name="Eingabe 2 8 15" xfId="21384"/>
    <cellStyle name="Eingabe 2 8 2" xfId="619"/>
    <cellStyle name="Eingabe 2 8 2 10" xfId="6687"/>
    <cellStyle name="Eingabe 2 8 2 10 2" xfId="13797"/>
    <cellStyle name="Eingabe 2 8 2 10 3" xfId="20090"/>
    <cellStyle name="Eingabe 2 8 2 10 4" xfId="27029"/>
    <cellStyle name="Eingabe 2 8 2 10 5" xfId="33694"/>
    <cellStyle name="Eingabe 2 8 2 10 6" xfId="40364"/>
    <cellStyle name="Eingabe 2 8 2 10 7" xfId="47180"/>
    <cellStyle name="Eingabe 2 8 2 10 8" xfId="53703"/>
    <cellStyle name="Eingabe 2 8 2 11" xfId="7324"/>
    <cellStyle name="Eingabe 2 8 2 11 2" xfId="14434"/>
    <cellStyle name="Eingabe 2 8 2 11 3" xfId="20727"/>
    <cellStyle name="Eingabe 2 8 2 11 4" xfId="27666"/>
    <cellStyle name="Eingabe 2 8 2 11 5" xfId="34331"/>
    <cellStyle name="Eingabe 2 8 2 11 6" xfId="41001"/>
    <cellStyle name="Eingabe 2 8 2 11 7" xfId="47817"/>
    <cellStyle name="Eingabe 2 8 2 11 8" xfId="54340"/>
    <cellStyle name="Eingabe 2 8 2 12" xfId="1372"/>
    <cellStyle name="Eingabe 2 8 2 12 2" xfId="8482"/>
    <cellStyle name="Eingabe 2 8 2 12 3" xfId="14775"/>
    <cellStyle name="Eingabe 2 8 2 12 4" xfId="21714"/>
    <cellStyle name="Eingabe 2 8 2 12 5" xfId="28379"/>
    <cellStyle name="Eingabe 2 8 2 12 6" xfId="35049"/>
    <cellStyle name="Eingabe 2 8 2 12 7" xfId="41865"/>
    <cellStyle name="Eingabe 2 8 2 12 8" xfId="48388"/>
    <cellStyle name="Eingabe 2 8 2 13" xfId="8235"/>
    <cellStyle name="Eingabe 2 8 2 14" xfId="20998"/>
    <cellStyle name="Eingabe 2 8 2 15" xfId="21306"/>
    <cellStyle name="Eingabe 2 8 2 16" xfId="41248"/>
    <cellStyle name="Eingabe 2 8 2 17" xfId="41699"/>
    <cellStyle name="Eingabe 2 8 2 2" xfId="1135"/>
    <cellStyle name="Eingabe 2 8 2 2 10" xfId="1808"/>
    <cellStyle name="Eingabe 2 8 2 2 10 2" xfId="8918"/>
    <cellStyle name="Eingabe 2 8 2 2 10 3" xfId="15211"/>
    <cellStyle name="Eingabe 2 8 2 2 10 4" xfId="22150"/>
    <cellStyle name="Eingabe 2 8 2 2 10 5" xfId="28815"/>
    <cellStyle name="Eingabe 2 8 2 2 10 6" xfId="35485"/>
    <cellStyle name="Eingabe 2 8 2 2 10 7" xfId="42301"/>
    <cellStyle name="Eingabe 2 8 2 2 10 8" xfId="48824"/>
    <cellStyle name="Eingabe 2 8 2 2 11" xfId="7795"/>
    <cellStyle name="Eingabe 2 8 2 2 12" xfId="28142"/>
    <cellStyle name="Eingabe 2 8 2 2 13" xfId="34812"/>
    <cellStyle name="Eingabe 2 8 2 2 14" xfId="48154"/>
    <cellStyle name="Eingabe 2 8 2 2 2" xfId="2679"/>
    <cellStyle name="Eingabe 2 8 2 2 2 2" xfId="9789"/>
    <cellStyle name="Eingabe 2 8 2 2 2 3" xfId="16082"/>
    <cellStyle name="Eingabe 2 8 2 2 2 4" xfId="23021"/>
    <cellStyle name="Eingabe 2 8 2 2 2 5" xfId="29686"/>
    <cellStyle name="Eingabe 2 8 2 2 2 6" xfId="36356"/>
    <cellStyle name="Eingabe 2 8 2 2 2 7" xfId="43172"/>
    <cellStyle name="Eingabe 2 8 2 2 2 8" xfId="49695"/>
    <cellStyle name="Eingabe 2 8 2 2 3" xfId="3369"/>
    <cellStyle name="Eingabe 2 8 2 2 3 2" xfId="10479"/>
    <cellStyle name="Eingabe 2 8 2 2 3 3" xfId="16772"/>
    <cellStyle name="Eingabe 2 8 2 2 3 4" xfId="23711"/>
    <cellStyle name="Eingabe 2 8 2 2 3 5" xfId="30376"/>
    <cellStyle name="Eingabe 2 8 2 2 3 6" xfId="37046"/>
    <cellStyle name="Eingabe 2 8 2 2 3 7" xfId="43862"/>
    <cellStyle name="Eingabe 2 8 2 2 3 8" xfId="50385"/>
    <cellStyle name="Eingabe 2 8 2 2 4" xfId="4056"/>
    <cellStyle name="Eingabe 2 8 2 2 4 2" xfId="11166"/>
    <cellStyle name="Eingabe 2 8 2 2 4 3" xfId="17459"/>
    <cellStyle name="Eingabe 2 8 2 2 4 4" xfId="24398"/>
    <cellStyle name="Eingabe 2 8 2 2 4 5" xfId="31063"/>
    <cellStyle name="Eingabe 2 8 2 2 4 6" xfId="37733"/>
    <cellStyle name="Eingabe 2 8 2 2 4 7" xfId="44549"/>
    <cellStyle name="Eingabe 2 8 2 2 4 8" xfId="51072"/>
    <cellStyle name="Eingabe 2 8 2 2 5" xfId="4743"/>
    <cellStyle name="Eingabe 2 8 2 2 5 2" xfId="11853"/>
    <cellStyle name="Eingabe 2 8 2 2 5 3" xfId="18146"/>
    <cellStyle name="Eingabe 2 8 2 2 5 4" xfId="25085"/>
    <cellStyle name="Eingabe 2 8 2 2 5 5" xfId="31750"/>
    <cellStyle name="Eingabe 2 8 2 2 5 6" xfId="38420"/>
    <cellStyle name="Eingabe 2 8 2 2 5 7" xfId="45236"/>
    <cellStyle name="Eingabe 2 8 2 2 5 8" xfId="51759"/>
    <cellStyle name="Eingabe 2 8 2 2 6" xfId="5428"/>
    <cellStyle name="Eingabe 2 8 2 2 6 2" xfId="12538"/>
    <cellStyle name="Eingabe 2 8 2 2 6 3" xfId="18831"/>
    <cellStyle name="Eingabe 2 8 2 2 6 4" xfId="25770"/>
    <cellStyle name="Eingabe 2 8 2 2 6 5" xfId="32435"/>
    <cellStyle name="Eingabe 2 8 2 2 6 6" xfId="39105"/>
    <cellStyle name="Eingabe 2 8 2 2 6 7" xfId="45921"/>
    <cellStyle name="Eingabe 2 8 2 2 6 8" xfId="52444"/>
    <cellStyle name="Eingabe 2 8 2 2 7" xfId="6011"/>
    <cellStyle name="Eingabe 2 8 2 2 7 2" xfId="13121"/>
    <cellStyle name="Eingabe 2 8 2 2 7 3" xfId="19414"/>
    <cellStyle name="Eingabe 2 8 2 2 7 4" xfId="26353"/>
    <cellStyle name="Eingabe 2 8 2 2 7 5" xfId="33018"/>
    <cellStyle name="Eingabe 2 8 2 2 7 6" xfId="39688"/>
    <cellStyle name="Eingabe 2 8 2 2 7 7" xfId="46504"/>
    <cellStyle name="Eingabe 2 8 2 2 7 8" xfId="53027"/>
    <cellStyle name="Eingabe 2 8 2 2 8" xfId="6469"/>
    <cellStyle name="Eingabe 2 8 2 2 8 2" xfId="13579"/>
    <cellStyle name="Eingabe 2 8 2 2 8 3" xfId="19872"/>
    <cellStyle name="Eingabe 2 8 2 2 8 4" xfId="26811"/>
    <cellStyle name="Eingabe 2 8 2 2 8 5" xfId="33476"/>
    <cellStyle name="Eingabe 2 8 2 2 8 6" xfId="40146"/>
    <cellStyle name="Eingabe 2 8 2 2 8 7" xfId="46962"/>
    <cellStyle name="Eingabe 2 8 2 2 8 8" xfId="53485"/>
    <cellStyle name="Eingabe 2 8 2 2 9" xfId="7123"/>
    <cellStyle name="Eingabe 2 8 2 2 9 2" xfId="14233"/>
    <cellStyle name="Eingabe 2 8 2 2 9 3" xfId="20526"/>
    <cellStyle name="Eingabe 2 8 2 2 9 4" xfId="27465"/>
    <cellStyle name="Eingabe 2 8 2 2 9 5" xfId="34130"/>
    <cellStyle name="Eingabe 2 8 2 2 9 6" xfId="40800"/>
    <cellStyle name="Eingabe 2 8 2 2 9 7" xfId="47616"/>
    <cellStyle name="Eingabe 2 8 2 2 9 8" xfId="54139"/>
    <cellStyle name="Eingabe 2 8 2 3" xfId="932"/>
    <cellStyle name="Eingabe 2 8 2 3 10" xfId="1607"/>
    <cellStyle name="Eingabe 2 8 2 3 10 2" xfId="8717"/>
    <cellStyle name="Eingabe 2 8 2 3 10 3" xfId="15010"/>
    <cellStyle name="Eingabe 2 8 2 3 10 4" xfId="21949"/>
    <cellStyle name="Eingabe 2 8 2 3 10 5" xfId="28614"/>
    <cellStyle name="Eingabe 2 8 2 3 10 6" xfId="35284"/>
    <cellStyle name="Eingabe 2 8 2 3 10 7" xfId="42100"/>
    <cellStyle name="Eingabe 2 8 2 3 10 8" xfId="48623"/>
    <cellStyle name="Eingabe 2 8 2 3 11" xfId="7571"/>
    <cellStyle name="Eingabe 2 8 2 3 12" xfId="27939"/>
    <cellStyle name="Eingabe 2 8 2 3 13" xfId="34611"/>
    <cellStyle name="Eingabe 2 8 2 3 14" xfId="41480"/>
    <cellStyle name="Eingabe 2 8 2 3 2" xfId="2478"/>
    <cellStyle name="Eingabe 2 8 2 3 2 2" xfId="9588"/>
    <cellStyle name="Eingabe 2 8 2 3 2 3" xfId="15881"/>
    <cellStyle name="Eingabe 2 8 2 3 2 4" xfId="22820"/>
    <cellStyle name="Eingabe 2 8 2 3 2 5" xfId="29485"/>
    <cellStyle name="Eingabe 2 8 2 3 2 6" xfId="36155"/>
    <cellStyle name="Eingabe 2 8 2 3 2 7" xfId="42971"/>
    <cellStyle name="Eingabe 2 8 2 3 2 8" xfId="49494"/>
    <cellStyle name="Eingabe 2 8 2 3 3" xfId="3168"/>
    <cellStyle name="Eingabe 2 8 2 3 3 2" xfId="10278"/>
    <cellStyle name="Eingabe 2 8 2 3 3 3" xfId="16571"/>
    <cellStyle name="Eingabe 2 8 2 3 3 4" xfId="23510"/>
    <cellStyle name="Eingabe 2 8 2 3 3 5" xfId="30175"/>
    <cellStyle name="Eingabe 2 8 2 3 3 6" xfId="36845"/>
    <cellStyle name="Eingabe 2 8 2 3 3 7" xfId="43661"/>
    <cellStyle name="Eingabe 2 8 2 3 3 8" xfId="50184"/>
    <cellStyle name="Eingabe 2 8 2 3 4" xfId="3855"/>
    <cellStyle name="Eingabe 2 8 2 3 4 2" xfId="10965"/>
    <cellStyle name="Eingabe 2 8 2 3 4 3" xfId="17258"/>
    <cellStyle name="Eingabe 2 8 2 3 4 4" xfId="24197"/>
    <cellStyle name="Eingabe 2 8 2 3 4 5" xfId="30862"/>
    <cellStyle name="Eingabe 2 8 2 3 4 6" xfId="37532"/>
    <cellStyle name="Eingabe 2 8 2 3 4 7" xfId="44348"/>
    <cellStyle name="Eingabe 2 8 2 3 4 8" xfId="50871"/>
    <cellStyle name="Eingabe 2 8 2 3 5" xfId="4542"/>
    <cellStyle name="Eingabe 2 8 2 3 5 2" xfId="11652"/>
    <cellStyle name="Eingabe 2 8 2 3 5 3" xfId="17945"/>
    <cellStyle name="Eingabe 2 8 2 3 5 4" xfId="24884"/>
    <cellStyle name="Eingabe 2 8 2 3 5 5" xfId="31549"/>
    <cellStyle name="Eingabe 2 8 2 3 5 6" xfId="38219"/>
    <cellStyle name="Eingabe 2 8 2 3 5 7" xfId="45035"/>
    <cellStyle name="Eingabe 2 8 2 3 5 8" xfId="51558"/>
    <cellStyle name="Eingabe 2 8 2 3 6" xfId="5227"/>
    <cellStyle name="Eingabe 2 8 2 3 6 2" xfId="12337"/>
    <cellStyle name="Eingabe 2 8 2 3 6 3" xfId="18630"/>
    <cellStyle name="Eingabe 2 8 2 3 6 4" xfId="25569"/>
    <cellStyle name="Eingabe 2 8 2 3 6 5" xfId="32234"/>
    <cellStyle name="Eingabe 2 8 2 3 6 6" xfId="38904"/>
    <cellStyle name="Eingabe 2 8 2 3 6 7" xfId="45720"/>
    <cellStyle name="Eingabe 2 8 2 3 6 8" xfId="52243"/>
    <cellStyle name="Eingabe 2 8 2 3 7" xfId="5810"/>
    <cellStyle name="Eingabe 2 8 2 3 7 2" xfId="12920"/>
    <cellStyle name="Eingabe 2 8 2 3 7 3" xfId="19213"/>
    <cellStyle name="Eingabe 2 8 2 3 7 4" xfId="26152"/>
    <cellStyle name="Eingabe 2 8 2 3 7 5" xfId="32817"/>
    <cellStyle name="Eingabe 2 8 2 3 7 6" xfId="39487"/>
    <cellStyle name="Eingabe 2 8 2 3 7 7" xfId="46303"/>
    <cellStyle name="Eingabe 2 8 2 3 7 8" xfId="52826"/>
    <cellStyle name="Eingabe 2 8 2 3 8" xfId="6268"/>
    <cellStyle name="Eingabe 2 8 2 3 8 2" xfId="13378"/>
    <cellStyle name="Eingabe 2 8 2 3 8 3" xfId="19671"/>
    <cellStyle name="Eingabe 2 8 2 3 8 4" xfId="26610"/>
    <cellStyle name="Eingabe 2 8 2 3 8 5" xfId="33275"/>
    <cellStyle name="Eingabe 2 8 2 3 8 6" xfId="39945"/>
    <cellStyle name="Eingabe 2 8 2 3 8 7" xfId="46761"/>
    <cellStyle name="Eingabe 2 8 2 3 8 8" xfId="53284"/>
    <cellStyle name="Eingabe 2 8 2 3 9" xfId="6922"/>
    <cellStyle name="Eingabe 2 8 2 3 9 2" xfId="14032"/>
    <cellStyle name="Eingabe 2 8 2 3 9 3" xfId="20325"/>
    <cellStyle name="Eingabe 2 8 2 3 9 4" xfId="27264"/>
    <cellStyle name="Eingabe 2 8 2 3 9 5" xfId="33929"/>
    <cellStyle name="Eingabe 2 8 2 3 9 6" xfId="40599"/>
    <cellStyle name="Eingabe 2 8 2 3 9 7" xfId="47415"/>
    <cellStyle name="Eingabe 2 8 2 3 9 8" xfId="53938"/>
    <cellStyle name="Eingabe 2 8 2 4" xfId="2243"/>
    <cellStyle name="Eingabe 2 8 2 4 2" xfId="9353"/>
    <cellStyle name="Eingabe 2 8 2 4 3" xfId="15646"/>
    <cellStyle name="Eingabe 2 8 2 4 4" xfId="22585"/>
    <cellStyle name="Eingabe 2 8 2 4 5" xfId="29250"/>
    <cellStyle name="Eingabe 2 8 2 4 6" xfId="35920"/>
    <cellStyle name="Eingabe 2 8 2 4 7" xfId="42736"/>
    <cellStyle name="Eingabe 2 8 2 4 8" xfId="49259"/>
    <cellStyle name="Eingabe 2 8 2 5" xfId="2933"/>
    <cellStyle name="Eingabe 2 8 2 5 2" xfId="10043"/>
    <cellStyle name="Eingabe 2 8 2 5 3" xfId="16336"/>
    <cellStyle name="Eingabe 2 8 2 5 4" xfId="23275"/>
    <cellStyle name="Eingabe 2 8 2 5 5" xfId="29940"/>
    <cellStyle name="Eingabe 2 8 2 5 6" xfId="36610"/>
    <cellStyle name="Eingabe 2 8 2 5 7" xfId="43426"/>
    <cellStyle name="Eingabe 2 8 2 5 8" xfId="49949"/>
    <cellStyle name="Eingabe 2 8 2 6" xfId="3620"/>
    <cellStyle name="Eingabe 2 8 2 6 2" xfId="10730"/>
    <cellStyle name="Eingabe 2 8 2 6 3" xfId="17023"/>
    <cellStyle name="Eingabe 2 8 2 6 4" xfId="23962"/>
    <cellStyle name="Eingabe 2 8 2 6 5" xfId="30627"/>
    <cellStyle name="Eingabe 2 8 2 6 6" xfId="37297"/>
    <cellStyle name="Eingabe 2 8 2 6 7" xfId="44113"/>
    <cellStyle name="Eingabe 2 8 2 6 8" xfId="50636"/>
    <cellStyle name="Eingabe 2 8 2 7" xfId="4307"/>
    <cellStyle name="Eingabe 2 8 2 7 2" xfId="11417"/>
    <cellStyle name="Eingabe 2 8 2 7 3" xfId="17710"/>
    <cellStyle name="Eingabe 2 8 2 7 4" xfId="24649"/>
    <cellStyle name="Eingabe 2 8 2 7 5" xfId="31314"/>
    <cellStyle name="Eingabe 2 8 2 7 6" xfId="37984"/>
    <cellStyle name="Eingabe 2 8 2 7 7" xfId="44800"/>
    <cellStyle name="Eingabe 2 8 2 7 8" xfId="51323"/>
    <cellStyle name="Eingabe 2 8 2 8" xfId="4992"/>
    <cellStyle name="Eingabe 2 8 2 8 2" xfId="12102"/>
    <cellStyle name="Eingabe 2 8 2 8 3" xfId="18395"/>
    <cellStyle name="Eingabe 2 8 2 8 4" xfId="25334"/>
    <cellStyle name="Eingabe 2 8 2 8 5" xfId="31999"/>
    <cellStyle name="Eingabe 2 8 2 8 6" xfId="38669"/>
    <cellStyle name="Eingabe 2 8 2 8 7" xfId="45485"/>
    <cellStyle name="Eingabe 2 8 2 8 8" xfId="52008"/>
    <cellStyle name="Eingabe 2 8 2 9" xfId="4917"/>
    <cellStyle name="Eingabe 2 8 2 9 2" xfId="12027"/>
    <cellStyle name="Eingabe 2 8 2 9 3" xfId="18320"/>
    <cellStyle name="Eingabe 2 8 2 9 4" xfId="25259"/>
    <cellStyle name="Eingabe 2 8 2 9 5" xfId="31924"/>
    <cellStyle name="Eingabe 2 8 2 9 6" xfId="38594"/>
    <cellStyle name="Eingabe 2 8 2 9 7" xfId="45410"/>
    <cellStyle name="Eingabe 2 8 2 9 8" xfId="51933"/>
    <cellStyle name="Eingabe 2 8 3" xfId="749"/>
    <cellStyle name="Eingabe 2 8 3 10" xfId="6803"/>
    <cellStyle name="Eingabe 2 8 3 10 2" xfId="13913"/>
    <cellStyle name="Eingabe 2 8 3 10 3" xfId="20206"/>
    <cellStyle name="Eingabe 2 8 3 10 4" xfId="27145"/>
    <cellStyle name="Eingabe 2 8 3 10 5" xfId="33810"/>
    <cellStyle name="Eingabe 2 8 3 10 6" xfId="40480"/>
    <cellStyle name="Eingabe 2 8 3 10 7" xfId="47296"/>
    <cellStyle name="Eingabe 2 8 3 10 8" xfId="53819"/>
    <cellStyle name="Eingabe 2 8 3 11" xfId="7375"/>
    <cellStyle name="Eingabe 2 8 3 11 2" xfId="14485"/>
    <cellStyle name="Eingabe 2 8 3 11 3" xfId="20778"/>
    <cellStyle name="Eingabe 2 8 3 11 4" xfId="27717"/>
    <cellStyle name="Eingabe 2 8 3 11 5" xfId="34382"/>
    <cellStyle name="Eingabe 2 8 3 11 6" xfId="41052"/>
    <cellStyle name="Eingabe 2 8 3 11 7" xfId="47868"/>
    <cellStyle name="Eingabe 2 8 3 11 8" xfId="54391"/>
    <cellStyle name="Eingabe 2 8 3 12" xfId="1488"/>
    <cellStyle name="Eingabe 2 8 3 12 2" xfId="8598"/>
    <cellStyle name="Eingabe 2 8 3 12 3" xfId="14891"/>
    <cellStyle name="Eingabe 2 8 3 12 4" xfId="21830"/>
    <cellStyle name="Eingabe 2 8 3 12 5" xfId="28495"/>
    <cellStyle name="Eingabe 2 8 3 12 6" xfId="35165"/>
    <cellStyle name="Eingabe 2 8 3 12 7" xfId="41981"/>
    <cellStyle name="Eingabe 2 8 3 12 8" xfId="48504"/>
    <cellStyle name="Eingabe 2 8 3 13" xfId="7653"/>
    <cellStyle name="Eingabe 2 8 3 14" xfId="21128"/>
    <cellStyle name="Eingabe 2 8 3 15" xfId="21393"/>
    <cellStyle name="Eingabe 2 8 3 16" xfId="41374"/>
    <cellStyle name="Eingabe 2 8 3 17" xfId="41547"/>
    <cellStyle name="Eingabe 2 8 3 2" xfId="1201"/>
    <cellStyle name="Eingabe 2 8 3 2 10" xfId="1874"/>
    <cellStyle name="Eingabe 2 8 3 2 10 2" xfId="8984"/>
    <cellStyle name="Eingabe 2 8 3 2 10 3" xfId="15277"/>
    <cellStyle name="Eingabe 2 8 3 2 10 4" xfId="22216"/>
    <cellStyle name="Eingabe 2 8 3 2 10 5" xfId="28881"/>
    <cellStyle name="Eingabe 2 8 3 2 10 6" xfId="35551"/>
    <cellStyle name="Eingabe 2 8 3 2 10 7" xfId="42367"/>
    <cellStyle name="Eingabe 2 8 3 2 10 8" xfId="48890"/>
    <cellStyle name="Eingabe 2 8 3 2 11" xfId="14604"/>
    <cellStyle name="Eingabe 2 8 3 2 12" xfId="28208"/>
    <cellStyle name="Eingabe 2 8 3 2 13" xfId="34878"/>
    <cellStyle name="Eingabe 2 8 3 2 14" xfId="48220"/>
    <cellStyle name="Eingabe 2 8 3 2 2" xfId="2745"/>
    <cellStyle name="Eingabe 2 8 3 2 2 2" xfId="9855"/>
    <cellStyle name="Eingabe 2 8 3 2 2 3" xfId="16148"/>
    <cellStyle name="Eingabe 2 8 3 2 2 4" xfId="23087"/>
    <cellStyle name="Eingabe 2 8 3 2 2 5" xfId="29752"/>
    <cellStyle name="Eingabe 2 8 3 2 2 6" xfId="36422"/>
    <cellStyle name="Eingabe 2 8 3 2 2 7" xfId="43238"/>
    <cellStyle name="Eingabe 2 8 3 2 2 8" xfId="49761"/>
    <cellStyle name="Eingabe 2 8 3 2 3" xfId="3435"/>
    <cellStyle name="Eingabe 2 8 3 2 3 2" xfId="10545"/>
    <cellStyle name="Eingabe 2 8 3 2 3 3" xfId="16838"/>
    <cellStyle name="Eingabe 2 8 3 2 3 4" xfId="23777"/>
    <cellStyle name="Eingabe 2 8 3 2 3 5" xfId="30442"/>
    <cellStyle name="Eingabe 2 8 3 2 3 6" xfId="37112"/>
    <cellStyle name="Eingabe 2 8 3 2 3 7" xfId="43928"/>
    <cellStyle name="Eingabe 2 8 3 2 3 8" xfId="50451"/>
    <cellStyle name="Eingabe 2 8 3 2 4" xfId="4122"/>
    <cellStyle name="Eingabe 2 8 3 2 4 2" xfId="11232"/>
    <cellStyle name="Eingabe 2 8 3 2 4 3" xfId="17525"/>
    <cellStyle name="Eingabe 2 8 3 2 4 4" xfId="24464"/>
    <cellStyle name="Eingabe 2 8 3 2 4 5" xfId="31129"/>
    <cellStyle name="Eingabe 2 8 3 2 4 6" xfId="37799"/>
    <cellStyle name="Eingabe 2 8 3 2 4 7" xfId="44615"/>
    <cellStyle name="Eingabe 2 8 3 2 4 8" xfId="51138"/>
    <cellStyle name="Eingabe 2 8 3 2 5" xfId="4809"/>
    <cellStyle name="Eingabe 2 8 3 2 5 2" xfId="11919"/>
    <cellStyle name="Eingabe 2 8 3 2 5 3" xfId="18212"/>
    <cellStyle name="Eingabe 2 8 3 2 5 4" xfId="25151"/>
    <cellStyle name="Eingabe 2 8 3 2 5 5" xfId="31816"/>
    <cellStyle name="Eingabe 2 8 3 2 5 6" xfId="38486"/>
    <cellStyle name="Eingabe 2 8 3 2 5 7" xfId="45302"/>
    <cellStyle name="Eingabe 2 8 3 2 5 8" xfId="51825"/>
    <cellStyle name="Eingabe 2 8 3 2 6" xfId="5494"/>
    <cellStyle name="Eingabe 2 8 3 2 6 2" xfId="12604"/>
    <cellStyle name="Eingabe 2 8 3 2 6 3" xfId="18897"/>
    <cellStyle name="Eingabe 2 8 3 2 6 4" xfId="25836"/>
    <cellStyle name="Eingabe 2 8 3 2 6 5" xfId="32501"/>
    <cellStyle name="Eingabe 2 8 3 2 6 6" xfId="39171"/>
    <cellStyle name="Eingabe 2 8 3 2 6 7" xfId="45987"/>
    <cellStyle name="Eingabe 2 8 3 2 6 8" xfId="52510"/>
    <cellStyle name="Eingabe 2 8 3 2 7" xfId="6077"/>
    <cellStyle name="Eingabe 2 8 3 2 7 2" xfId="13187"/>
    <cellStyle name="Eingabe 2 8 3 2 7 3" xfId="19480"/>
    <cellStyle name="Eingabe 2 8 3 2 7 4" xfId="26419"/>
    <cellStyle name="Eingabe 2 8 3 2 7 5" xfId="33084"/>
    <cellStyle name="Eingabe 2 8 3 2 7 6" xfId="39754"/>
    <cellStyle name="Eingabe 2 8 3 2 7 7" xfId="46570"/>
    <cellStyle name="Eingabe 2 8 3 2 7 8" xfId="53093"/>
    <cellStyle name="Eingabe 2 8 3 2 8" xfId="6535"/>
    <cellStyle name="Eingabe 2 8 3 2 8 2" xfId="13645"/>
    <cellStyle name="Eingabe 2 8 3 2 8 3" xfId="19938"/>
    <cellStyle name="Eingabe 2 8 3 2 8 4" xfId="26877"/>
    <cellStyle name="Eingabe 2 8 3 2 8 5" xfId="33542"/>
    <cellStyle name="Eingabe 2 8 3 2 8 6" xfId="40212"/>
    <cellStyle name="Eingabe 2 8 3 2 8 7" xfId="47028"/>
    <cellStyle name="Eingabe 2 8 3 2 8 8" xfId="53551"/>
    <cellStyle name="Eingabe 2 8 3 2 9" xfId="7189"/>
    <cellStyle name="Eingabe 2 8 3 2 9 2" xfId="14299"/>
    <cellStyle name="Eingabe 2 8 3 2 9 3" xfId="20592"/>
    <cellStyle name="Eingabe 2 8 3 2 9 4" xfId="27531"/>
    <cellStyle name="Eingabe 2 8 3 2 9 5" xfId="34196"/>
    <cellStyle name="Eingabe 2 8 3 2 9 6" xfId="40866"/>
    <cellStyle name="Eingabe 2 8 3 2 9 7" xfId="47682"/>
    <cellStyle name="Eingabe 2 8 3 2 9 8" xfId="54205"/>
    <cellStyle name="Eingabe 2 8 3 3" xfId="1045"/>
    <cellStyle name="Eingabe 2 8 3 3 10" xfId="1718"/>
    <cellStyle name="Eingabe 2 8 3 3 10 2" xfId="8828"/>
    <cellStyle name="Eingabe 2 8 3 3 10 3" xfId="15121"/>
    <cellStyle name="Eingabe 2 8 3 3 10 4" xfId="22060"/>
    <cellStyle name="Eingabe 2 8 3 3 10 5" xfId="28725"/>
    <cellStyle name="Eingabe 2 8 3 3 10 6" xfId="35395"/>
    <cellStyle name="Eingabe 2 8 3 3 10 7" xfId="42211"/>
    <cellStyle name="Eingabe 2 8 3 3 10 8" xfId="48734"/>
    <cellStyle name="Eingabe 2 8 3 3 11" xfId="7800"/>
    <cellStyle name="Eingabe 2 8 3 3 12" xfId="28052"/>
    <cellStyle name="Eingabe 2 8 3 3 13" xfId="34722"/>
    <cellStyle name="Eingabe 2 8 3 3 14" xfId="48064"/>
    <cellStyle name="Eingabe 2 8 3 3 2" xfId="2589"/>
    <cellStyle name="Eingabe 2 8 3 3 2 2" xfId="9699"/>
    <cellStyle name="Eingabe 2 8 3 3 2 3" xfId="15992"/>
    <cellStyle name="Eingabe 2 8 3 3 2 4" xfId="22931"/>
    <cellStyle name="Eingabe 2 8 3 3 2 5" xfId="29596"/>
    <cellStyle name="Eingabe 2 8 3 3 2 6" xfId="36266"/>
    <cellStyle name="Eingabe 2 8 3 3 2 7" xfId="43082"/>
    <cellStyle name="Eingabe 2 8 3 3 2 8" xfId="49605"/>
    <cellStyle name="Eingabe 2 8 3 3 3" xfId="3279"/>
    <cellStyle name="Eingabe 2 8 3 3 3 2" xfId="10389"/>
    <cellStyle name="Eingabe 2 8 3 3 3 3" xfId="16682"/>
    <cellStyle name="Eingabe 2 8 3 3 3 4" xfId="23621"/>
    <cellStyle name="Eingabe 2 8 3 3 3 5" xfId="30286"/>
    <cellStyle name="Eingabe 2 8 3 3 3 6" xfId="36956"/>
    <cellStyle name="Eingabe 2 8 3 3 3 7" xfId="43772"/>
    <cellStyle name="Eingabe 2 8 3 3 3 8" xfId="50295"/>
    <cellStyle name="Eingabe 2 8 3 3 4" xfId="3966"/>
    <cellStyle name="Eingabe 2 8 3 3 4 2" xfId="11076"/>
    <cellStyle name="Eingabe 2 8 3 3 4 3" xfId="17369"/>
    <cellStyle name="Eingabe 2 8 3 3 4 4" xfId="24308"/>
    <cellStyle name="Eingabe 2 8 3 3 4 5" xfId="30973"/>
    <cellStyle name="Eingabe 2 8 3 3 4 6" xfId="37643"/>
    <cellStyle name="Eingabe 2 8 3 3 4 7" xfId="44459"/>
    <cellStyle name="Eingabe 2 8 3 3 4 8" xfId="50982"/>
    <cellStyle name="Eingabe 2 8 3 3 5" xfId="4653"/>
    <cellStyle name="Eingabe 2 8 3 3 5 2" xfId="11763"/>
    <cellStyle name="Eingabe 2 8 3 3 5 3" xfId="18056"/>
    <cellStyle name="Eingabe 2 8 3 3 5 4" xfId="24995"/>
    <cellStyle name="Eingabe 2 8 3 3 5 5" xfId="31660"/>
    <cellStyle name="Eingabe 2 8 3 3 5 6" xfId="38330"/>
    <cellStyle name="Eingabe 2 8 3 3 5 7" xfId="45146"/>
    <cellStyle name="Eingabe 2 8 3 3 5 8" xfId="51669"/>
    <cellStyle name="Eingabe 2 8 3 3 6" xfId="5338"/>
    <cellStyle name="Eingabe 2 8 3 3 6 2" xfId="12448"/>
    <cellStyle name="Eingabe 2 8 3 3 6 3" xfId="18741"/>
    <cellStyle name="Eingabe 2 8 3 3 6 4" xfId="25680"/>
    <cellStyle name="Eingabe 2 8 3 3 6 5" xfId="32345"/>
    <cellStyle name="Eingabe 2 8 3 3 6 6" xfId="39015"/>
    <cellStyle name="Eingabe 2 8 3 3 6 7" xfId="45831"/>
    <cellStyle name="Eingabe 2 8 3 3 6 8" xfId="52354"/>
    <cellStyle name="Eingabe 2 8 3 3 7" xfId="5921"/>
    <cellStyle name="Eingabe 2 8 3 3 7 2" xfId="13031"/>
    <cellStyle name="Eingabe 2 8 3 3 7 3" xfId="19324"/>
    <cellStyle name="Eingabe 2 8 3 3 7 4" xfId="26263"/>
    <cellStyle name="Eingabe 2 8 3 3 7 5" xfId="32928"/>
    <cellStyle name="Eingabe 2 8 3 3 7 6" xfId="39598"/>
    <cellStyle name="Eingabe 2 8 3 3 7 7" xfId="46414"/>
    <cellStyle name="Eingabe 2 8 3 3 7 8" xfId="52937"/>
    <cellStyle name="Eingabe 2 8 3 3 8" xfId="6379"/>
    <cellStyle name="Eingabe 2 8 3 3 8 2" xfId="13489"/>
    <cellStyle name="Eingabe 2 8 3 3 8 3" xfId="19782"/>
    <cellStyle name="Eingabe 2 8 3 3 8 4" xfId="26721"/>
    <cellStyle name="Eingabe 2 8 3 3 8 5" xfId="33386"/>
    <cellStyle name="Eingabe 2 8 3 3 8 6" xfId="40056"/>
    <cellStyle name="Eingabe 2 8 3 3 8 7" xfId="46872"/>
    <cellStyle name="Eingabe 2 8 3 3 8 8" xfId="53395"/>
    <cellStyle name="Eingabe 2 8 3 3 9" xfId="7033"/>
    <cellStyle name="Eingabe 2 8 3 3 9 2" xfId="14143"/>
    <cellStyle name="Eingabe 2 8 3 3 9 3" xfId="20436"/>
    <cellStyle name="Eingabe 2 8 3 3 9 4" xfId="27375"/>
    <cellStyle name="Eingabe 2 8 3 3 9 5" xfId="34040"/>
    <cellStyle name="Eingabe 2 8 3 3 9 6" xfId="40710"/>
    <cellStyle name="Eingabe 2 8 3 3 9 7" xfId="47526"/>
    <cellStyle name="Eingabe 2 8 3 3 9 8" xfId="54049"/>
    <cellStyle name="Eingabe 2 8 3 4" xfId="2359"/>
    <cellStyle name="Eingabe 2 8 3 4 2" xfId="9469"/>
    <cellStyle name="Eingabe 2 8 3 4 3" xfId="15762"/>
    <cellStyle name="Eingabe 2 8 3 4 4" xfId="22701"/>
    <cellStyle name="Eingabe 2 8 3 4 5" xfId="29366"/>
    <cellStyle name="Eingabe 2 8 3 4 6" xfId="36036"/>
    <cellStyle name="Eingabe 2 8 3 4 7" xfId="42852"/>
    <cellStyle name="Eingabe 2 8 3 4 8" xfId="49375"/>
    <cellStyle name="Eingabe 2 8 3 5" xfId="3049"/>
    <cellStyle name="Eingabe 2 8 3 5 2" xfId="10159"/>
    <cellStyle name="Eingabe 2 8 3 5 3" xfId="16452"/>
    <cellStyle name="Eingabe 2 8 3 5 4" xfId="23391"/>
    <cellStyle name="Eingabe 2 8 3 5 5" xfId="30056"/>
    <cellStyle name="Eingabe 2 8 3 5 6" xfId="36726"/>
    <cellStyle name="Eingabe 2 8 3 5 7" xfId="43542"/>
    <cellStyle name="Eingabe 2 8 3 5 8" xfId="50065"/>
    <cellStyle name="Eingabe 2 8 3 6" xfId="3736"/>
    <cellStyle name="Eingabe 2 8 3 6 2" xfId="10846"/>
    <cellStyle name="Eingabe 2 8 3 6 3" xfId="17139"/>
    <cellStyle name="Eingabe 2 8 3 6 4" xfId="24078"/>
    <cellStyle name="Eingabe 2 8 3 6 5" xfId="30743"/>
    <cellStyle name="Eingabe 2 8 3 6 6" xfId="37413"/>
    <cellStyle name="Eingabe 2 8 3 6 7" xfId="44229"/>
    <cellStyle name="Eingabe 2 8 3 6 8" xfId="50752"/>
    <cellStyle name="Eingabe 2 8 3 7" xfId="4423"/>
    <cellStyle name="Eingabe 2 8 3 7 2" xfId="11533"/>
    <cellStyle name="Eingabe 2 8 3 7 3" xfId="17826"/>
    <cellStyle name="Eingabe 2 8 3 7 4" xfId="24765"/>
    <cellStyle name="Eingabe 2 8 3 7 5" xfId="31430"/>
    <cellStyle name="Eingabe 2 8 3 7 6" xfId="38100"/>
    <cellStyle name="Eingabe 2 8 3 7 7" xfId="44916"/>
    <cellStyle name="Eingabe 2 8 3 7 8" xfId="51439"/>
    <cellStyle name="Eingabe 2 8 3 8" xfId="5108"/>
    <cellStyle name="Eingabe 2 8 3 8 2" xfId="12218"/>
    <cellStyle name="Eingabe 2 8 3 8 3" xfId="18511"/>
    <cellStyle name="Eingabe 2 8 3 8 4" xfId="25450"/>
    <cellStyle name="Eingabe 2 8 3 8 5" xfId="32115"/>
    <cellStyle name="Eingabe 2 8 3 8 6" xfId="38785"/>
    <cellStyle name="Eingabe 2 8 3 8 7" xfId="45601"/>
    <cellStyle name="Eingabe 2 8 3 8 8" xfId="52124"/>
    <cellStyle name="Eingabe 2 8 3 9" xfId="6149"/>
    <cellStyle name="Eingabe 2 8 3 9 2" xfId="13259"/>
    <cellStyle name="Eingabe 2 8 3 9 3" xfId="19552"/>
    <cellStyle name="Eingabe 2 8 3 9 4" xfId="26491"/>
    <cellStyle name="Eingabe 2 8 3 9 5" xfId="33156"/>
    <cellStyle name="Eingabe 2 8 3 9 6" xfId="39826"/>
    <cellStyle name="Eingabe 2 8 3 9 7" xfId="46642"/>
    <cellStyle name="Eingabe 2 8 3 9 8" xfId="53165"/>
    <cellStyle name="Eingabe 2 8 4" xfId="2058"/>
    <cellStyle name="Eingabe 2 8 4 2" xfId="9168"/>
    <cellStyle name="Eingabe 2 8 4 3" xfId="15461"/>
    <cellStyle name="Eingabe 2 8 4 4" xfId="22400"/>
    <cellStyle name="Eingabe 2 8 4 5" xfId="29065"/>
    <cellStyle name="Eingabe 2 8 4 6" xfId="35735"/>
    <cellStyle name="Eingabe 2 8 4 7" xfId="42551"/>
    <cellStyle name="Eingabe 2 8 4 8" xfId="49074"/>
    <cellStyle name="Eingabe 2 8 5" xfId="2013"/>
    <cellStyle name="Eingabe 2 8 5 2" xfId="9123"/>
    <cellStyle name="Eingabe 2 8 5 3" xfId="15416"/>
    <cellStyle name="Eingabe 2 8 5 4" xfId="22355"/>
    <cellStyle name="Eingabe 2 8 5 5" xfId="29020"/>
    <cellStyle name="Eingabe 2 8 5 6" xfId="35690"/>
    <cellStyle name="Eingabe 2 8 5 7" xfId="42506"/>
    <cellStyle name="Eingabe 2 8 5 8" xfId="49029"/>
    <cellStyle name="Eingabe 2 8 6" xfId="1925"/>
    <cellStyle name="Eingabe 2 8 6 2" xfId="9035"/>
    <cellStyle name="Eingabe 2 8 6 3" xfId="15328"/>
    <cellStyle name="Eingabe 2 8 6 4" xfId="22267"/>
    <cellStyle name="Eingabe 2 8 6 5" xfId="28932"/>
    <cellStyle name="Eingabe 2 8 6 6" xfId="35602"/>
    <cellStyle name="Eingabe 2 8 6 7" xfId="42418"/>
    <cellStyle name="Eingabe 2 8 6 8" xfId="48941"/>
    <cellStyle name="Eingabe 2 8 7" xfId="1904"/>
    <cellStyle name="Eingabe 2 8 7 2" xfId="9014"/>
    <cellStyle name="Eingabe 2 8 7 3" xfId="15307"/>
    <cellStyle name="Eingabe 2 8 7 4" xfId="22246"/>
    <cellStyle name="Eingabe 2 8 7 5" xfId="28911"/>
    <cellStyle name="Eingabe 2 8 7 6" xfId="35581"/>
    <cellStyle name="Eingabe 2 8 7 7" xfId="42397"/>
    <cellStyle name="Eingabe 2 8 7 8" xfId="48920"/>
    <cellStyle name="Eingabe 2 8 8" xfId="1923"/>
    <cellStyle name="Eingabe 2 8 8 2" xfId="9033"/>
    <cellStyle name="Eingabe 2 8 8 3" xfId="15326"/>
    <cellStyle name="Eingabe 2 8 8 4" xfId="22265"/>
    <cellStyle name="Eingabe 2 8 8 5" xfId="28930"/>
    <cellStyle name="Eingabe 2 8 8 6" xfId="35600"/>
    <cellStyle name="Eingabe 2 8 8 7" xfId="42416"/>
    <cellStyle name="Eingabe 2 8 8 8" xfId="48939"/>
    <cellStyle name="Eingabe 2 8 9" xfId="3537"/>
    <cellStyle name="Eingabe 2 8 9 2" xfId="10647"/>
    <cellStyle name="Eingabe 2 8 9 3" xfId="16940"/>
    <cellStyle name="Eingabe 2 8 9 4" xfId="23879"/>
    <cellStyle name="Eingabe 2 8 9 5" xfId="30544"/>
    <cellStyle name="Eingabe 2 8 9 6" xfId="37214"/>
    <cellStyle name="Eingabe 2 8 9 7" xfId="44030"/>
    <cellStyle name="Eingabe 2 8 9 8" xfId="50553"/>
    <cellStyle name="Eingabe 2 9" xfId="446"/>
    <cellStyle name="Eingabe 2 9 10" xfId="5640"/>
    <cellStyle name="Eingabe 2 9 10 2" xfId="12750"/>
    <cellStyle name="Eingabe 2 9 10 3" xfId="19043"/>
    <cellStyle name="Eingabe 2 9 10 4" xfId="25982"/>
    <cellStyle name="Eingabe 2 9 10 5" xfId="32647"/>
    <cellStyle name="Eingabe 2 9 10 6" xfId="39317"/>
    <cellStyle name="Eingabe 2 9 10 7" xfId="46133"/>
    <cellStyle name="Eingabe 2 9 10 8" xfId="52656"/>
    <cellStyle name="Eingabe 2 9 11" xfId="2004"/>
    <cellStyle name="Eingabe 2 9 11 2" xfId="9114"/>
    <cellStyle name="Eingabe 2 9 11 3" xfId="15407"/>
    <cellStyle name="Eingabe 2 9 11 4" xfId="22346"/>
    <cellStyle name="Eingabe 2 9 11 5" xfId="29011"/>
    <cellStyle name="Eingabe 2 9 11 6" xfId="35681"/>
    <cellStyle name="Eingabe 2 9 11 7" xfId="42497"/>
    <cellStyle name="Eingabe 2 9 11 8" xfId="49020"/>
    <cellStyle name="Eingabe 2 9 12" xfId="1244"/>
    <cellStyle name="Eingabe 2 9 12 2" xfId="8354"/>
    <cellStyle name="Eingabe 2 9 12 3" xfId="14647"/>
    <cellStyle name="Eingabe 2 9 12 4" xfId="21586"/>
    <cellStyle name="Eingabe 2 9 12 5" xfId="28251"/>
    <cellStyle name="Eingabe 2 9 12 6" xfId="34921"/>
    <cellStyle name="Eingabe 2 9 12 7" xfId="41740"/>
    <cellStyle name="Eingabe 2 9 12 8" xfId="48263"/>
    <cellStyle name="Eingabe 2 9 13" xfId="7706"/>
    <cellStyle name="Eingabe 2 9 14" xfId="8026"/>
    <cellStyle name="Eingabe 2 9 15" xfId="8214"/>
    <cellStyle name="Eingabe 2 9 2" xfId="618"/>
    <cellStyle name="Eingabe 2 9 2 10" xfId="6686"/>
    <cellStyle name="Eingabe 2 9 2 10 2" xfId="13796"/>
    <cellStyle name="Eingabe 2 9 2 10 3" xfId="20089"/>
    <cellStyle name="Eingabe 2 9 2 10 4" xfId="27028"/>
    <cellStyle name="Eingabe 2 9 2 10 5" xfId="33693"/>
    <cellStyle name="Eingabe 2 9 2 10 6" xfId="40363"/>
    <cellStyle name="Eingabe 2 9 2 10 7" xfId="47179"/>
    <cellStyle name="Eingabe 2 9 2 10 8" xfId="53702"/>
    <cellStyle name="Eingabe 2 9 2 11" xfId="7304"/>
    <cellStyle name="Eingabe 2 9 2 11 2" xfId="14414"/>
    <cellStyle name="Eingabe 2 9 2 11 3" xfId="20707"/>
    <cellStyle name="Eingabe 2 9 2 11 4" xfId="27646"/>
    <cellStyle name="Eingabe 2 9 2 11 5" xfId="34311"/>
    <cellStyle name="Eingabe 2 9 2 11 6" xfId="40981"/>
    <cellStyle name="Eingabe 2 9 2 11 7" xfId="47797"/>
    <cellStyle name="Eingabe 2 9 2 11 8" xfId="54320"/>
    <cellStyle name="Eingabe 2 9 2 12" xfId="1371"/>
    <cellStyle name="Eingabe 2 9 2 12 2" xfId="8481"/>
    <cellStyle name="Eingabe 2 9 2 12 3" xfId="14774"/>
    <cellStyle name="Eingabe 2 9 2 12 4" xfId="21713"/>
    <cellStyle name="Eingabe 2 9 2 12 5" xfId="28378"/>
    <cellStyle name="Eingabe 2 9 2 12 6" xfId="35048"/>
    <cellStyle name="Eingabe 2 9 2 12 7" xfId="41864"/>
    <cellStyle name="Eingabe 2 9 2 12 8" xfId="48387"/>
    <cellStyle name="Eingabe 2 9 2 13" xfId="8038"/>
    <cellStyle name="Eingabe 2 9 2 14" xfId="20997"/>
    <cellStyle name="Eingabe 2 9 2 15" xfId="21425"/>
    <cellStyle name="Eingabe 2 9 2 16" xfId="41247"/>
    <cellStyle name="Eingabe 2 9 2 17" xfId="41600"/>
    <cellStyle name="Eingabe 2 9 2 2" xfId="1134"/>
    <cellStyle name="Eingabe 2 9 2 2 10" xfId="1807"/>
    <cellStyle name="Eingabe 2 9 2 2 10 2" xfId="8917"/>
    <cellStyle name="Eingabe 2 9 2 2 10 3" xfId="15210"/>
    <cellStyle name="Eingabe 2 9 2 2 10 4" xfId="22149"/>
    <cellStyle name="Eingabe 2 9 2 2 10 5" xfId="28814"/>
    <cellStyle name="Eingabe 2 9 2 2 10 6" xfId="35484"/>
    <cellStyle name="Eingabe 2 9 2 2 10 7" xfId="42300"/>
    <cellStyle name="Eingabe 2 9 2 2 10 8" xfId="48823"/>
    <cellStyle name="Eingabe 2 9 2 2 11" xfId="270"/>
    <cellStyle name="Eingabe 2 9 2 2 12" xfId="28141"/>
    <cellStyle name="Eingabe 2 9 2 2 13" xfId="34811"/>
    <cellStyle name="Eingabe 2 9 2 2 14" xfId="48153"/>
    <cellStyle name="Eingabe 2 9 2 2 2" xfId="2678"/>
    <cellStyle name="Eingabe 2 9 2 2 2 2" xfId="9788"/>
    <cellStyle name="Eingabe 2 9 2 2 2 3" xfId="16081"/>
    <cellStyle name="Eingabe 2 9 2 2 2 4" xfId="23020"/>
    <cellStyle name="Eingabe 2 9 2 2 2 5" xfId="29685"/>
    <cellStyle name="Eingabe 2 9 2 2 2 6" xfId="36355"/>
    <cellStyle name="Eingabe 2 9 2 2 2 7" xfId="43171"/>
    <cellStyle name="Eingabe 2 9 2 2 2 8" xfId="49694"/>
    <cellStyle name="Eingabe 2 9 2 2 3" xfId="3368"/>
    <cellStyle name="Eingabe 2 9 2 2 3 2" xfId="10478"/>
    <cellStyle name="Eingabe 2 9 2 2 3 3" xfId="16771"/>
    <cellStyle name="Eingabe 2 9 2 2 3 4" xfId="23710"/>
    <cellStyle name="Eingabe 2 9 2 2 3 5" xfId="30375"/>
    <cellStyle name="Eingabe 2 9 2 2 3 6" xfId="37045"/>
    <cellStyle name="Eingabe 2 9 2 2 3 7" xfId="43861"/>
    <cellStyle name="Eingabe 2 9 2 2 3 8" xfId="50384"/>
    <cellStyle name="Eingabe 2 9 2 2 4" xfId="4055"/>
    <cellStyle name="Eingabe 2 9 2 2 4 2" xfId="11165"/>
    <cellStyle name="Eingabe 2 9 2 2 4 3" xfId="17458"/>
    <cellStyle name="Eingabe 2 9 2 2 4 4" xfId="24397"/>
    <cellStyle name="Eingabe 2 9 2 2 4 5" xfId="31062"/>
    <cellStyle name="Eingabe 2 9 2 2 4 6" xfId="37732"/>
    <cellStyle name="Eingabe 2 9 2 2 4 7" xfId="44548"/>
    <cellStyle name="Eingabe 2 9 2 2 4 8" xfId="51071"/>
    <cellStyle name="Eingabe 2 9 2 2 5" xfId="4742"/>
    <cellStyle name="Eingabe 2 9 2 2 5 2" xfId="11852"/>
    <cellStyle name="Eingabe 2 9 2 2 5 3" xfId="18145"/>
    <cellStyle name="Eingabe 2 9 2 2 5 4" xfId="25084"/>
    <cellStyle name="Eingabe 2 9 2 2 5 5" xfId="31749"/>
    <cellStyle name="Eingabe 2 9 2 2 5 6" xfId="38419"/>
    <cellStyle name="Eingabe 2 9 2 2 5 7" xfId="45235"/>
    <cellStyle name="Eingabe 2 9 2 2 5 8" xfId="51758"/>
    <cellStyle name="Eingabe 2 9 2 2 6" xfId="5427"/>
    <cellStyle name="Eingabe 2 9 2 2 6 2" xfId="12537"/>
    <cellStyle name="Eingabe 2 9 2 2 6 3" xfId="18830"/>
    <cellStyle name="Eingabe 2 9 2 2 6 4" xfId="25769"/>
    <cellStyle name="Eingabe 2 9 2 2 6 5" xfId="32434"/>
    <cellStyle name="Eingabe 2 9 2 2 6 6" xfId="39104"/>
    <cellStyle name="Eingabe 2 9 2 2 6 7" xfId="45920"/>
    <cellStyle name="Eingabe 2 9 2 2 6 8" xfId="52443"/>
    <cellStyle name="Eingabe 2 9 2 2 7" xfId="6010"/>
    <cellStyle name="Eingabe 2 9 2 2 7 2" xfId="13120"/>
    <cellStyle name="Eingabe 2 9 2 2 7 3" xfId="19413"/>
    <cellStyle name="Eingabe 2 9 2 2 7 4" xfId="26352"/>
    <cellStyle name="Eingabe 2 9 2 2 7 5" xfId="33017"/>
    <cellStyle name="Eingabe 2 9 2 2 7 6" xfId="39687"/>
    <cellStyle name="Eingabe 2 9 2 2 7 7" xfId="46503"/>
    <cellStyle name="Eingabe 2 9 2 2 7 8" xfId="53026"/>
    <cellStyle name="Eingabe 2 9 2 2 8" xfId="6468"/>
    <cellStyle name="Eingabe 2 9 2 2 8 2" xfId="13578"/>
    <cellStyle name="Eingabe 2 9 2 2 8 3" xfId="19871"/>
    <cellStyle name="Eingabe 2 9 2 2 8 4" xfId="26810"/>
    <cellStyle name="Eingabe 2 9 2 2 8 5" xfId="33475"/>
    <cellStyle name="Eingabe 2 9 2 2 8 6" xfId="40145"/>
    <cellStyle name="Eingabe 2 9 2 2 8 7" xfId="46961"/>
    <cellStyle name="Eingabe 2 9 2 2 8 8" xfId="53484"/>
    <cellStyle name="Eingabe 2 9 2 2 9" xfId="7122"/>
    <cellStyle name="Eingabe 2 9 2 2 9 2" xfId="14232"/>
    <cellStyle name="Eingabe 2 9 2 2 9 3" xfId="20525"/>
    <cellStyle name="Eingabe 2 9 2 2 9 4" xfId="27464"/>
    <cellStyle name="Eingabe 2 9 2 2 9 5" xfId="34129"/>
    <cellStyle name="Eingabe 2 9 2 2 9 6" xfId="40799"/>
    <cellStyle name="Eingabe 2 9 2 2 9 7" xfId="47615"/>
    <cellStyle name="Eingabe 2 9 2 2 9 8" xfId="54138"/>
    <cellStyle name="Eingabe 2 9 2 3" xfId="931"/>
    <cellStyle name="Eingabe 2 9 2 3 10" xfId="1606"/>
    <cellStyle name="Eingabe 2 9 2 3 10 2" xfId="8716"/>
    <cellStyle name="Eingabe 2 9 2 3 10 3" xfId="15009"/>
    <cellStyle name="Eingabe 2 9 2 3 10 4" xfId="21948"/>
    <cellStyle name="Eingabe 2 9 2 3 10 5" xfId="28613"/>
    <cellStyle name="Eingabe 2 9 2 3 10 6" xfId="35283"/>
    <cellStyle name="Eingabe 2 9 2 3 10 7" xfId="42099"/>
    <cellStyle name="Eingabe 2 9 2 3 10 8" xfId="48622"/>
    <cellStyle name="Eingabe 2 9 2 3 11" xfId="7776"/>
    <cellStyle name="Eingabe 2 9 2 3 12" xfId="27938"/>
    <cellStyle name="Eingabe 2 9 2 3 13" xfId="34610"/>
    <cellStyle name="Eingabe 2 9 2 3 14" xfId="34507"/>
    <cellStyle name="Eingabe 2 9 2 3 2" xfId="2477"/>
    <cellStyle name="Eingabe 2 9 2 3 2 2" xfId="9587"/>
    <cellStyle name="Eingabe 2 9 2 3 2 3" xfId="15880"/>
    <cellStyle name="Eingabe 2 9 2 3 2 4" xfId="22819"/>
    <cellStyle name="Eingabe 2 9 2 3 2 5" xfId="29484"/>
    <cellStyle name="Eingabe 2 9 2 3 2 6" xfId="36154"/>
    <cellStyle name="Eingabe 2 9 2 3 2 7" xfId="42970"/>
    <cellStyle name="Eingabe 2 9 2 3 2 8" xfId="49493"/>
    <cellStyle name="Eingabe 2 9 2 3 3" xfId="3167"/>
    <cellStyle name="Eingabe 2 9 2 3 3 2" xfId="10277"/>
    <cellStyle name="Eingabe 2 9 2 3 3 3" xfId="16570"/>
    <cellStyle name="Eingabe 2 9 2 3 3 4" xfId="23509"/>
    <cellStyle name="Eingabe 2 9 2 3 3 5" xfId="30174"/>
    <cellStyle name="Eingabe 2 9 2 3 3 6" xfId="36844"/>
    <cellStyle name="Eingabe 2 9 2 3 3 7" xfId="43660"/>
    <cellStyle name="Eingabe 2 9 2 3 3 8" xfId="50183"/>
    <cellStyle name="Eingabe 2 9 2 3 4" xfId="3854"/>
    <cellStyle name="Eingabe 2 9 2 3 4 2" xfId="10964"/>
    <cellStyle name="Eingabe 2 9 2 3 4 3" xfId="17257"/>
    <cellStyle name="Eingabe 2 9 2 3 4 4" xfId="24196"/>
    <cellStyle name="Eingabe 2 9 2 3 4 5" xfId="30861"/>
    <cellStyle name="Eingabe 2 9 2 3 4 6" xfId="37531"/>
    <cellStyle name="Eingabe 2 9 2 3 4 7" xfId="44347"/>
    <cellStyle name="Eingabe 2 9 2 3 4 8" xfId="50870"/>
    <cellStyle name="Eingabe 2 9 2 3 5" xfId="4541"/>
    <cellStyle name="Eingabe 2 9 2 3 5 2" xfId="11651"/>
    <cellStyle name="Eingabe 2 9 2 3 5 3" xfId="17944"/>
    <cellStyle name="Eingabe 2 9 2 3 5 4" xfId="24883"/>
    <cellStyle name="Eingabe 2 9 2 3 5 5" xfId="31548"/>
    <cellStyle name="Eingabe 2 9 2 3 5 6" xfId="38218"/>
    <cellStyle name="Eingabe 2 9 2 3 5 7" xfId="45034"/>
    <cellStyle name="Eingabe 2 9 2 3 5 8" xfId="51557"/>
    <cellStyle name="Eingabe 2 9 2 3 6" xfId="5226"/>
    <cellStyle name="Eingabe 2 9 2 3 6 2" xfId="12336"/>
    <cellStyle name="Eingabe 2 9 2 3 6 3" xfId="18629"/>
    <cellStyle name="Eingabe 2 9 2 3 6 4" xfId="25568"/>
    <cellStyle name="Eingabe 2 9 2 3 6 5" xfId="32233"/>
    <cellStyle name="Eingabe 2 9 2 3 6 6" xfId="38903"/>
    <cellStyle name="Eingabe 2 9 2 3 6 7" xfId="45719"/>
    <cellStyle name="Eingabe 2 9 2 3 6 8" xfId="52242"/>
    <cellStyle name="Eingabe 2 9 2 3 7" xfId="5809"/>
    <cellStyle name="Eingabe 2 9 2 3 7 2" xfId="12919"/>
    <cellStyle name="Eingabe 2 9 2 3 7 3" xfId="19212"/>
    <cellStyle name="Eingabe 2 9 2 3 7 4" xfId="26151"/>
    <cellStyle name="Eingabe 2 9 2 3 7 5" xfId="32816"/>
    <cellStyle name="Eingabe 2 9 2 3 7 6" xfId="39486"/>
    <cellStyle name="Eingabe 2 9 2 3 7 7" xfId="46302"/>
    <cellStyle name="Eingabe 2 9 2 3 7 8" xfId="52825"/>
    <cellStyle name="Eingabe 2 9 2 3 8" xfId="6267"/>
    <cellStyle name="Eingabe 2 9 2 3 8 2" xfId="13377"/>
    <cellStyle name="Eingabe 2 9 2 3 8 3" xfId="19670"/>
    <cellStyle name="Eingabe 2 9 2 3 8 4" xfId="26609"/>
    <cellStyle name="Eingabe 2 9 2 3 8 5" xfId="33274"/>
    <cellStyle name="Eingabe 2 9 2 3 8 6" xfId="39944"/>
    <cellStyle name="Eingabe 2 9 2 3 8 7" xfId="46760"/>
    <cellStyle name="Eingabe 2 9 2 3 8 8" xfId="53283"/>
    <cellStyle name="Eingabe 2 9 2 3 9" xfId="6921"/>
    <cellStyle name="Eingabe 2 9 2 3 9 2" xfId="14031"/>
    <cellStyle name="Eingabe 2 9 2 3 9 3" xfId="20324"/>
    <cellStyle name="Eingabe 2 9 2 3 9 4" xfId="27263"/>
    <cellStyle name="Eingabe 2 9 2 3 9 5" xfId="33928"/>
    <cellStyle name="Eingabe 2 9 2 3 9 6" xfId="40598"/>
    <cellStyle name="Eingabe 2 9 2 3 9 7" xfId="47414"/>
    <cellStyle name="Eingabe 2 9 2 3 9 8" xfId="53937"/>
    <cellStyle name="Eingabe 2 9 2 4" xfId="2242"/>
    <cellStyle name="Eingabe 2 9 2 4 2" xfId="9352"/>
    <cellStyle name="Eingabe 2 9 2 4 3" xfId="15645"/>
    <cellStyle name="Eingabe 2 9 2 4 4" xfId="22584"/>
    <cellStyle name="Eingabe 2 9 2 4 5" xfId="29249"/>
    <cellStyle name="Eingabe 2 9 2 4 6" xfId="35919"/>
    <cellStyle name="Eingabe 2 9 2 4 7" xfId="42735"/>
    <cellStyle name="Eingabe 2 9 2 4 8" xfId="49258"/>
    <cellStyle name="Eingabe 2 9 2 5" xfId="2932"/>
    <cellStyle name="Eingabe 2 9 2 5 2" xfId="10042"/>
    <cellStyle name="Eingabe 2 9 2 5 3" xfId="16335"/>
    <cellStyle name="Eingabe 2 9 2 5 4" xfId="23274"/>
    <cellStyle name="Eingabe 2 9 2 5 5" xfId="29939"/>
    <cellStyle name="Eingabe 2 9 2 5 6" xfId="36609"/>
    <cellStyle name="Eingabe 2 9 2 5 7" xfId="43425"/>
    <cellStyle name="Eingabe 2 9 2 5 8" xfId="49948"/>
    <cellStyle name="Eingabe 2 9 2 6" xfId="3619"/>
    <cellStyle name="Eingabe 2 9 2 6 2" xfId="10729"/>
    <cellStyle name="Eingabe 2 9 2 6 3" xfId="17022"/>
    <cellStyle name="Eingabe 2 9 2 6 4" xfId="23961"/>
    <cellStyle name="Eingabe 2 9 2 6 5" xfId="30626"/>
    <cellStyle name="Eingabe 2 9 2 6 6" xfId="37296"/>
    <cellStyle name="Eingabe 2 9 2 6 7" xfId="44112"/>
    <cellStyle name="Eingabe 2 9 2 6 8" xfId="50635"/>
    <cellStyle name="Eingabe 2 9 2 7" xfId="4306"/>
    <cellStyle name="Eingabe 2 9 2 7 2" xfId="11416"/>
    <cellStyle name="Eingabe 2 9 2 7 3" xfId="17709"/>
    <cellStyle name="Eingabe 2 9 2 7 4" xfId="24648"/>
    <cellStyle name="Eingabe 2 9 2 7 5" xfId="31313"/>
    <cellStyle name="Eingabe 2 9 2 7 6" xfId="37983"/>
    <cellStyle name="Eingabe 2 9 2 7 7" xfId="44799"/>
    <cellStyle name="Eingabe 2 9 2 7 8" xfId="51322"/>
    <cellStyle name="Eingabe 2 9 2 8" xfId="4991"/>
    <cellStyle name="Eingabe 2 9 2 8 2" xfId="12101"/>
    <cellStyle name="Eingabe 2 9 2 8 3" xfId="18394"/>
    <cellStyle name="Eingabe 2 9 2 8 4" xfId="25333"/>
    <cellStyle name="Eingabe 2 9 2 8 5" xfId="31998"/>
    <cellStyle name="Eingabe 2 9 2 8 6" xfId="38668"/>
    <cellStyle name="Eingabe 2 9 2 8 7" xfId="45484"/>
    <cellStyle name="Eingabe 2 9 2 8 8" xfId="52007"/>
    <cellStyle name="Eingabe 2 9 2 9" xfId="1932"/>
    <cellStyle name="Eingabe 2 9 2 9 2" xfId="9042"/>
    <cellStyle name="Eingabe 2 9 2 9 3" xfId="15335"/>
    <cellStyle name="Eingabe 2 9 2 9 4" xfId="22274"/>
    <cellStyle name="Eingabe 2 9 2 9 5" xfId="28939"/>
    <cellStyle name="Eingabe 2 9 2 9 6" xfId="35609"/>
    <cellStyle name="Eingabe 2 9 2 9 7" xfId="42425"/>
    <cellStyle name="Eingabe 2 9 2 9 8" xfId="48948"/>
    <cellStyle name="Eingabe 2 9 3" xfId="750"/>
    <cellStyle name="Eingabe 2 9 3 10" xfId="6804"/>
    <cellStyle name="Eingabe 2 9 3 10 2" xfId="13914"/>
    <cellStyle name="Eingabe 2 9 3 10 3" xfId="20207"/>
    <cellStyle name="Eingabe 2 9 3 10 4" xfId="27146"/>
    <cellStyle name="Eingabe 2 9 3 10 5" xfId="33811"/>
    <cellStyle name="Eingabe 2 9 3 10 6" xfId="40481"/>
    <cellStyle name="Eingabe 2 9 3 10 7" xfId="47297"/>
    <cellStyle name="Eingabe 2 9 3 10 8" xfId="53820"/>
    <cellStyle name="Eingabe 2 9 3 11" xfId="7452"/>
    <cellStyle name="Eingabe 2 9 3 11 2" xfId="14562"/>
    <cellStyle name="Eingabe 2 9 3 11 3" xfId="20855"/>
    <cellStyle name="Eingabe 2 9 3 11 4" xfId="27794"/>
    <cellStyle name="Eingabe 2 9 3 11 5" xfId="34459"/>
    <cellStyle name="Eingabe 2 9 3 11 6" xfId="41129"/>
    <cellStyle name="Eingabe 2 9 3 11 7" xfId="47945"/>
    <cellStyle name="Eingabe 2 9 3 11 8" xfId="54468"/>
    <cellStyle name="Eingabe 2 9 3 12" xfId="1489"/>
    <cellStyle name="Eingabe 2 9 3 12 2" xfId="8599"/>
    <cellStyle name="Eingabe 2 9 3 12 3" xfId="14892"/>
    <cellStyle name="Eingabe 2 9 3 12 4" xfId="21831"/>
    <cellStyle name="Eingabe 2 9 3 12 5" xfId="28496"/>
    <cellStyle name="Eingabe 2 9 3 12 6" xfId="35166"/>
    <cellStyle name="Eingabe 2 9 3 12 7" xfId="41982"/>
    <cellStyle name="Eingabe 2 9 3 12 8" xfId="48505"/>
    <cellStyle name="Eingabe 2 9 3 13" xfId="8145"/>
    <cellStyle name="Eingabe 2 9 3 14" xfId="21129"/>
    <cellStyle name="Eingabe 2 9 3 15" xfId="21429"/>
    <cellStyle name="Eingabe 2 9 3 16" xfId="41375"/>
    <cellStyle name="Eingabe 2 9 3 17" xfId="7663"/>
    <cellStyle name="Eingabe 2 9 3 2" xfId="1202"/>
    <cellStyle name="Eingabe 2 9 3 2 10" xfId="1875"/>
    <cellStyle name="Eingabe 2 9 3 2 10 2" xfId="8985"/>
    <cellStyle name="Eingabe 2 9 3 2 10 3" xfId="15278"/>
    <cellStyle name="Eingabe 2 9 3 2 10 4" xfId="22217"/>
    <cellStyle name="Eingabe 2 9 3 2 10 5" xfId="28882"/>
    <cellStyle name="Eingabe 2 9 3 2 10 6" xfId="35552"/>
    <cellStyle name="Eingabe 2 9 3 2 10 7" xfId="42368"/>
    <cellStyle name="Eingabe 2 9 3 2 10 8" xfId="48891"/>
    <cellStyle name="Eingabe 2 9 3 2 11" xfId="14605"/>
    <cellStyle name="Eingabe 2 9 3 2 12" xfId="28209"/>
    <cellStyle name="Eingabe 2 9 3 2 13" xfId="34879"/>
    <cellStyle name="Eingabe 2 9 3 2 14" xfId="48221"/>
    <cellStyle name="Eingabe 2 9 3 2 2" xfId="2746"/>
    <cellStyle name="Eingabe 2 9 3 2 2 2" xfId="9856"/>
    <cellStyle name="Eingabe 2 9 3 2 2 3" xfId="16149"/>
    <cellStyle name="Eingabe 2 9 3 2 2 4" xfId="23088"/>
    <cellStyle name="Eingabe 2 9 3 2 2 5" xfId="29753"/>
    <cellStyle name="Eingabe 2 9 3 2 2 6" xfId="36423"/>
    <cellStyle name="Eingabe 2 9 3 2 2 7" xfId="43239"/>
    <cellStyle name="Eingabe 2 9 3 2 2 8" xfId="49762"/>
    <cellStyle name="Eingabe 2 9 3 2 3" xfId="3436"/>
    <cellStyle name="Eingabe 2 9 3 2 3 2" xfId="10546"/>
    <cellStyle name="Eingabe 2 9 3 2 3 3" xfId="16839"/>
    <cellStyle name="Eingabe 2 9 3 2 3 4" xfId="23778"/>
    <cellStyle name="Eingabe 2 9 3 2 3 5" xfId="30443"/>
    <cellStyle name="Eingabe 2 9 3 2 3 6" xfId="37113"/>
    <cellStyle name="Eingabe 2 9 3 2 3 7" xfId="43929"/>
    <cellStyle name="Eingabe 2 9 3 2 3 8" xfId="50452"/>
    <cellStyle name="Eingabe 2 9 3 2 4" xfId="4123"/>
    <cellStyle name="Eingabe 2 9 3 2 4 2" xfId="11233"/>
    <cellStyle name="Eingabe 2 9 3 2 4 3" xfId="17526"/>
    <cellStyle name="Eingabe 2 9 3 2 4 4" xfId="24465"/>
    <cellStyle name="Eingabe 2 9 3 2 4 5" xfId="31130"/>
    <cellStyle name="Eingabe 2 9 3 2 4 6" xfId="37800"/>
    <cellStyle name="Eingabe 2 9 3 2 4 7" xfId="44616"/>
    <cellStyle name="Eingabe 2 9 3 2 4 8" xfId="51139"/>
    <cellStyle name="Eingabe 2 9 3 2 5" xfId="4810"/>
    <cellStyle name="Eingabe 2 9 3 2 5 2" xfId="11920"/>
    <cellStyle name="Eingabe 2 9 3 2 5 3" xfId="18213"/>
    <cellStyle name="Eingabe 2 9 3 2 5 4" xfId="25152"/>
    <cellStyle name="Eingabe 2 9 3 2 5 5" xfId="31817"/>
    <cellStyle name="Eingabe 2 9 3 2 5 6" xfId="38487"/>
    <cellStyle name="Eingabe 2 9 3 2 5 7" xfId="45303"/>
    <cellStyle name="Eingabe 2 9 3 2 5 8" xfId="51826"/>
    <cellStyle name="Eingabe 2 9 3 2 6" xfId="5495"/>
    <cellStyle name="Eingabe 2 9 3 2 6 2" xfId="12605"/>
    <cellStyle name="Eingabe 2 9 3 2 6 3" xfId="18898"/>
    <cellStyle name="Eingabe 2 9 3 2 6 4" xfId="25837"/>
    <cellStyle name="Eingabe 2 9 3 2 6 5" xfId="32502"/>
    <cellStyle name="Eingabe 2 9 3 2 6 6" xfId="39172"/>
    <cellStyle name="Eingabe 2 9 3 2 6 7" xfId="45988"/>
    <cellStyle name="Eingabe 2 9 3 2 6 8" xfId="52511"/>
    <cellStyle name="Eingabe 2 9 3 2 7" xfId="6078"/>
    <cellStyle name="Eingabe 2 9 3 2 7 2" xfId="13188"/>
    <cellStyle name="Eingabe 2 9 3 2 7 3" xfId="19481"/>
    <cellStyle name="Eingabe 2 9 3 2 7 4" xfId="26420"/>
    <cellStyle name="Eingabe 2 9 3 2 7 5" xfId="33085"/>
    <cellStyle name="Eingabe 2 9 3 2 7 6" xfId="39755"/>
    <cellStyle name="Eingabe 2 9 3 2 7 7" xfId="46571"/>
    <cellStyle name="Eingabe 2 9 3 2 7 8" xfId="53094"/>
    <cellStyle name="Eingabe 2 9 3 2 8" xfId="6536"/>
    <cellStyle name="Eingabe 2 9 3 2 8 2" xfId="13646"/>
    <cellStyle name="Eingabe 2 9 3 2 8 3" xfId="19939"/>
    <cellStyle name="Eingabe 2 9 3 2 8 4" xfId="26878"/>
    <cellStyle name="Eingabe 2 9 3 2 8 5" xfId="33543"/>
    <cellStyle name="Eingabe 2 9 3 2 8 6" xfId="40213"/>
    <cellStyle name="Eingabe 2 9 3 2 8 7" xfId="47029"/>
    <cellStyle name="Eingabe 2 9 3 2 8 8" xfId="53552"/>
    <cellStyle name="Eingabe 2 9 3 2 9" xfId="7190"/>
    <cellStyle name="Eingabe 2 9 3 2 9 2" xfId="14300"/>
    <cellStyle name="Eingabe 2 9 3 2 9 3" xfId="20593"/>
    <cellStyle name="Eingabe 2 9 3 2 9 4" xfId="27532"/>
    <cellStyle name="Eingabe 2 9 3 2 9 5" xfId="34197"/>
    <cellStyle name="Eingabe 2 9 3 2 9 6" xfId="40867"/>
    <cellStyle name="Eingabe 2 9 3 2 9 7" xfId="47683"/>
    <cellStyle name="Eingabe 2 9 3 2 9 8" xfId="54206"/>
    <cellStyle name="Eingabe 2 9 3 3" xfId="1046"/>
    <cellStyle name="Eingabe 2 9 3 3 10" xfId="1719"/>
    <cellStyle name="Eingabe 2 9 3 3 10 2" xfId="8829"/>
    <cellStyle name="Eingabe 2 9 3 3 10 3" xfId="15122"/>
    <cellStyle name="Eingabe 2 9 3 3 10 4" xfId="22061"/>
    <cellStyle name="Eingabe 2 9 3 3 10 5" xfId="28726"/>
    <cellStyle name="Eingabe 2 9 3 3 10 6" xfId="35396"/>
    <cellStyle name="Eingabe 2 9 3 3 10 7" xfId="42212"/>
    <cellStyle name="Eingabe 2 9 3 3 10 8" xfId="48735"/>
    <cellStyle name="Eingabe 2 9 3 3 11" xfId="7644"/>
    <cellStyle name="Eingabe 2 9 3 3 12" xfId="28053"/>
    <cellStyle name="Eingabe 2 9 3 3 13" xfId="34723"/>
    <cellStyle name="Eingabe 2 9 3 3 14" xfId="48065"/>
    <cellStyle name="Eingabe 2 9 3 3 2" xfId="2590"/>
    <cellStyle name="Eingabe 2 9 3 3 2 2" xfId="9700"/>
    <cellStyle name="Eingabe 2 9 3 3 2 3" xfId="15993"/>
    <cellStyle name="Eingabe 2 9 3 3 2 4" xfId="22932"/>
    <cellStyle name="Eingabe 2 9 3 3 2 5" xfId="29597"/>
    <cellStyle name="Eingabe 2 9 3 3 2 6" xfId="36267"/>
    <cellStyle name="Eingabe 2 9 3 3 2 7" xfId="43083"/>
    <cellStyle name="Eingabe 2 9 3 3 2 8" xfId="49606"/>
    <cellStyle name="Eingabe 2 9 3 3 3" xfId="3280"/>
    <cellStyle name="Eingabe 2 9 3 3 3 2" xfId="10390"/>
    <cellStyle name="Eingabe 2 9 3 3 3 3" xfId="16683"/>
    <cellStyle name="Eingabe 2 9 3 3 3 4" xfId="23622"/>
    <cellStyle name="Eingabe 2 9 3 3 3 5" xfId="30287"/>
    <cellStyle name="Eingabe 2 9 3 3 3 6" xfId="36957"/>
    <cellStyle name="Eingabe 2 9 3 3 3 7" xfId="43773"/>
    <cellStyle name="Eingabe 2 9 3 3 3 8" xfId="50296"/>
    <cellStyle name="Eingabe 2 9 3 3 4" xfId="3967"/>
    <cellStyle name="Eingabe 2 9 3 3 4 2" xfId="11077"/>
    <cellStyle name="Eingabe 2 9 3 3 4 3" xfId="17370"/>
    <cellStyle name="Eingabe 2 9 3 3 4 4" xfId="24309"/>
    <cellStyle name="Eingabe 2 9 3 3 4 5" xfId="30974"/>
    <cellStyle name="Eingabe 2 9 3 3 4 6" xfId="37644"/>
    <cellStyle name="Eingabe 2 9 3 3 4 7" xfId="44460"/>
    <cellStyle name="Eingabe 2 9 3 3 4 8" xfId="50983"/>
    <cellStyle name="Eingabe 2 9 3 3 5" xfId="4654"/>
    <cellStyle name="Eingabe 2 9 3 3 5 2" xfId="11764"/>
    <cellStyle name="Eingabe 2 9 3 3 5 3" xfId="18057"/>
    <cellStyle name="Eingabe 2 9 3 3 5 4" xfId="24996"/>
    <cellStyle name="Eingabe 2 9 3 3 5 5" xfId="31661"/>
    <cellStyle name="Eingabe 2 9 3 3 5 6" xfId="38331"/>
    <cellStyle name="Eingabe 2 9 3 3 5 7" xfId="45147"/>
    <cellStyle name="Eingabe 2 9 3 3 5 8" xfId="51670"/>
    <cellStyle name="Eingabe 2 9 3 3 6" xfId="5339"/>
    <cellStyle name="Eingabe 2 9 3 3 6 2" xfId="12449"/>
    <cellStyle name="Eingabe 2 9 3 3 6 3" xfId="18742"/>
    <cellStyle name="Eingabe 2 9 3 3 6 4" xfId="25681"/>
    <cellStyle name="Eingabe 2 9 3 3 6 5" xfId="32346"/>
    <cellStyle name="Eingabe 2 9 3 3 6 6" xfId="39016"/>
    <cellStyle name="Eingabe 2 9 3 3 6 7" xfId="45832"/>
    <cellStyle name="Eingabe 2 9 3 3 6 8" xfId="52355"/>
    <cellStyle name="Eingabe 2 9 3 3 7" xfId="5922"/>
    <cellStyle name="Eingabe 2 9 3 3 7 2" xfId="13032"/>
    <cellStyle name="Eingabe 2 9 3 3 7 3" xfId="19325"/>
    <cellStyle name="Eingabe 2 9 3 3 7 4" xfId="26264"/>
    <cellStyle name="Eingabe 2 9 3 3 7 5" xfId="32929"/>
    <cellStyle name="Eingabe 2 9 3 3 7 6" xfId="39599"/>
    <cellStyle name="Eingabe 2 9 3 3 7 7" xfId="46415"/>
    <cellStyle name="Eingabe 2 9 3 3 7 8" xfId="52938"/>
    <cellStyle name="Eingabe 2 9 3 3 8" xfId="6380"/>
    <cellStyle name="Eingabe 2 9 3 3 8 2" xfId="13490"/>
    <cellStyle name="Eingabe 2 9 3 3 8 3" xfId="19783"/>
    <cellStyle name="Eingabe 2 9 3 3 8 4" xfId="26722"/>
    <cellStyle name="Eingabe 2 9 3 3 8 5" xfId="33387"/>
    <cellStyle name="Eingabe 2 9 3 3 8 6" xfId="40057"/>
    <cellStyle name="Eingabe 2 9 3 3 8 7" xfId="46873"/>
    <cellStyle name="Eingabe 2 9 3 3 8 8" xfId="53396"/>
    <cellStyle name="Eingabe 2 9 3 3 9" xfId="7034"/>
    <cellStyle name="Eingabe 2 9 3 3 9 2" xfId="14144"/>
    <cellStyle name="Eingabe 2 9 3 3 9 3" xfId="20437"/>
    <cellStyle name="Eingabe 2 9 3 3 9 4" xfId="27376"/>
    <cellStyle name="Eingabe 2 9 3 3 9 5" xfId="34041"/>
    <cellStyle name="Eingabe 2 9 3 3 9 6" xfId="40711"/>
    <cellStyle name="Eingabe 2 9 3 3 9 7" xfId="47527"/>
    <cellStyle name="Eingabe 2 9 3 3 9 8" xfId="54050"/>
    <cellStyle name="Eingabe 2 9 3 4" xfId="2360"/>
    <cellStyle name="Eingabe 2 9 3 4 2" xfId="9470"/>
    <cellStyle name="Eingabe 2 9 3 4 3" xfId="15763"/>
    <cellStyle name="Eingabe 2 9 3 4 4" xfId="22702"/>
    <cellStyle name="Eingabe 2 9 3 4 5" xfId="29367"/>
    <cellStyle name="Eingabe 2 9 3 4 6" xfId="36037"/>
    <cellStyle name="Eingabe 2 9 3 4 7" xfId="42853"/>
    <cellStyle name="Eingabe 2 9 3 4 8" xfId="49376"/>
    <cellStyle name="Eingabe 2 9 3 5" xfId="3050"/>
    <cellStyle name="Eingabe 2 9 3 5 2" xfId="10160"/>
    <cellStyle name="Eingabe 2 9 3 5 3" xfId="16453"/>
    <cellStyle name="Eingabe 2 9 3 5 4" xfId="23392"/>
    <cellStyle name="Eingabe 2 9 3 5 5" xfId="30057"/>
    <cellStyle name="Eingabe 2 9 3 5 6" xfId="36727"/>
    <cellStyle name="Eingabe 2 9 3 5 7" xfId="43543"/>
    <cellStyle name="Eingabe 2 9 3 5 8" xfId="50066"/>
    <cellStyle name="Eingabe 2 9 3 6" xfId="3737"/>
    <cellStyle name="Eingabe 2 9 3 6 2" xfId="10847"/>
    <cellStyle name="Eingabe 2 9 3 6 3" xfId="17140"/>
    <cellStyle name="Eingabe 2 9 3 6 4" xfId="24079"/>
    <cellStyle name="Eingabe 2 9 3 6 5" xfId="30744"/>
    <cellStyle name="Eingabe 2 9 3 6 6" xfId="37414"/>
    <cellStyle name="Eingabe 2 9 3 6 7" xfId="44230"/>
    <cellStyle name="Eingabe 2 9 3 6 8" xfId="50753"/>
    <cellStyle name="Eingabe 2 9 3 7" xfId="4424"/>
    <cellStyle name="Eingabe 2 9 3 7 2" xfId="11534"/>
    <cellStyle name="Eingabe 2 9 3 7 3" xfId="17827"/>
    <cellStyle name="Eingabe 2 9 3 7 4" xfId="24766"/>
    <cellStyle name="Eingabe 2 9 3 7 5" xfId="31431"/>
    <cellStyle name="Eingabe 2 9 3 7 6" xfId="38101"/>
    <cellStyle name="Eingabe 2 9 3 7 7" xfId="44917"/>
    <cellStyle name="Eingabe 2 9 3 7 8" xfId="51440"/>
    <cellStyle name="Eingabe 2 9 3 8" xfId="5109"/>
    <cellStyle name="Eingabe 2 9 3 8 2" xfId="12219"/>
    <cellStyle name="Eingabe 2 9 3 8 3" xfId="18512"/>
    <cellStyle name="Eingabe 2 9 3 8 4" xfId="25451"/>
    <cellStyle name="Eingabe 2 9 3 8 5" xfId="32116"/>
    <cellStyle name="Eingabe 2 9 3 8 6" xfId="38786"/>
    <cellStyle name="Eingabe 2 9 3 8 7" xfId="45602"/>
    <cellStyle name="Eingabe 2 9 3 8 8" xfId="52125"/>
    <cellStyle name="Eingabe 2 9 3 9" xfId="6150"/>
    <cellStyle name="Eingabe 2 9 3 9 2" xfId="13260"/>
    <cellStyle name="Eingabe 2 9 3 9 3" xfId="19553"/>
    <cellStyle name="Eingabe 2 9 3 9 4" xfId="26492"/>
    <cellStyle name="Eingabe 2 9 3 9 5" xfId="33157"/>
    <cellStyle name="Eingabe 2 9 3 9 6" xfId="39827"/>
    <cellStyle name="Eingabe 2 9 3 9 7" xfId="46643"/>
    <cellStyle name="Eingabe 2 9 3 9 8" xfId="53166"/>
    <cellStyle name="Eingabe 2 9 4" xfId="2072"/>
    <cellStyle name="Eingabe 2 9 4 2" xfId="9182"/>
    <cellStyle name="Eingabe 2 9 4 3" xfId="15475"/>
    <cellStyle name="Eingabe 2 9 4 4" xfId="22414"/>
    <cellStyle name="Eingabe 2 9 4 5" xfId="29079"/>
    <cellStyle name="Eingabe 2 9 4 6" xfId="35749"/>
    <cellStyle name="Eingabe 2 9 4 7" xfId="42565"/>
    <cellStyle name="Eingabe 2 9 4 8" xfId="49088"/>
    <cellStyle name="Eingabe 2 9 5" xfId="2011"/>
    <cellStyle name="Eingabe 2 9 5 2" xfId="9121"/>
    <cellStyle name="Eingabe 2 9 5 3" xfId="15414"/>
    <cellStyle name="Eingabe 2 9 5 4" xfId="22353"/>
    <cellStyle name="Eingabe 2 9 5 5" xfId="29018"/>
    <cellStyle name="Eingabe 2 9 5 6" xfId="35688"/>
    <cellStyle name="Eingabe 2 9 5 7" xfId="42504"/>
    <cellStyle name="Eingabe 2 9 5 8" xfId="49027"/>
    <cellStyle name="Eingabe 2 9 6" xfId="1926"/>
    <cellStyle name="Eingabe 2 9 6 2" xfId="9036"/>
    <cellStyle name="Eingabe 2 9 6 3" xfId="15329"/>
    <cellStyle name="Eingabe 2 9 6 4" xfId="22268"/>
    <cellStyle name="Eingabe 2 9 6 5" xfId="28933"/>
    <cellStyle name="Eingabe 2 9 6 6" xfId="35603"/>
    <cellStyle name="Eingabe 2 9 6 7" xfId="42419"/>
    <cellStyle name="Eingabe 2 9 6 8" xfId="48942"/>
    <cellStyle name="Eingabe 2 9 7" xfId="1972"/>
    <cellStyle name="Eingabe 2 9 7 2" xfId="9082"/>
    <cellStyle name="Eingabe 2 9 7 3" xfId="15375"/>
    <cellStyle name="Eingabe 2 9 7 4" xfId="22314"/>
    <cellStyle name="Eingabe 2 9 7 5" xfId="28979"/>
    <cellStyle name="Eingabe 2 9 7 6" xfId="35649"/>
    <cellStyle name="Eingabe 2 9 7 7" xfId="42465"/>
    <cellStyle name="Eingabe 2 9 7 8" xfId="48988"/>
    <cellStyle name="Eingabe 2 9 8" xfId="836"/>
    <cellStyle name="Eingabe 2 9 8 2" xfId="7953"/>
    <cellStyle name="Eingabe 2 9 8 3" xfId="8293"/>
    <cellStyle name="Eingabe 2 9 8 4" xfId="21214"/>
    <cellStyle name="Eingabe 2 9 8 5" xfId="27846"/>
    <cellStyle name="Eingabe 2 9 8 6" xfId="34521"/>
    <cellStyle name="Eingabe 2 9 8 7" xfId="41453"/>
    <cellStyle name="Eingabe 2 9 8 8" xfId="7926"/>
    <cellStyle name="Eingabe 2 9 9" xfId="2150"/>
    <cellStyle name="Eingabe 2 9 9 2" xfId="9260"/>
    <cellStyle name="Eingabe 2 9 9 3" xfId="15553"/>
    <cellStyle name="Eingabe 2 9 9 4" xfId="22492"/>
    <cellStyle name="Eingabe 2 9 9 5" xfId="29157"/>
    <cellStyle name="Eingabe 2 9 9 6" xfId="35827"/>
    <cellStyle name="Eingabe 2 9 9 7" xfId="42643"/>
    <cellStyle name="Eingabe 2 9 9 8" xfId="49166"/>
    <cellStyle name="Ergebnis" xfId="120" builtinId="25" customBuiltin="1"/>
    <cellStyle name="Ergebnis 2" xfId="31"/>
    <cellStyle name="Ergebnis 2 10" xfId="418"/>
    <cellStyle name="Ergebnis 2 10 10" xfId="5602"/>
    <cellStyle name="Ergebnis 2 10 10 2" xfId="12712"/>
    <cellStyle name="Ergebnis 2 10 10 3" xfId="19005"/>
    <cellStyle name="Ergebnis 2 10 10 4" xfId="25944"/>
    <cellStyle name="Ergebnis 2 10 10 5" xfId="32609"/>
    <cellStyle name="Ergebnis 2 10 10 6" xfId="39279"/>
    <cellStyle name="Ergebnis 2 10 10 7" xfId="46095"/>
    <cellStyle name="Ergebnis 2 10 10 8" xfId="52618"/>
    <cellStyle name="Ergebnis 2 10 11" xfId="2840"/>
    <cellStyle name="Ergebnis 2 10 11 2" xfId="9950"/>
    <cellStyle name="Ergebnis 2 10 11 3" xfId="16243"/>
    <cellStyle name="Ergebnis 2 10 11 4" xfId="23182"/>
    <cellStyle name="Ergebnis 2 10 11 5" xfId="29847"/>
    <cellStyle name="Ergebnis 2 10 11 6" xfId="36517"/>
    <cellStyle name="Ergebnis 2 10 11 7" xfId="43333"/>
    <cellStyle name="Ergebnis 2 10 11 8" xfId="49856"/>
    <cellStyle name="Ergebnis 2 10 12" xfId="687"/>
    <cellStyle name="Ergebnis 2 10 12 2" xfId="7809"/>
    <cellStyle name="Ergebnis 2 10 12 3" xfId="8310"/>
    <cellStyle name="Ergebnis 2 10 12 4" xfId="21066"/>
    <cellStyle name="Ergebnis 2 10 12 5" xfId="7915"/>
    <cellStyle name="Ergebnis 2 10 12 6" xfId="7984"/>
    <cellStyle name="Ergebnis 2 10 12 7" xfId="41313"/>
    <cellStyle name="Ergebnis 2 10 12 8" xfId="41669"/>
    <cellStyle name="Ergebnis 2 10 13" xfId="8195"/>
    <cellStyle name="Ergebnis 2 10 14" xfId="7618"/>
    <cellStyle name="Ergebnis 2 10 15" xfId="21251"/>
    <cellStyle name="Ergebnis 2 10 16" xfId="41622"/>
    <cellStyle name="Ergebnis 2 10 2" xfId="616"/>
    <cellStyle name="Ergebnis 2 10 2 10" xfId="6684"/>
    <cellStyle name="Ergebnis 2 10 2 10 2" xfId="13794"/>
    <cellStyle name="Ergebnis 2 10 2 10 3" xfId="20087"/>
    <cellStyle name="Ergebnis 2 10 2 10 4" xfId="27026"/>
    <cellStyle name="Ergebnis 2 10 2 10 5" xfId="33691"/>
    <cellStyle name="Ergebnis 2 10 2 10 6" xfId="40361"/>
    <cellStyle name="Ergebnis 2 10 2 10 7" xfId="47177"/>
    <cellStyle name="Ergebnis 2 10 2 10 8" xfId="53700"/>
    <cellStyle name="Ergebnis 2 10 2 11" xfId="7382"/>
    <cellStyle name="Ergebnis 2 10 2 11 2" xfId="14492"/>
    <cellStyle name="Ergebnis 2 10 2 11 3" xfId="20785"/>
    <cellStyle name="Ergebnis 2 10 2 11 4" xfId="27724"/>
    <cellStyle name="Ergebnis 2 10 2 11 5" xfId="34389"/>
    <cellStyle name="Ergebnis 2 10 2 11 6" xfId="41059"/>
    <cellStyle name="Ergebnis 2 10 2 11 7" xfId="47875"/>
    <cellStyle name="Ergebnis 2 10 2 11 8" xfId="54398"/>
    <cellStyle name="Ergebnis 2 10 2 12" xfId="1369"/>
    <cellStyle name="Ergebnis 2 10 2 12 2" xfId="8479"/>
    <cellStyle name="Ergebnis 2 10 2 12 3" xfId="14772"/>
    <cellStyle name="Ergebnis 2 10 2 12 4" xfId="21711"/>
    <cellStyle name="Ergebnis 2 10 2 12 5" xfId="28376"/>
    <cellStyle name="Ergebnis 2 10 2 12 6" xfId="35046"/>
    <cellStyle name="Ergebnis 2 10 2 12 7" xfId="41862"/>
    <cellStyle name="Ergebnis 2 10 2 12 8" xfId="48385"/>
    <cellStyle name="Ergebnis 2 10 2 13" xfId="8319"/>
    <cellStyle name="Ergebnis 2 10 2 14" xfId="20995"/>
    <cellStyle name="Ergebnis 2 10 2 15" xfId="21465"/>
    <cellStyle name="Ergebnis 2 10 2 16" xfId="41245"/>
    <cellStyle name="Ergebnis 2 10 2 17" xfId="41655"/>
    <cellStyle name="Ergebnis 2 10 2 2" xfId="1132"/>
    <cellStyle name="Ergebnis 2 10 2 2 10" xfId="1805"/>
    <cellStyle name="Ergebnis 2 10 2 2 10 2" xfId="8915"/>
    <cellStyle name="Ergebnis 2 10 2 2 10 3" xfId="15208"/>
    <cellStyle name="Ergebnis 2 10 2 2 10 4" xfId="22147"/>
    <cellStyle name="Ergebnis 2 10 2 2 10 5" xfId="28812"/>
    <cellStyle name="Ergebnis 2 10 2 2 10 6" xfId="35482"/>
    <cellStyle name="Ergebnis 2 10 2 2 10 7" xfId="42298"/>
    <cellStyle name="Ergebnis 2 10 2 2 10 8" xfId="48821"/>
    <cellStyle name="Ergebnis 2 10 2 2 11" xfId="269"/>
    <cellStyle name="Ergebnis 2 10 2 2 12" xfId="21485"/>
    <cellStyle name="Ergebnis 2 10 2 2 13" xfId="28139"/>
    <cellStyle name="Ergebnis 2 10 2 2 14" xfId="34809"/>
    <cellStyle name="Ergebnis 2 10 2 2 15" xfId="48151"/>
    <cellStyle name="Ergebnis 2 10 2 2 2" xfId="2676"/>
    <cellStyle name="Ergebnis 2 10 2 2 2 2" xfId="9786"/>
    <cellStyle name="Ergebnis 2 10 2 2 2 3" xfId="16079"/>
    <cellStyle name="Ergebnis 2 10 2 2 2 4" xfId="23018"/>
    <cellStyle name="Ergebnis 2 10 2 2 2 5" xfId="29683"/>
    <cellStyle name="Ergebnis 2 10 2 2 2 6" xfId="36353"/>
    <cellStyle name="Ergebnis 2 10 2 2 2 7" xfId="43169"/>
    <cellStyle name="Ergebnis 2 10 2 2 2 8" xfId="49692"/>
    <cellStyle name="Ergebnis 2 10 2 2 3" xfId="3366"/>
    <cellStyle name="Ergebnis 2 10 2 2 3 2" xfId="10476"/>
    <cellStyle name="Ergebnis 2 10 2 2 3 3" xfId="16769"/>
    <cellStyle name="Ergebnis 2 10 2 2 3 4" xfId="23708"/>
    <cellStyle name="Ergebnis 2 10 2 2 3 5" xfId="30373"/>
    <cellStyle name="Ergebnis 2 10 2 2 3 6" xfId="37043"/>
    <cellStyle name="Ergebnis 2 10 2 2 3 7" xfId="43859"/>
    <cellStyle name="Ergebnis 2 10 2 2 3 8" xfId="50382"/>
    <cellStyle name="Ergebnis 2 10 2 2 4" xfId="4053"/>
    <cellStyle name="Ergebnis 2 10 2 2 4 2" xfId="11163"/>
    <cellStyle name="Ergebnis 2 10 2 2 4 3" xfId="17456"/>
    <cellStyle name="Ergebnis 2 10 2 2 4 4" xfId="24395"/>
    <cellStyle name="Ergebnis 2 10 2 2 4 5" xfId="31060"/>
    <cellStyle name="Ergebnis 2 10 2 2 4 6" xfId="37730"/>
    <cellStyle name="Ergebnis 2 10 2 2 4 7" xfId="44546"/>
    <cellStyle name="Ergebnis 2 10 2 2 4 8" xfId="51069"/>
    <cellStyle name="Ergebnis 2 10 2 2 5" xfId="4740"/>
    <cellStyle name="Ergebnis 2 10 2 2 5 2" xfId="11850"/>
    <cellStyle name="Ergebnis 2 10 2 2 5 3" xfId="18143"/>
    <cellStyle name="Ergebnis 2 10 2 2 5 4" xfId="25082"/>
    <cellStyle name="Ergebnis 2 10 2 2 5 5" xfId="31747"/>
    <cellStyle name="Ergebnis 2 10 2 2 5 6" xfId="38417"/>
    <cellStyle name="Ergebnis 2 10 2 2 5 7" xfId="45233"/>
    <cellStyle name="Ergebnis 2 10 2 2 5 8" xfId="51756"/>
    <cellStyle name="Ergebnis 2 10 2 2 6" xfId="5425"/>
    <cellStyle name="Ergebnis 2 10 2 2 6 2" xfId="12535"/>
    <cellStyle name="Ergebnis 2 10 2 2 6 3" xfId="18828"/>
    <cellStyle name="Ergebnis 2 10 2 2 6 4" xfId="25767"/>
    <cellStyle name="Ergebnis 2 10 2 2 6 5" xfId="32432"/>
    <cellStyle name="Ergebnis 2 10 2 2 6 6" xfId="39102"/>
    <cellStyle name="Ergebnis 2 10 2 2 6 7" xfId="45918"/>
    <cellStyle name="Ergebnis 2 10 2 2 6 8" xfId="52441"/>
    <cellStyle name="Ergebnis 2 10 2 2 7" xfId="6008"/>
    <cellStyle name="Ergebnis 2 10 2 2 7 2" xfId="13118"/>
    <cellStyle name="Ergebnis 2 10 2 2 7 3" xfId="19411"/>
    <cellStyle name="Ergebnis 2 10 2 2 7 4" xfId="26350"/>
    <cellStyle name="Ergebnis 2 10 2 2 7 5" xfId="33015"/>
    <cellStyle name="Ergebnis 2 10 2 2 7 6" xfId="39685"/>
    <cellStyle name="Ergebnis 2 10 2 2 7 7" xfId="46501"/>
    <cellStyle name="Ergebnis 2 10 2 2 7 8" xfId="53024"/>
    <cellStyle name="Ergebnis 2 10 2 2 8" xfId="6466"/>
    <cellStyle name="Ergebnis 2 10 2 2 8 2" xfId="13576"/>
    <cellStyle name="Ergebnis 2 10 2 2 8 3" xfId="19869"/>
    <cellStyle name="Ergebnis 2 10 2 2 8 4" xfId="26808"/>
    <cellStyle name="Ergebnis 2 10 2 2 8 5" xfId="33473"/>
    <cellStyle name="Ergebnis 2 10 2 2 8 6" xfId="40143"/>
    <cellStyle name="Ergebnis 2 10 2 2 8 7" xfId="46959"/>
    <cellStyle name="Ergebnis 2 10 2 2 8 8" xfId="53482"/>
    <cellStyle name="Ergebnis 2 10 2 2 9" xfId="7120"/>
    <cellStyle name="Ergebnis 2 10 2 2 9 2" xfId="14230"/>
    <cellStyle name="Ergebnis 2 10 2 2 9 3" xfId="20523"/>
    <cellStyle name="Ergebnis 2 10 2 2 9 4" xfId="27462"/>
    <cellStyle name="Ergebnis 2 10 2 2 9 5" xfId="34127"/>
    <cellStyle name="Ergebnis 2 10 2 2 9 6" xfId="40797"/>
    <cellStyle name="Ergebnis 2 10 2 2 9 7" xfId="47613"/>
    <cellStyle name="Ergebnis 2 10 2 2 9 8" xfId="54136"/>
    <cellStyle name="Ergebnis 2 10 2 3" xfId="929"/>
    <cellStyle name="Ergebnis 2 10 2 3 10" xfId="1604"/>
    <cellStyle name="Ergebnis 2 10 2 3 10 2" xfId="8714"/>
    <cellStyle name="Ergebnis 2 10 2 3 10 3" xfId="15007"/>
    <cellStyle name="Ergebnis 2 10 2 3 10 4" xfId="21946"/>
    <cellStyle name="Ergebnis 2 10 2 3 10 5" xfId="28611"/>
    <cellStyle name="Ergebnis 2 10 2 3 10 6" xfId="35281"/>
    <cellStyle name="Ergebnis 2 10 2 3 10 7" xfId="42097"/>
    <cellStyle name="Ergebnis 2 10 2 3 10 8" xfId="48620"/>
    <cellStyle name="Ergebnis 2 10 2 3 11" xfId="7830"/>
    <cellStyle name="Ergebnis 2 10 2 3 12" xfId="21301"/>
    <cellStyle name="Ergebnis 2 10 2 3 13" xfId="27936"/>
    <cellStyle name="Ergebnis 2 10 2 3 14" xfId="34608"/>
    <cellStyle name="Ergebnis 2 10 2 3 15" xfId="21436"/>
    <cellStyle name="Ergebnis 2 10 2 3 2" xfId="2475"/>
    <cellStyle name="Ergebnis 2 10 2 3 2 2" xfId="9585"/>
    <cellStyle name="Ergebnis 2 10 2 3 2 3" xfId="15878"/>
    <cellStyle name="Ergebnis 2 10 2 3 2 4" xfId="22817"/>
    <cellStyle name="Ergebnis 2 10 2 3 2 5" xfId="29482"/>
    <cellStyle name="Ergebnis 2 10 2 3 2 6" xfId="36152"/>
    <cellStyle name="Ergebnis 2 10 2 3 2 7" xfId="42968"/>
    <cellStyle name="Ergebnis 2 10 2 3 2 8" xfId="49491"/>
    <cellStyle name="Ergebnis 2 10 2 3 3" xfId="3165"/>
    <cellStyle name="Ergebnis 2 10 2 3 3 2" xfId="10275"/>
    <cellStyle name="Ergebnis 2 10 2 3 3 3" xfId="16568"/>
    <cellStyle name="Ergebnis 2 10 2 3 3 4" xfId="23507"/>
    <cellStyle name="Ergebnis 2 10 2 3 3 5" xfId="30172"/>
    <cellStyle name="Ergebnis 2 10 2 3 3 6" xfId="36842"/>
    <cellStyle name="Ergebnis 2 10 2 3 3 7" xfId="43658"/>
    <cellStyle name="Ergebnis 2 10 2 3 3 8" xfId="50181"/>
    <cellStyle name="Ergebnis 2 10 2 3 4" xfId="3852"/>
    <cellStyle name="Ergebnis 2 10 2 3 4 2" xfId="10962"/>
    <cellStyle name="Ergebnis 2 10 2 3 4 3" xfId="17255"/>
    <cellStyle name="Ergebnis 2 10 2 3 4 4" xfId="24194"/>
    <cellStyle name="Ergebnis 2 10 2 3 4 5" xfId="30859"/>
    <cellStyle name="Ergebnis 2 10 2 3 4 6" xfId="37529"/>
    <cellStyle name="Ergebnis 2 10 2 3 4 7" xfId="44345"/>
    <cellStyle name="Ergebnis 2 10 2 3 4 8" xfId="50868"/>
    <cellStyle name="Ergebnis 2 10 2 3 5" xfId="4539"/>
    <cellStyle name="Ergebnis 2 10 2 3 5 2" xfId="11649"/>
    <cellStyle name="Ergebnis 2 10 2 3 5 3" xfId="17942"/>
    <cellStyle name="Ergebnis 2 10 2 3 5 4" xfId="24881"/>
    <cellStyle name="Ergebnis 2 10 2 3 5 5" xfId="31546"/>
    <cellStyle name="Ergebnis 2 10 2 3 5 6" xfId="38216"/>
    <cellStyle name="Ergebnis 2 10 2 3 5 7" xfId="45032"/>
    <cellStyle name="Ergebnis 2 10 2 3 5 8" xfId="51555"/>
    <cellStyle name="Ergebnis 2 10 2 3 6" xfId="5224"/>
    <cellStyle name="Ergebnis 2 10 2 3 6 2" xfId="12334"/>
    <cellStyle name="Ergebnis 2 10 2 3 6 3" xfId="18627"/>
    <cellStyle name="Ergebnis 2 10 2 3 6 4" xfId="25566"/>
    <cellStyle name="Ergebnis 2 10 2 3 6 5" xfId="32231"/>
    <cellStyle name="Ergebnis 2 10 2 3 6 6" xfId="38901"/>
    <cellStyle name="Ergebnis 2 10 2 3 6 7" xfId="45717"/>
    <cellStyle name="Ergebnis 2 10 2 3 6 8" xfId="52240"/>
    <cellStyle name="Ergebnis 2 10 2 3 7" xfId="5807"/>
    <cellStyle name="Ergebnis 2 10 2 3 7 2" xfId="12917"/>
    <cellStyle name="Ergebnis 2 10 2 3 7 3" xfId="19210"/>
    <cellStyle name="Ergebnis 2 10 2 3 7 4" xfId="26149"/>
    <cellStyle name="Ergebnis 2 10 2 3 7 5" xfId="32814"/>
    <cellStyle name="Ergebnis 2 10 2 3 7 6" xfId="39484"/>
    <cellStyle name="Ergebnis 2 10 2 3 7 7" xfId="46300"/>
    <cellStyle name="Ergebnis 2 10 2 3 7 8" xfId="52823"/>
    <cellStyle name="Ergebnis 2 10 2 3 8" xfId="6265"/>
    <cellStyle name="Ergebnis 2 10 2 3 8 2" xfId="13375"/>
    <cellStyle name="Ergebnis 2 10 2 3 8 3" xfId="19668"/>
    <cellStyle name="Ergebnis 2 10 2 3 8 4" xfId="26607"/>
    <cellStyle name="Ergebnis 2 10 2 3 8 5" xfId="33272"/>
    <cellStyle name="Ergebnis 2 10 2 3 8 6" xfId="39942"/>
    <cellStyle name="Ergebnis 2 10 2 3 8 7" xfId="46758"/>
    <cellStyle name="Ergebnis 2 10 2 3 8 8" xfId="53281"/>
    <cellStyle name="Ergebnis 2 10 2 3 9" xfId="6919"/>
    <cellStyle name="Ergebnis 2 10 2 3 9 2" xfId="14029"/>
    <cellStyle name="Ergebnis 2 10 2 3 9 3" xfId="20322"/>
    <cellStyle name="Ergebnis 2 10 2 3 9 4" xfId="27261"/>
    <cellStyle name="Ergebnis 2 10 2 3 9 5" xfId="33926"/>
    <cellStyle name="Ergebnis 2 10 2 3 9 6" xfId="40596"/>
    <cellStyle name="Ergebnis 2 10 2 3 9 7" xfId="47412"/>
    <cellStyle name="Ergebnis 2 10 2 3 9 8" xfId="53935"/>
    <cellStyle name="Ergebnis 2 10 2 4" xfId="2240"/>
    <cellStyle name="Ergebnis 2 10 2 4 2" xfId="9350"/>
    <cellStyle name="Ergebnis 2 10 2 4 3" xfId="15643"/>
    <cellStyle name="Ergebnis 2 10 2 4 4" xfId="22582"/>
    <cellStyle name="Ergebnis 2 10 2 4 5" xfId="29247"/>
    <cellStyle name="Ergebnis 2 10 2 4 6" xfId="35917"/>
    <cellStyle name="Ergebnis 2 10 2 4 7" xfId="42733"/>
    <cellStyle name="Ergebnis 2 10 2 4 8" xfId="49256"/>
    <cellStyle name="Ergebnis 2 10 2 5" xfId="2930"/>
    <cellStyle name="Ergebnis 2 10 2 5 2" xfId="10040"/>
    <cellStyle name="Ergebnis 2 10 2 5 3" xfId="16333"/>
    <cellStyle name="Ergebnis 2 10 2 5 4" xfId="23272"/>
    <cellStyle name="Ergebnis 2 10 2 5 5" xfId="29937"/>
    <cellStyle name="Ergebnis 2 10 2 5 6" xfId="36607"/>
    <cellStyle name="Ergebnis 2 10 2 5 7" xfId="43423"/>
    <cellStyle name="Ergebnis 2 10 2 5 8" xfId="49946"/>
    <cellStyle name="Ergebnis 2 10 2 6" xfId="3617"/>
    <cellStyle name="Ergebnis 2 10 2 6 2" xfId="10727"/>
    <cellStyle name="Ergebnis 2 10 2 6 3" xfId="17020"/>
    <cellStyle name="Ergebnis 2 10 2 6 4" xfId="23959"/>
    <cellStyle name="Ergebnis 2 10 2 6 5" xfId="30624"/>
    <cellStyle name="Ergebnis 2 10 2 6 6" xfId="37294"/>
    <cellStyle name="Ergebnis 2 10 2 6 7" xfId="44110"/>
    <cellStyle name="Ergebnis 2 10 2 6 8" xfId="50633"/>
    <cellStyle name="Ergebnis 2 10 2 7" xfId="4304"/>
    <cellStyle name="Ergebnis 2 10 2 7 2" xfId="11414"/>
    <cellStyle name="Ergebnis 2 10 2 7 3" xfId="17707"/>
    <cellStyle name="Ergebnis 2 10 2 7 4" xfId="24646"/>
    <cellStyle name="Ergebnis 2 10 2 7 5" xfId="31311"/>
    <cellStyle name="Ergebnis 2 10 2 7 6" xfId="37981"/>
    <cellStyle name="Ergebnis 2 10 2 7 7" xfId="44797"/>
    <cellStyle name="Ergebnis 2 10 2 7 8" xfId="51320"/>
    <cellStyle name="Ergebnis 2 10 2 8" xfId="4989"/>
    <cellStyle name="Ergebnis 2 10 2 8 2" xfId="12099"/>
    <cellStyle name="Ergebnis 2 10 2 8 3" xfId="18392"/>
    <cellStyle name="Ergebnis 2 10 2 8 4" xfId="25331"/>
    <cellStyle name="Ergebnis 2 10 2 8 5" xfId="31996"/>
    <cellStyle name="Ergebnis 2 10 2 8 6" xfId="38666"/>
    <cellStyle name="Ergebnis 2 10 2 8 7" xfId="45482"/>
    <cellStyle name="Ergebnis 2 10 2 8 8" xfId="52005"/>
    <cellStyle name="Ergebnis 2 10 2 9" xfId="1938"/>
    <cellStyle name="Ergebnis 2 10 2 9 2" xfId="9048"/>
    <cellStyle name="Ergebnis 2 10 2 9 3" xfId="15341"/>
    <cellStyle name="Ergebnis 2 10 2 9 4" xfId="22280"/>
    <cellStyle name="Ergebnis 2 10 2 9 5" xfId="28945"/>
    <cellStyle name="Ergebnis 2 10 2 9 6" xfId="35615"/>
    <cellStyle name="Ergebnis 2 10 2 9 7" xfId="42431"/>
    <cellStyle name="Ergebnis 2 10 2 9 8" xfId="48954"/>
    <cellStyle name="Ergebnis 2 10 3" xfId="752"/>
    <cellStyle name="Ergebnis 2 10 3 10" xfId="6806"/>
    <cellStyle name="Ergebnis 2 10 3 10 2" xfId="13916"/>
    <cellStyle name="Ergebnis 2 10 3 10 3" xfId="20209"/>
    <cellStyle name="Ergebnis 2 10 3 10 4" xfId="27148"/>
    <cellStyle name="Ergebnis 2 10 3 10 5" xfId="33813"/>
    <cellStyle name="Ergebnis 2 10 3 10 6" xfId="40483"/>
    <cellStyle name="Ergebnis 2 10 3 10 7" xfId="47299"/>
    <cellStyle name="Ergebnis 2 10 3 10 8" xfId="53822"/>
    <cellStyle name="Ergebnis 2 10 3 11" xfId="7349"/>
    <cellStyle name="Ergebnis 2 10 3 11 2" xfId="14459"/>
    <cellStyle name="Ergebnis 2 10 3 11 3" xfId="20752"/>
    <cellStyle name="Ergebnis 2 10 3 11 4" xfId="27691"/>
    <cellStyle name="Ergebnis 2 10 3 11 5" xfId="34356"/>
    <cellStyle name="Ergebnis 2 10 3 11 6" xfId="41026"/>
    <cellStyle name="Ergebnis 2 10 3 11 7" xfId="47842"/>
    <cellStyle name="Ergebnis 2 10 3 11 8" xfId="54365"/>
    <cellStyle name="Ergebnis 2 10 3 12" xfId="1491"/>
    <cellStyle name="Ergebnis 2 10 3 12 2" xfId="8601"/>
    <cellStyle name="Ergebnis 2 10 3 12 3" xfId="14894"/>
    <cellStyle name="Ergebnis 2 10 3 12 4" xfId="21833"/>
    <cellStyle name="Ergebnis 2 10 3 12 5" xfId="28498"/>
    <cellStyle name="Ergebnis 2 10 3 12 6" xfId="35168"/>
    <cellStyle name="Ergebnis 2 10 3 12 7" xfId="41984"/>
    <cellStyle name="Ergebnis 2 10 3 12 8" xfId="48507"/>
    <cellStyle name="Ergebnis 2 10 3 13" xfId="7856"/>
    <cellStyle name="Ergebnis 2 10 3 14" xfId="21131"/>
    <cellStyle name="Ergebnis 2 10 3 15" xfId="21269"/>
    <cellStyle name="Ergebnis 2 10 3 16" xfId="41377"/>
    <cellStyle name="Ergebnis 2 10 3 17" xfId="41561"/>
    <cellStyle name="Ergebnis 2 10 3 2" xfId="1204"/>
    <cellStyle name="Ergebnis 2 10 3 2 10" xfId="1877"/>
    <cellStyle name="Ergebnis 2 10 3 2 10 2" xfId="8987"/>
    <cellStyle name="Ergebnis 2 10 3 2 10 3" xfId="15280"/>
    <cellStyle name="Ergebnis 2 10 3 2 10 4" xfId="22219"/>
    <cellStyle name="Ergebnis 2 10 3 2 10 5" xfId="28884"/>
    <cellStyle name="Ergebnis 2 10 3 2 10 6" xfId="35554"/>
    <cellStyle name="Ergebnis 2 10 3 2 10 7" xfId="42370"/>
    <cellStyle name="Ergebnis 2 10 3 2 10 8" xfId="48893"/>
    <cellStyle name="Ergebnis 2 10 3 2 11" xfId="14607"/>
    <cellStyle name="Ergebnis 2 10 3 2 12" xfId="21546"/>
    <cellStyle name="Ergebnis 2 10 3 2 13" xfId="28211"/>
    <cellStyle name="Ergebnis 2 10 3 2 14" xfId="34881"/>
    <cellStyle name="Ergebnis 2 10 3 2 15" xfId="48223"/>
    <cellStyle name="Ergebnis 2 10 3 2 2" xfId="2748"/>
    <cellStyle name="Ergebnis 2 10 3 2 2 2" xfId="9858"/>
    <cellStyle name="Ergebnis 2 10 3 2 2 3" xfId="16151"/>
    <cellStyle name="Ergebnis 2 10 3 2 2 4" xfId="23090"/>
    <cellStyle name="Ergebnis 2 10 3 2 2 5" xfId="29755"/>
    <cellStyle name="Ergebnis 2 10 3 2 2 6" xfId="36425"/>
    <cellStyle name="Ergebnis 2 10 3 2 2 7" xfId="43241"/>
    <cellStyle name="Ergebnis 2 10 3 2 2 8" xfId="49764"/>
    <cellStyle name="Ergebnis 2 10 3 2 3" xfId="3438"/>
    <cellStyle name="Ergebnis 2 10 3 2 3 2" xfId="10548"/>
    <cellStyle name="Ergebnis 2 10 3 2 3 3" xfId="16841"/>
    <cellStyle name="Ergebnis 2 10 3 2 3 4" xfId="23780"/>
    <cellStyle name="Ergebnis 2 10 3 2 3 5" xfId="30445"/>
    <cellStyle name="Ergebnis 2 10 3 2 3 6" xfId="37115"/>
    <cellStyle name="Ergebnis 2 10 3 2 3 7" xfId="43931"/>
    <cellStyle name="Ergebnis 2 10 3 2 3 8" xfId="50454"/>
    <cellStyle name="Ergebnis 2 10 3 2 4" xfId="4125"/>
    <cellStyle name="Ergebnis 2 10 3 2 4 2" xfId="11235"/>
    <cellStyle name="Ergebnis 2 10 3 2 4 3" xfId="17528"/>
    <cellStyle name="Ergebnis 2 10 3 2 4 4" xfId="24467"/>
    <cellStyle name="Ergebnis 2 10 3 2 4 5" xfId="31132"/>
    <cellStyle name="Ergebnis 2 10 3 2 4 6" xfId="37802"/>
    <cellStyle name="Ergebnis 2 10 3 2 4 7" xfId="44618"/>
    <cellStyle name="Ergebnis 2 10 3 2 4 8" xfId="51141"/>
    <cellStyle name="Ergebnis 2 10 3 2 5" xfId="4812"/>
    <cellStyle name="Ergebnis 2 10 3 2 5 2" xfId="11922"/>
    <cellStyle name="Ergebnis 2 10 3 2 5 3" xfId="18215"/>
    <cellStyle name="Ergebnis 2 10 3 2 5 4" xfId="25154"/>
    <cellStyle name="Ergebnis 2 10 3 2 5 5" xfId="31819"/>
    <cellStyle name="Ergebnis 2 10 3 2 5 6" xfId="38489"/>
    <cellStyle name="Ergebnis 2 10 3 2 5 7" xfId="45305"/>
    <cellStyle name="Ergebnis 2 10 3 2 5 8" xfId="51828"/>
    <cellStyle name="Ergebnis 2 10 3 2 6" xfId="5497"/>
    <cellStyle name="Ergebnis 2 10 3 2 6 2" xfId="12607"/>
    <cellStyle name="Ergebnis 2 10 3 2 6 3" xfId="18900"/>
    <cellStyle name="Ergebnis 2 10 3 2 6 4" xfId="25839"/>
    <cellStyle name="Ergebnis 2 10 3 2 6 5" xfId="32504"/>
    <cellStyle name="Ergebnis 2 10 3 2 6 6" xfId="39174"/>
    <cellStyle name="Ergebnis 2 10 3 2 6 7" xfId="45990"/>
    <cellStyle name="Ergebnis 2 10 3 2 6 8" xfId="52513"/>
    <cellStyle name="Ergebnis 2 10 3 2 7" xfId="6080"/>
    <cellStyle name="Ergebnis 2 10 3 2 7 2" xfId="13190"/>
    <cellStyle name="Ergebnis 2 10 3 2 7 3" xfId="19483"/>
    <cellStyle name="Ergebnis 2 10 3 2 7 4" xfId="26422"/>
    <cellStyle name="Ergebnis 2 10 3 2 7 5" xfId="33087"/>
    <cellStyle name="Ergebnis 2 10 3 2 7 6" xfId="39757"/>
    <cellStyle name="Ergebnis 2 10 3 2 7 7" xfId="46573"/>
    <cellStyle name="Ergebnis 2 10 3 2 7 8" xfId="53096"/>
    <cellStyle name="Ergebnis 2 10 3 2 8" xfId="6538"/>
    <cellStyle name="Ergebnis 2 10 3 2 8 2" xfId="13648"/>
    <cellStyle name="Ergebnis 2 10 3 2 8 3" xfId="19941"/>
    <cellStyle name="Ergebnis 2 10 3 2 8 4" xfId="26880"/>
    <cellStyle name="Ergebnis 2 10 3 2 8 5" xfId="33545"/>
    <cellStyle name="Ergebnis 2 10 3 2 8 6" xfId="40215"/>
    <cellStyle name="Ergebnis 2 10 3 2 8 7" xfId="47031"/>
    <cellStyle name="Ergebnis 2 10 3 2 8 8" xfId="53554"/>
    <cellStyle name="Ergebnis 2 10 3 2 9" xfId="7192"/>
    <cellStyle name="Ergebnis 2 10 3 2 9 2" xfId="14302"/>
    <cellStyle name="Ergebnis 2 10 3 2 9 3" xfId="20595"/>
    <cellStyle name="Ergebnis 2 10 3 2 9 4" xfId="27534"/>
    <cellStyle name="Ergebnis 2 10 3 2 9 5" xfId="34199"/>
    <cellStyle name="Ergebnis 2 10 3 2 9 6" xfId="40869"/>
    <cellStyle name="Ergebnis 2 10 3 2 9 7" xfId="47685"/>
    <cellStyle name="Ergebnis 2 10 3 2 9 8" xfId="54208"/>
    <cellStyle name="Ergebnis 2 10 3 3" xfId="1048"/>
    <cellStyle name="Ergebnis 2 10 3 3 10" xfId="1721"/>
    <cellStyle name="Ergebnis 2 10 3 3 10 2" xfId="8831"/>
    <cellStyle name="Ergebnis 2 10 3 3 10 3" xfId="15124"/>
    <cellStyle name="Ergebnis 2 10 3 3 10 4" xfId="22063"/>
    <cellStyle name="Ergebnis 2 10 3 3 10 5" xfId="28728"/>
    <cellStyle name="Ergebnis 2 10 3 3 10 6" xfId="35398"/>
    <cellStyle name="Ergebnis 2 10 3 3 10 7" xfId="42214"/>
    <cellStyle name="Ergebnis 2 10 3 3 10 8" xfId="48737"/>
    <cellStyle name="Ergebnis 2 10 3 3 11" xfId="7966"/>
    <cellStyle name="Ergebnis 2 10 3 3 12" xfId="21405"/>
    <cellStyle name="Ergebnis 2 10 3 3 13" xfId="28055"/>
    <cellStyle name="Ergebnis 2 10 3 3 14" xfId="34725"/>
    <cellStyle name="Ergebnis 2 10 3 3 15" xfId="48067"/>
    <cellStyle name="Ergebnis 2 10 3 3 2" xfId="2592"/>
    <cellStyle name="Ergebnis 2 10 3 3 2 2" xfId="9702"/>
    <cellStyle name="Ergebnis 2 10 3 3 2 3" xfId="15995"/>
    <cellStyle name="Ergebnis 2 10 3 3 2 4" xfId="22934"/>
    <cellStyle name="Ergebnis 2 10 3 3 2 5" xfId="29599"/>
    <cellStyle name="Ergebnis 2 10 3 3 2 6" xfId="36269"/>
    <cellStyle name="Ergebnis 2 10 3 3 2 7" xfId="43085"/>
    <cellStyle name="Ergebnis 2 10 3 3 2 8" xfId="49608"/>
    <cellStyle name="Ergebnis 2 10 3 3 3" xfId="3282"/>
    <cellStyle name="Ergebnis 2 10 3 3 3 2" xfId="10392"/>
    <cellStyle name="Ergebnis 2 10 3 3 3 3" xfId="16685"/>
    <cellStyle name="Ergebnis 2 10 3 3 3 4" xfId="23624"/>
    <cellStyle name="Ergebnis 2 10 3 3 3 5" xfId="30289"/>
    <cellStyle name="Ergebnis 2 10 3 3 3 6" xfId="36959"/>
    <cellStyle name="Ergebnis 2 10 3 3 3 7" xfId="43775"/>
    <cellStyle name="Ergebnis 2 10 3 3 3 8" xfId="50298"/>
    <cellStyle name="Ergebnis 2 10 3 3 4" xfId="3969"/>
    <cellStyle name="Ergebnis 2 10 3 3 4 2" xfId="11079"/>
    <cellStyle name="Ergebnis 2 10 3 3 4 3" xfId="17372"/>
    <cellStyle name="Ergebnis 2 10 3 3 4 4" xfId="24311"/>
    <cellStyle name="Ergebnis 2 10 3 3 4 5" xfId="30976"/>
    <cellStyle name="Ergebnis 2 10 3 3 4 6" xfId="37646"/>
    <cellStyle name="Ergebnis 2 10 3 3 4 7" xfId="44462"/>
    <cellStyle name="Ergebnis 2 10 3 3 4 8" xfId="50985"/>
    <cellStyle name="Ergebnis 2 10 3 3 5" xfId="4656"/>
    <cellStyle name="Ergebnis 2 10 3 3 5 2" xfId="11766"/>
    <cellStyle name="Ergebnis 2 10 3 3 5 3" xfId="18059"/>
    <cellStyle name="Ergebnis 2 10 3 3 5 4" xfId="24998"/>
    <cellStyle name="Ergebnis 2 10 3 3 5 5" xfId="31663"/>
    <cellStyle name="Ergebnis 2 10 3 3 5 6" xfId="38333"/>
    <cellStyle name="Ergebnis 2 10 3 3 5 7" xfId="45149"/>
    <cellStyle name="Ergebnis 2 10 3 3 5 8" xfId="51672"/>
    <cellStyle name="Ergebnis 2 10 3 3 6" xfId="5341"/>
    <cellStyle name="Ergebnis 2 10 3 3 6 2" xfId="12451"/>
    <cellStyle name="Ergebnis 2 10 3 3 6 3" xfId="18744"/>
    <cellStyle name="Ergebnis 2 10 3 3 6 4" xfId="25683"/>
    <cellStyle name="Ergebnis 2 10 3 3 6 5" xfId="32348"/>
    <cellStyle name="Ergebnis 2 10 3 3 6 6" xfId="39018"/>
    <cellStyle name="Ergebnis 2 10 3 3 6 7" xfId="45834"/>
    <cellStyle name="Ergebnis 2 10 3 3 6 8" xfId="52357"/>
    <cellStyle name="Ergebnis 2 10 3 3 7" xfId="5924"/>
    <cellStyle name="Ergebnis 2 10 3 3 7 2" xfId="13034"/>
    <cellStyle name="Ergebnis 2 10 3 3 7 3" xfId="19327"/>
    <cellStyle name="Ergebnis 2 10 3 3 7 4" xfId="26266"/>
    <cellStyle name="Ergebnis 2 10 3 3 7 5" xfId="32931"/>
    <cellStyle name="Ergebnis 2 10 3 3 7 6" xfId="39601"/>
    <cellStyle name="Ergebnis 2 10 3 3 7 7" xfId="46417"/>
    <cellStyle name="Ergebnis 2 10 3 3 7 8" xfId="52940"/>
    <cellStyle name="Ergebnis 2 10 3 3 8" xfId="6382"/>
    <cellStyle name="Ergebnis 2 10 3 3 8 2" xfId="13492"/>
    <cellStyle name="Ergebnis 2 10 3 3 8 3" xfId="19785"/>
    <cellStyle name="Ergebnis 2 10 3 3 8 4" xfId="26724"/>
    <cellStyle name="Ergebnis 2 10 3 3 8 5" xfId="33389"/>
    <cellStyle name="Ergebnis 2 10 3 3 8 6" xfId="40059"/>
    <cellStyle name="Ergebnis 2 10 3 3 8 7" xfId="46875"/>
    <cellStyle name="Ergebnis 2 10 3 3 8 8" xfId="53398"/>
    <cellStyle name="Ergebnis 2 10 3 3 9" xfId="7036"/>
    <cellStyle name="Ergebnis 2 10 3 3 9 2" xfId="14146"/>
    <cellStyle name="Ergebnis 2 10 3 3 9 3" xfId="20439"/>
    <cellStyle name="Ergebnis 2 10 3 3 9 4" xfId="27378"/>
    <cellStyle name="Ergebnis 2 10 3 3 9 5" xfId="34043"/>
    <cellStyle name="Ergebnis 2 10 3 3 9 6" xfId="40713"/>
    <cellStyle name="Ergebnis 2 10 3 3 9 7" xfId="47529"/>
    <cellStyle name="Ergebnis 2 10 3 3 9 8" xfId="54052"/>
    <cellStyle name="Ergebnis 2 10 3 4" xfId="2362"/>
    <cellStyle name="Ergebnis 2 10 3 4 2" xfId="9472"/>
    <cellStyle name="Ergebnis 2 10 3 4 3" xfId="15765"/>
    <cellStyle name="Ergebnis 2 10 3 4 4" xfId="22704"/>
    <cellStyle name="Ergebnis 2 10 3 4 5" xfId="29369"/>
    <cellStyle name="Ergebnis 2 10 3 4 6" xfId="36039"/>
    <cellStyle name="Ergebnis 2 10 3 4 7" xfId="42855"/>
    <cellStyle name="Ergebnis 2 10 3 4 8" xfId="49378"/>
    <cellStyle name="Ergebnis 2 10 3 5" xfId="3052"/>
    <cellStyle name="Ergebnis 2 10 3 5 2" xfId="10162"/>
    <cellStyle name="Ergebnis 2 10 3 5 3" xfId="16455"/>
    <cellStyle name="Ergebnis 2 10 3 5 4" xfId="23394"/>
    <cellStyle name="Ergebnis 2 10 3 5 5" xfId="30059"/>
    <cellStyle name="Ergebnis 2 10 3 5 6" xfId="36729"/>
    <cellStyle name="Ergebnis 2 10 3 5 7" xfId="43545"/>
    <cellStyle name="Ergebnis 2 10 3 5 8" xfId="50068"/>
    <cellStyle name="Ergebnis 2 10 3 6" xfId="3739"/>
    <cellStyle name="Ergebnis 2 10 3 6 2" xfId="10849"/>
    <cellStyle name="Ergebnis 2 10 3 6 3" xfId="17142"/>
    <cellStyle name="Ergebnis 2 10 3 6 4" xfId="24081"/>
    <cellStyle name="Ergebnis 2 10 3 6 5" xfId="30746"/>
    <cellStyle name="Ergebnis 2 10 3 6 6" xfId="37416"/>
    <cellStyle name="Ergebnis 2 10 3 6 7" xfId="44232"/>
    <cellStyle name="Ergebnis 2 10 3 6 8" xfId="50755"/>
    <cellStyle name="Ergebnis 2 10 3 7" xfId="4426"/>
    <cellStyle name="Ergebnis 2 10 3 7 2" xfId="11536"/>
    <cellStyle name="Ergebnis 2 10 3 7 3" xfId="17829"/>
    <cellStyle name="Ergebnis 2 10 3 7 4" xfId="24768"/>
    <cellStyle name="Ergebnis 2 10 3 7 5" xfId="31433"/>
    <cellStyle name="Ergebnis 2 10 3 7 6" xfId="38103"/>
    <cellStyle name="Ergebnis 2 10 3 7 7" xfId="44919"/>
    <cellStyle name="Ergebnis 2 10 3 7 8" xfId="51442"/>
    <cellStyle name="Ergebnis 2 10 3 8" xfId="5111"/>
    <cellStyle name="Ergebnis 2 10 3 8 2" xfId="12221"/>
    <cellStyle name="Ergebnis 2 10 3 8 3" xfId="18514"/>
    <cellStyle name="Ergebnis 2 10 3 8 4" xfId="25453"/>
    <cellStyle name="Ergebnis 2 10 3 8 5" xfId="32118"/>
    <cellStyle name="Ergebnis 2 10 3 8 6" xfId="38788"/>
    <cellStyle name="Ergebnis 2 10 3 8 7" xfId="45604"/>
    <cellStyle name="Ergebnis 2 10 3 8 8" xfId="52127"/>
    <cellStyle name="Ergebnis 2 10 3 9" xfId="6152"/>
    <cellStyle name="Ergebnis 2 10 3 9 2" xfId="13262"/>
    <cellStyle name="Ergebnis 2 10 3 9 3" xfId="19555"/>
    <cellStyle name="Ergebnis 2 10 3 9 4" xfId="26494"/>
    <cellStyle name="Ergebnis 2 10 3 9 5" xfId="33159"/>
    <cellStyle name="Ergebnis 2 10 3 9 6" xfId="39829"/>
    <cellStyle name="Ergebnis 2 10 3 9 7" xfId="46645"/>
    <cellStyle name="Ergebnis 2 10 3 9 8" xfId="53168"/>
    <cellStyle name="Ergebnis 2 10 4" xfId="2044"/>
    <cellStyle name="Ergebnis 2 10 4 2" xfId="9154"/>
    <cellStyle name="Ergebnis 2 10 4 3" xfId="15447"/>
    <cellStyle name="Ergebnis 2 10 4 4" xfId="22386"/>
    <cellStyle name="Ergebnis 2 10 4 5" xfId="29051"/>
    <cellStyle name="Ergebnis 2 10 4 6" xfId="35721"/>
    <cellStyle name="Ergebnis 2 10 4 7" xfId="42537"/>
    <cellStyle name="Ergebnis 2 10 4 8" xfId="49060"/>
    <cellStyle name="Ergebnis 2 10 5" xfId="2015"/>
    <cellStyle name="Ergebnis 2 10 5 2" xfId="9125"/>
    <cellStyle name="Ergebnis 2 10 5 3" xfId="15418"/>
    <cellStyle name="Ergebnis 2 10 5 4" xfId="22357"/>
    <cellStyle name="Ergebnis 2 10 5 5" xfId="29022"/>
    <cellStyle name="Ergebnis 2 10 5 6" xfId="35692"/>
    <cellStyle name="Ergebnis 2 10 5 7" xfId="42508"/>
    <cellStyle name="Ergebnis 2 10 5 8" xfId="49031"/>
    <cellStyle name="Ergebnis 2 10 6" xfId="1924"/>
    <cellStyle name="Ergebnis 2 10 6 2" xfId="9034"/>
    <cellStyle name="Ergebnis 2 10 6 3" xfId="15327"/>
    <cellStyle name="Ergebnis 2 10 6 4" xfId="22266"/>
    <cellStyle name="Ergebnis 2 10 6 5" xfId="28931"/>
    <cellStyle name="Ergebnis 2 10 6 6" xfId="35601"/>
    <cellStyle name="Ergebnis 2 10 6 7" xfId="42417"/>
    <cellStyle name="Ergebnis 2 10 6 8" xfId="48940"/>
    <cellStyle name="Ergebnis 2 10 7" xfId="1994"/>
    <cellStyle name="Ergebnis 2 10 7 2" xfId="9104"/>
    <cellStyle name="Ergebnis 2 10 7 3" xfId="15397"/>
    <cellStyle name="Ergebnis 2 10 7 4" xfId="22336"/>
    <cellStyle name="Ergebnis 2 10 7 5" xfId="29001"/>
    <cellStyle name="Ergebnis 2 10 7 6" xfId="35671"/>
    <cellStyle name="Ergebnis 2 10 7 7" xfId="42487"/>
    <cellStyle name="Ergebnis 2 10 7 8" xfId="49010"/>
    <cellStyle name="Ergebnis 2 10 8" xfId="2855"/>
    <cellStyle name="Ergebnis 2 10 8 2" xfId="9965"/>
    <cellStyle name="Ergebnis 2 10 8 3" xfId="16258"/>
    <cellStyle name="Ergebnis 2 10 8 4" xfId="23197"/>
    <cellStyle name="Ergebnis 2 10 8 5" xfId="29862"/>
    <cellStyle name="Ergebnis 2 10 8 6" xfId="36532"/>
    <cellStyle name="Ergebnis 2 10 8 7" xfId="43348"/>
    <cellStyle name="Ergebnis 2 10 8 8" xfId="49871"/>
    <cellStyle name="Ergebnis 2 10 9" xfId="863"/>
    <cellStyle name="Ergebnis 2 10 9 2" xfId="7980"/>
    <cellStyle name="Ergebnis 2 10 9 3" xfId="8130"/>
    <cellStyle name="Ergebnis 2 10 9 4" xfId="21240"/>
    <cellStyle name="Ergebnis 2 10 9 5" xfId="27871"/>
    <cellStyle name="Ergebnis 2 10 9 6" xfId="34545"/>
    <cellStyle name="Ergebnis 2 10 9 7" xfId="41475"/>
    <cellStyle name="Ergebnis 2 10 9 8" xfId="34547"/>
    <cellStyle name="Ergebnis 2 11" xfId="464"/>
    <cellStyle name="Ergebnis 2 11 10" xfId="5706"/>
    <cellStyle name="Ergebnis 2 11 10 2" xfId="12816"/>
    <cellStyle name="Ergebnis 2 11 10 3" xfId="19109"/>
    <cellStyle name="Ergebnis 2 11 10 4" xfId="26048"/>
    <cellStyle name="Ergebnis 2 11 10 5" xfId="32713"/>
    <cellStyle name="Ergebnis 2 11 10 6" xfId="39383"/>
    <cellStyle name="Ergebnis 2 11 10 7" xfId="46199"/>
    <cellStyle name="Ergebnis 2 11 10 8" xfId="52722"/>
    <cellStyle name="Ergebnis 2 11 11" xfId="6568"/>
    <cellStyle name="Ergebnis 2 11 11 2" xfId="13678"/>
    <cellStyle name="Ergebnis 2 11 11 3" xfId="19971"/>
    <cellStyle name="Ergebnis 2 11 11 4" xfId="26910"/>
    <cellStyle name="Ergebnis 2 11 11 5" xfId="33575"/>
    <cellStyle name="Ergebnis 2 11 11 6" xfId="40245"/>
    <cellStyle name="Ergebnis 2 11 11 7" xfId="47061"/>
    <cellStyle name="Ergebnis 2 11 11 8" xfId="53584"/>
    <cellStyle name="Ergebnis 2 11 12" xfId="1262"/>
    <cellStyle name="Ergebnis 2 11 12 2" xfId="8372"/>
    <cellStyle name="Ergebnis 2 11 12 3" xfId="14665"/>
    <cellStyle name="Ergebnis 2 11 12 4" xfId="21604"/>
    <cellStyle name="Ergebnis 2 11 12 5" xfId="28269"/>
    <cellStyle name="Ergebnis 2 11 12 6" xfId="34939"/>
    <cellStyle name="Ergebnis 2 11 12 7" xfId="41758"/>
    <cellStyle name="Ergebnis 2 11 12 8" xfId="48281"/>
    <cellStyle name="Ergebnis 2 11 13" xfId="7899"/>
    <cellStyle name="Ergebnis 2 11 14" xfId="8150"/>
    <cellStyle name="Ergebnis 2 11 15" xfId="7599"/>
    <cellStyle name="Ergebnis 2 11 16" xfId="7670"/>
    <cellStyle name="Ergebnis 2 11 2" xfId="615"/>
    <cellStyle name="Ergebnis 2 11 2 10" xfId="6683"/>
    <cellStyle name="Ergebnis 2 11 2 10 2" xfId="13793"/>
    <cellStyle name="Ergebnis 2 11 2 10 3" xfId="20086"/>
    <cellStyle name="Ergebnis 2 11 2 10 4" xfId="27025"/>
    <cellStyle name="Ergebnis 2 11 2 10 5" xfId="33690"/>
    <cellStyle name="Ergebnis 2 11 2 10 6" xfId="40360"/>
    <cellStyle name="Ergebnis 2 11 2 10 7" xfId="47176"/>
    <cellStyle name="Ergebnis 2 11 2 10 8" xfId="53699"/>
    <cellStyle name="Ergebnis 2 11 2 11" xfId="7403"/>
    <cellStyle name="Ergebnis 2 11 2 11 2" xfId="14513"/>
    <cellStyle name="Ergebnis 2 11 2 11 3" xfId="20806"/>
    <cellStyle name="Ergebnis 2 11 2 11 4" xfId="27745"/>
    <cellStyle name="Ergebnis 2 11 2 11 5" xfId="34410"/>
    <cellStyle name="Ergebnis 2 11 2 11 6" xfId="41080"/>
    <cellStyle name="Ergebnis 2 11 2 11 7" xfId="47896"/>
    <cellStyle name="Ergebnis 2 11 2 11 8" xfId="54419"/>
    <cellStyle name="Ergebnis 2 11 2 12" xfId="1368"/>
    <cellStyle name="Ergebnis 2 11 2 12 2" xfId="8478"/>
    <cellStyle name="Ergebnis 2 11 2 12 3" xfId="14771"/>
    <cellStyle name="Ergebnis 2 11 2 12 4" xfId="21710"/>
    <cellStyle name="Ergebnis 2 11 2 12 5" xfId="28375"/>
    <cellStyle name="Ergebnis 2 11 2 12 6" xfId="35045"/>
    <cellStyle name="Ergebnis 2 11 2 12 7" xfId="41861"/>
    <cellStyle name="Ergebnis 2 11 2 12 8" xfId="48384"/>
    <cellStyle name="Ergebnis 2 11 2 13" xfId="8166"/>
    <cellStyle name="Ergebnis 2 11 2 14" xfId="20994"/>
    <cellStyle name="Ergebnis 2 11 2 15" xfId="21349"/>
    <cellStyle name="Ergebnis 2 11 2 16" xfId="41244"/>
    <cellStyle name="Ergebnis 2 11 2 17" xfId="41518"/>
    <cellStyle name="Ergebnis 2 11 2 2" xfId="1131"/>
    <cellStyle name="Ergebnis 2 11 2 2 10" xfId="1804"/>
    <cellStyle name="Ergebnis 2 11 2 2 10 2" xfId="8914"/>
    <cellStyle name="Ergebnis 2 11 2 2 10 3" xfId="15207"/>
    <cellStyle name="Ergebnis 2 11 2 2 10 4" xfId="22146"/>
    <cellStyle name="Ergebnis 2 11 2 2 10 5" xfId="28811"/>
    <cellStyle name="Ergebnis 2 11 2 2 10 6" xfId="35481"/>
    <cellStyle name="Ergebnis 2 11 2 2 10 7" xfId="42297"/>
    <cellStyle name="Ergebnis 2 11 2 2 10 8" xfId="48820"/>
    <cellStyle name="Ergebnis 2 11 2 2 11" xfId="7495"/>
    <cellStyle name="Ergebnis 2 11 2 2 12" xfId="21484"/>
    <cellStyle name="Ergebnis 2 11 2 2 13" xfId="28138"/>
    <cellStyle name="Ergebnis 2 11 2 2 14" xfId="34808"/>
    <cellStyle name="Ergebnis 2 11 2 2 15" xfId="48150"/>
    <cellStyle name="Ergebnis 2 11 2 2 2" xfId="2675"/>
    <cellStyle name="Ergebnis 2 11 2 2 2 2" xfId="9785"/>
    <cellStyle name="Ergebnis 2 11 2 2 2 3" xfId="16078"/>
    <cellStyle name="Ergebnis 2 11 2 2 2 4" xfId="23017"/>
    <cellStyle name="Ergebnis 2 11 2 2 2 5" xfId="29682"/>
    <cellStyle name="Ergebnis 2 11 2 2 2 6" xfId="36352"/>
    <cellStyle name="Ergebnis 2 11 2 2 2 7" xfId="43168"/>
    <cellStyle name="Ergebnis 2 11 2 2 2 8" xfId="49691"/>
    <cellStyle name="Ergebnis 2 11 2 2 3" xfId="3365"/>
    <cellStyle name="Ergebnis 2 11 2 2 3 2" xfId="10475"/>
    <cellStyle name="Ergebnis 2 11 2 2 3 3" xfId="16768"/>
    <cellStyle name="Ergebnis 2 11 2 2 3 4" xfId="23707"/>
    <cellStyle name="Ergebnis 2 11 2 2 3 5" xfId="30372"/>
    <cellStyle name="Ergebnis 2 11 2 2 3 6" xfId="37042"/>
    <cellStyle name="Ergebnis 2 11 2 2 3 7" xfId="43858"/>
    <cellStyle name="Ergebnis 2 11 2 2 3 8" xfId="50381"/>
    <cellStyle name="Ergebnis 2 11 2 2 4" xfId="4052"/>
    <cellStyle name="Ergebnis 2 11 2 2 4 2" xfId="11162"/>
    <cellStyle name="Ergebnis 2 11 2 2 4 3" xfId="17455"/>
    <cellStyle name="Ergebnis 2 11 2 2 4 4" xfId="24394"/>
    <cellStyle name="Ergebnis 2 11 2 2 4 5" xfId="31059"/>
    <cellStyle name="Ergebnis 2 11 2 2 4 6" xfId="37729"/>
    <cellStyle name="Ergebnis 2 11 2 2 4 7" xfId="44545"/>
    <cellStyle name="Ergebnis 2 11 2 2 4 8" xfId="51068"/>
    <cellStyle name="Ergebnis 2 11 2 2 5" xfId="4739"/>
    <cellStyle name="Ergebnis 2 11 2 2 5 2" xfId="11849"/>
    <cellStyle name="Ergebnis 2 11 2 2 5 3" xfId="18142"/>
    <cellStyle name="Ergebnis 2 11 2 2 5 4" xfId="25081"/>
    <cellStyle name="Ergebnis 2 11 2 2 5 5" xfId="31746"/>
    <cellStyle name="Ergebnis 2 11 2 2 5 6" xfId="38416"/>
    <cellStyle name="Ergebnis 2 11 2 2 5 7" xfId="45232"/>
    <cellStyle name="Ergebnis 2 11 2 2 5 8" xfId="51755"/>
    <cellStyle name="Ergebnis 2 11 2 2 6" xfId="5424"/>
    <cellStyle name="Ergebnis 2 11 2 2 6 2" xfId="12534"/>
    <cellStyle name="Ergebnis 2 11 2 2 6 3" xfId="18827"/>
    <cellStyle name="Ergebnis 2 11 2 2 6 4" xfId="25766"/>
    <cellStyle name="Ergebnis 2 11 2 2 6 5" xfId="32431"/>
    <cellStyle name="Ergebnis 2 11 2 2 6 6" xfId="39101"/>
    <cellStyle name="Ergebnis 2 11 2 2 6 7" xfId="45917"/>
    <cellStyle name="Ergebnis 2 11 2 2 6 8" xfId="52440"/>
    <cellStyle name="Ergebnis 2 11 2 2 7" xfId="6007"/>
    <cellStyle name="Ergebnis 2 11 2 2 7 2" xfId="13117"/>
    <cellStyle name="Ergebnis 2 11 2 2 7 3" xfId="19410"/>
    <cellStyle name="Ergebnis 2 11 2 2 7 4" xfId="26349"/>
    <cellStyle name="Ergebnis 2 11 2 2 7 5" xfId="33014"/>
    <cellStyle name="Ergebnis 2 11 2 2 7 6" xfId="39684"/>
    <cellStyle name="Ergebnis 2 11 2 2 7 7" xfId="46500"/>
    <cellStyle name="Ergebnis 2 11 2 2 7 8" xfId="53023"/>
    <cellStyle name="Ergebnis 2 11 2 2 8" xfId="6465"/>
    <cellStyle name="Ergebnis 2 11 2 2 8 2" xfId="13575"/>
    <cellStyle name="Ergebnis 2 11 2 2 8 3" xfId="19868"/>
    <cellStyle name="Ergebnis 2 11 2 2 8 4" xfId="26807"/>
    <cellStyle name="Ergebnis 2 11 2 2 8 5" xfId="33472"/>
    <cellStyle name="Ergebnis 2 11 2 2 8 6" xfId="40142"/>
    <cellStyle name="Ergebnis 2 11 2 2 8 7" xfId="46958"/>
    <cellStyle name="Ergebnis 2 11 2 2 8 8" xfId="53481"/>
    <cellStyle name="Ergebnis 2 11 2 2 9" xfId="7119"/>
    <cellStyle name="Ergebnis 2 11 2 2 9 2" xfId="14229"/>
    <cellStyle name="Ergebnis 2 11 2 2 9 3" xfId="20522"/>
    <cellStyle name="Ergebnis 2 11 2 2 9 4" xfId="27461"/>
    <cellStyle name="Ergebnis 2 11 2 2 9 5" xfId="34126"/>
    <cellStyle name="Ergebnis 2 11 2 2 9 6" xfId="40796"/>
    <cellStyle name="Ergebnis 2 11 2 2 9 7" xfId="47612"/>
    <cellStyle name="Ergebnis 2 11 2 2 9 8" xfId="54135"/>
    <cellStyle name="Ergebnis 2 11 2 3" xfId="928"/>
    <cellStyle name="Ergebnis 2 11 2 3 10" xfId="1603"/>
    <cellStyle name="Ergebnis 2 11 2 3 10 2" xfId="8713"/>
    <cellStyle name="Ergebnis 2 11 2 3 10 3" xfId="15006"/>
    <cellStyle name="Ergebnis 2 11 2 3 10 4" xfId="21945"/>
    <cellStyle name="Ergebnis 2 11 2 3 10 5" xfId="28610"/>
    <cellStyle name="Ergebnis 2 11 2 3 10 6" xfId="35280"/>
    <cellStyle name="Ergebnis 2 11 2 3 10 7" xfId="42096"/>
    <cellStyle name="Ergebnis 2 11 2 3 10 8" xfId="48619"/>
    <cellStyle name="Ergebnis 2 11 2 3 11" xfId="8120"/>
    <cellStyle name="Ergebnis 2 11 2 3 12" xfId="21300"/>
    <cellStyle name="Ergebnis 2 11 2 3 13" xfId="27935"/>
    <cellStyle name="Ergebnis 2 11 2 3 14" xfId="34607"/>
    <cellStyle name="Ergebnis 2 11 2 3 15" xfId="34536"/>
    <cellStyle name="Ergebnis 2 11 2 3 2" xfId="2474"/>
    <cellStyle name="Ergebnis 2 11 2 3 2 2" xfId="9584"/>
    <cellStyle name="Ergebnis 2 11 2 3 2 3" xfId="15877"/>
    <cellStyle name="Ergebnis 2 11 2 3 2 4" xfId="22816"/>
    <cellStyle name="Ergebnis 2 11 2 3 2 5" xfId="29481"/>
    <cellStyle name="Ergebnis 2 11 2 3 2 6" xfId="36151"/>
    <cellStyle name="Ergebnis 2 11 2 3 2 7" xfId="42967"/>
    <cellStyle name="Ergebnis 2 11 2 3 2 8" xfId="49490"/>
    <cellStyle name="Ergebnis 2 11 2 3 3" xfId="3164"/>
    <cellStyle name="Ergebnis 2 11 2 3 3 2" xfId="10274"/>
    <cellStyle name="Ergebnis 2 11 2 3 3 3" xfId="16567"/>
    <cellStyle name="Ergebnis 2 11 2 3 3 4" xfId="23506"/>
    <cellStyle name="Ergebnis 2 11 2 3 3 5" xfId="30171"/>
    <cellStyle name="Ergebnis 2 11 2 3 3 6" xfId="36841"/>
    <cellStyle name="Ergebnis 2 11 2 3 3 7" xfId="43657"/>
    <cellStyle name="Ergebnis 2 11 2 3 3 8" xfId="50180"/>
    <cellStyle name="Ergebnis 2 11 2 3 4" xfId="3851"/>
    <cellStyle name="Ergebnis 2 11 2 3 4 2" xfId="10961"/>
    <cellStyle name="Ergebnis 2 11 2 3 4 3" xfId="17254"/>
    <cellStyle name="Ergebnis 2 11 2 3 4 4" xfId="24193"/>
    <cellStyle name="Ergebnis 2 11 2 3 4 5" xfId="30858"/>
    <cellStyle name="Ergebnis 2 11 2 3 4 6" xfId="37528"/>
    <cellStyle name="Ergebnis 2 11 2 3 4 7" xfId="44344"/>
    <cellStyle name="Ergebnis 2 11 2 3 4 8" xfId="50867"/>
    <cellStyle name="Ergebnis 2 11 2 3 5" xfId="4538"/>
    <cellStyle name="Ergebnis 2 11 2 3 5 2" xfId="11648"/>
    <cellStyle name="Ergebnis 2 11 2 3 5 3" xfId="17941"/>
    <cellStyle name="Ergebnis 2 11 2 3 5 4" xfId="24880"/>
    <cellStyle name="Ergebnis 2 11 2 3 5 5" xfId="31545"/>
    <cellStyle name="Ergebnis 2 11 2 3 5 6" xfId="38215"/>
    <cellStyle name="Ergebnis 2 11 2 3 5 7" xfId="45031"/>
    <cellStyle name="Ergebnis 2 11 2 3 5 8" xfId="51554"/>
    <cellStyle name="Ergebnis 2 11 2 3 6" xfId="5223"/>
    <cellStyle name="Ergebnis 2 11 2 3 6 2" xfId="12333"/>
    <cellStyle name="Ergebnis 2 11 2 3 6 3" xfId="18626"/>
    <cellStyle name="Ergebnis 2 11 2 3 6 4" xfId="25565"/>
    <cellStyle name="Ergebnis 2 11 2 3 6 5" xfId="32230"/>
    <cellStyle name="Ergebnis 2 11 2 3 6 6" xfId="38900"/>
    <cellStyle name="Ergebnis 2 11 2 3 6 7" xfId="45716"/>
    <cellStyle name="Ergebnis 2 11 2 3 6 8" xfId="52239"/>
    <cellStyle name="Ergebnis 2 11 2 3 7" xfId="5806"/>
    <cellStyle name="Ergebnis 2 11 2 3 7 2" xfId="12916"/>
    <cellStyle name="Ergebnis 2 11 2 3 7 3" xfId="19209"/>
    <cellStyle name="Ergebnis 2 11 2 3 7 4" xfId="26148"/>
    <cellStyle name="Ergebnis 2 11 2 3 7 5" xfId="32813"/>
    <cellStyle name="Ergebnis 2 11 2 3 7 6" xfId="39483"/>
    <cellStyle name="Ergebnis 2 11 2 3 7 7" xfId="46299"/>
    <cellStyle name="Ergebnis 2 11 2 3 7 8" xfId="52822"/>
    <cellStyle name="Ergebnis 2 11 2 3 8" xfId="6264"/>
    <cellStyle name="Ergebnis 2 11 2 3 8 2" xfId="13374"/>
    <cellStyle name="Ergebnis 2 11 2 3 8 3" xfId="19667"/>
    <cellStyle name="Ergebnis 2 11 2 3 8 4" xfId="26606"/>
    <cellStyle name="Ergebnis 2 11 2 3 8 5" xfId="33271"/>
    <cellStyle name="Ergebnis 2 11 2 3 8 6" xfId="39941"/>
    <cellStyle name="Ergebnis 2 11 2 3 8 7" xfId="46757"/>
    <cellStyle name="Ergebnis 2 11 2 3 8 8" xfId="53280"/>
    <cellStyle name="Ergebnis 2 11 2 3 9" xfId="6918"/>
    <cellStyle name="Ergebnis 2 11 2 3 9 2" xfId="14028"/>
    <cellStyle name="Ergebnis 2 11 2 3 9 3" xfId="20321"/>
    <cellStyle name="Ergebnis 2 11 2 3 9 4" xfId="27260"/>
    <cellStyle name="Ergebnis 2 11 2 3 9 5" xfId="33925"/>
    <cellStyle name="Ergebnis 2 11 2 3 9 6" xfId="40595"/>
    <cellStyle name="Ergebnis 2 11 2 3 9 7" xfId="47411"/>
    <cellStyle name="Ergebnis 2 11 2 3 9 8" xfId="53934"/>
    <cellStyle name="Ergebnis 2 11 2 4" xfId="2239"/>
    <cellStyle name="Ergebnis 2 11 2 4 2" xfId="9349"/>
    <cellStyle name="Ergebnis 2 11 2 4 3" xfId="15642"/>
    <cellStyle name="Ergebnis 2 11 2 4 4" xfId="22581"/>
    <cellStyle name="Ergebnis 2 11 2 4 5" xfId="29246"/>
    <cellStyle name="Ergebnis 2 11 2 4 6" xfId="35916"/>
    <cellStyle name="Ergebnis 2 11 2 4 7" xfId="42732"/>
    <cellStyle name="Ergebnis 2 11 2 4 8" xfId="49255"/>
    <cellStyle name="Ergebnis 2 11 2 5" xfId="2929"/>
    <cellStyle name="Ergebnis 2 11 2 5 2" xfId="10039"/>
    <cellStyle name="Ergebnis 2 11 2 5 3" xfId="16332"/>
    <cellStyle name="Ergebnis 2 11 2 5 4" xfId="23271"/>
    <cellStyle name="Ergebnis 2 11 2 5 5" xfId="29936"/>
    <cellStyle name="Ergebnis 2 11 2 5 6" xfId="36606"/>
    <cellStyle name="Ergebnis 2 11 2 5 7" xfId="43422"/>
    <cellStyle name="Ergebnis 2 11 2 5 8" xfId="49945"/>
    <cellStyle name="Ergebnis 2 11 2 6" xfId="3616"/>
    <cellStyle name="Ergebnis 2 11 2 6 2" xfId="10726"/>
    <cellStyle name="Ergebnis 2 11 2 6 3" xfId="17019"/>
    <cellStyle name="Ergebnis 2 11 2 6 4" xfId="23958"/>
    <cellStyle name="Ergebnis 2 11 2 6 5" xfId="30623"/>
    <cellStyle name="Ergebnis 2 11 2 6 6" xfId="37293"/>
    <cellStyle name="Ergebnis 2 11 2 6 7" xfId="44109"/>
    <cellStyle name="Ergebnis 2 11 2 6 8" xfId="50632"/>
    <cellStyle name="Ergebnis 2 11 2 7" xfId="4303"/>
    <cellStyle name="Ergebnis 2 11 2 7 2" xfId="11413"/>
    <cellStyle name="Ergebnis 2 11 2 7 3" xfId="17706"/>
    <cellStyle name="Ergebnis 2 11 2 7 4" xfId="24645"/>
    <cellStyle name="Ergebnis 2 11 2 7 5" xfId="31310"/>
    <cellStyle name="Ergebnis 2 11 2 7 6" xfId="37980"/>
    <cellStyle name="Ergebnis 2 11 2 7 7" xfId="44796"/>
    <cellStyle name="Ergebnis 2 11 2 7 8" xfId="51319"/>
    <cellStyle name="Ergebnis 2 11 2 8" xfId="4988"/>
    <cellStyle name="Ergebnis 2 11 2 8 2" xfId="12098"/>
    <cellStyle name="Ergebnis 2 11 2 8 3" xfId="18391"/>
    <cellStyle name="Ergebnis 2 11 2 8 4" xfId="25330"/>
    <cellStyle name="Ergebnis 2 11 2 8 5" xfId="31995"/>
    <cellStyle name="Ergebnis 2 11 2 8 6" xfId="38665"/>
    <cellStyle name="Ergebnis 2 11 2 8 7" xfId="45481"/>
    <cellStyle name="Ergebnis 2 11 2 8 8" xfId="52004"/>
    <cellStyle name="Ergebnis 2 11 2 9" xfId="3539"/>
    <cellStyle name="Ergebnis 2 11 2 9 2" xfId="10649"/>
    <cellStyle name="Ergebnis 2 11 2 9 3" xfId="16942"/>
    <cellStyle name="Ergebnis 2 11 2 9 4" xfId="23881"/>
    <cellStyle name="Ergebnis 2 11 2 9 5" xfId="30546"/>
    <cellStyle name="Ergebnis 2 11 2 9 6" xfId="37216"/>
    <cellStyle name="Ergebnis 2 11 2 9 7" xfId="44032"/>
    <cellStyle name="Ergebnis 2 11 2 9 8" xfId="50555"/>
    <cellStyle name="Ergebnis 2 11 3" xfId="561"/>
    <cellStyle name="Ergebnis 2 11 3 10" xfId="6629"/>
    <cellStyle name="Ergebnis 2 11 3 10 2" xfId="13739"/>
    <cellStyle name="Ergebnis 2 11 3 10 3" xfId="20032"/>
    <cellStyle name="Ergebnis 2 11 3 10 4" xfId="26971"/>
    <cellStyle name="Ergebnis 2 11 3 10 5" xfId="33636"/>
    <cellStyle name="Ergebnis 2 11 3 10 6" xfId="40306"/>
    <cellStyle name="Ergebnis 2 11 3 10 7" xfId="47122"/>
    <cellStyle name="Ergebnis 2 11 3 10 8" xfId="53645"/>
    <cellStyle name="Ergebnis 2 11 3 11" xfId="7317"/>
    <cellStyle name="Ergebnis 2 11 3 11 2" xfId="14427"/>
    <cellStyle name="Ergebnis 2 11 3 11 3" xfId="20720"/>
    <cellStyle name="Ergebnis 2 11 3 11 4" xfId="27659"/>
    <cellStyle name="Ergebnis 2 11 3 11 5" xfId="34324"/>
    <cellStyle name="Ergebnis 2 11 3 11 6" xfId="40994"/>
    <cellStyle name="Ergebnis 2 11 3 11 7" xfId="47810"/>
    <cellStyle name="Ergebnis 2 11 3 11 8" xfId="54333"/>
    <cellStyle name="Ergebnis 2 11 3 12" xfId="1314"/>
    <cellStyle name="Ergebnis 2 11 3 12 2" xfId="8424"/>
    <cellStyle name="Ergebnis 2 11 3 12 3" xfId="14717"/>
    <cellStyle name="Ergebnis 2 11 3 12 4" xfId="21656"/>
    <cellStyle name="Ergebnis 2 11 3 12 5" xfId="28321"/>
    <cellStyle name="Ergebnis 2 11 3 12 6" xfId="34991"/>
    <cellStyle name="Ergebnis 2 11 3 12 7" xfId="41807"/>
    <cellStyle name="Ergebnis 2 11 3 12 8" xfId="48330"/>
    <cellStyle name="Ergebnis 2 11 3 13" xfId="8031"/>
    <cellStyle name="Ergebnis 2 11 3 14" xfId="20940"/>
    <cellStyle name="Ergebnis 2 11 3 15" xfId="7888"/>
    <cellStyle name="Ergebnis 2 11 3 16" xfId="41190"/>
    <cellStyle name="Ergebnis 2 11 3 17" xfId="41645"/>
    <cellStyle name="Ergebnis 2 11 3 2" xfId="1110"/>
    <cellStyle name="Ergebnis 2 11 3 2 10" xfId="1783"/>
    <cellStyle name="Ergebnis 2 11 3 2 10 2" xfId="8893"/>
    <cellStyle name="Ergebnis 2 11 3 2 10 3" xfId="15186"/>
    <cellStyle name="Ergebnis 2 11 3 2 10 4" xfId="22125"/>
    <cellStyle name="Ergebnis 2 11 3 2 10 5" xfId="28790"/>
    <cellStyle name="Ergebnis 2 11 3 2 10 6" xfId="35460"/>
    <cellStyle name="Ergebnis 2 11 3 2 10 7" xfId="42276"/>
    <cellStyle name="Ergebnis 2 11 3 2 10 8" xfId="48799"/>
    <cellStyle name="Ergebnis 2 11 3 2 11" xfId="7527"/>
    <cellStyle name="Ergebnis 2 11 3 2 12" xfId="21463"/>
    <cellStyle name="Ergebnis 2 11 3 2 13" xfId="28117"/>
    <cellStyle name="Ergebnis 2 11 3 2 14" xfId="34787"/>
    <cellStyle name="Ergebnis 2 11 3 2 15" xfId="48129"/>
    <cellStyle name="Ergebnis 2 11 3 2 2" xfId="2654"/>
    <cellStyle name="Ergebnis 2 11 3 2 2 2" xfId="9764"/>
    <cellStyle name="Ergebnis 2 11 3 2 2 3" xfId="16057"/>
    <cellStyle name="Ergebnis 2 11 3 2 2 4" xfId="22996"/>
    <cellStyle name="Ergebnis 2 11 3 2 2 5" xfId="29661"/>
    <cellStyle name="Ergebnis 2 11 3 2 2 6" xfId="36331"/>
    <cellStyle name="Ergebnis 2 11 3 2 2 7" xfId="43147"/>
    <cellStyle name="Ergebnis 2 11 3 2 2 8" xfId="49670"/>
    <cellStyle name="Ergebnis 2 11 3 2 3" xfId="3344"/>
    <cellStyle name="Ergebnis 2 11 3 2 3 2" xfId="10454"/>
    <cellStyle name="Ergebnis 2 11 3 2 3 3" xfId="16747"/>
    <cellStyle name="Ergebnis 2 11 3 2 3 4" xfId="23686"/>
    <cellStyle name="Ergebnis 2 11 3 2 3 5" xfId="30351"/>
    <cellStyle name="Ergebnis 2 11 3 2 3 6" xfId="37021"/>
    <cellStyle name="Ergebnis 2 11 3 2 3 7" xfId="43837"/>
    <cellStyle name="Ergebnis 2 11 3 2 3 8" xfId="50360"/>
    <cellStyle name="Ergebnis 2 11 3 2 4" xfId="4031"/>
    <cellStyle name="Ergebnis 2 11 3 2 4 2" xfId="11141"/>
    <cellStyle name="Ergebnis 2 11 3 2 4 3" xfId="17434"/>
    <cellStyle name="Ergebnis 2 11 3 2 4 4" xfId="24373"/>
    <cellStyle name="Ergebnis 2 11 3 2 4 5" xfId="31038"/>
    <cellStyle name="Ergebnis 2 11 3 2 4 6" xfId="37708"/>
    <cellStyle name="Ergebnis 2 11 3 2 4 7" xfId="44524"/>
    <cellStyle name="Ergebnis 2 11 3 2 4 8" xfId="51047"/>
    <cellStyle name="Ergebnis 2 11 3 2 5" xfId="4718"/>
    <cellStyle name="Ergebnis 2 11 3 2 5 2" xfId="11828"/>
    <cellStyle name="Ergebnis 2 11 3 2 5 3" xfId="18121"/>
    <cellStyle name="Ergebnis 2 11 3 2 5 4" xfId="25060"/>
    <cellStyle name="Ergebnis 2 11 3 2 5 5" xfId="31725"/>
    <cellStyle name="Ergebnis 2 11 3 2 5 6" xfId="38395"/>
    <cellStyle name="Ergebnis 2 11 3 2 5 7" xfId="45211"/>
    <cellStyle name="Ergebnis 2 11 3 2 5 8" xfId="51734"/>
    <cellStyle name="Ergebnis 2 11 3 2 6" xfId="5403"/>
    <cellStyle name="Ergebnis 2 11 3 2 6 2" xfId="12513"/>
    <cellStyle name="Ergebnis 2 11 3 2 6 3" xfId="18806"/>
    <cellStyle name="Ergebnis 2 11 3 2 6 4" xfId="25745"/>
    <cellStyle name="Ergebnis 2 11 3 2 6 5" xfId="32410"/>
    <cellStyle name="Ergebnis 2 11 3 2 6 6" xfId="39080"/>
    <cellStyle name="Ergebnis 2 11 3 2 6 7" xfId="45896"/>
    <cellStyle name="Ergebnis 2 11 3 2 6 8" xfId="52419"/>
    <cellStyle name="Ergebnis 2 11 3 2 7" xfId="5986"/>
    <cellStyle name="Ergebnis 2 11 3 2 7 2" xfId="13096"/>
    <cellStyle name="Ergebnis 2 11 3 2 7 3" xfId="19389"/>
    <cellStyle name="Ergebnis 2 11 3 2 7 4" xfId="26328"/>
    <cellStyle name="Ergebnis 2 11 3 2 7 5" xfId="32993"/>
    <cellStyle name="Ergebnis 2 11 3 2 7 6" xfId="39663"/>
    <cellStyle name="Ergebnis 2 11 3 2 7 7" xfId="46479"/>
    <cellStyle name="Ergebnis 2 11 3 2 7 8" xfId="53002"/>
    <cellStyle name="Ergebnis 2 11 3 2 8" xfId="6444"/>
    <cellStyle name="Ergebnis 2 11 3 2 8 2" xfId="13554"/>
    <cellStyle name="Ergebnis 2 11 3 2 8 3" xfId="19847"/>
    <cellStyle name="Ergebnis 2 11 3 2 8 4" xfId="26786"/>
    <cellStyle name="Ergebnis 2 11 3 2 8 5" xfId="33451"/>
    <cellStyle name="Ergebnis 2 11 3 2 8 6" xfId="40121"/>
    <cellStyle name="Ergebnis 2 11 3 2 8 7" xfId="46937"/>
    <cellStyle name="Ergebnis 2 11 3 2 8 8" xfId="53460"/>
    <cellStyle name="Ergebnis 2 11 3 2 9" xfId="7098"/>
    <cellStyle name="Ergebnis 2 11 3 2 9 2" xfId="14208"/>
    <cellStyle name="Ergebnis 2 11 3 2 9 3" xfId="20501"/>
    <cellStyle name="Ergebnis 2 11 3 2 9 4" xfId="27440"/>
    <cellStyle name="Ergebnis 2 11 3 2 9 5" xfId="34105"/>
    <cellStyle name="Ergebnis 2 11 3 2 9 6" xfId="40775"/>
    <cellStyle name="Ergebnis 2 11 3 2 9 7" xfId="47591"/>
    <cellStyle name="Ergebnis 2 11 3 2 9 8" xfId="54114"/>
    <cellStyle name="Ergebnis 2 11 3 3" xfId="874"/>
    <cellStyle name="Ergebnis 2 11 3 3 10" xfId="1549"/>
    <cellStyle name="Ergebnis 2 11 3 3 10 2" xfId="8659"/>
    <cellStyle name="Ergebnis 2 11 3 3 10 3" xfId="14952"/>
    <cellStyle name="Ergebnis 2 11 3 3 10 4" xfId="21891"/>
    <cellStyle name="Ergebnis 2 11 3 3 10 5" xfId="28556"/>
    <cellStyle name="Ergebnis 2 11 3 3 10 6" xfId="35226"/>
    <cellStyle name="Ergebnis 2 11 3 3 10 7" xfId="42042"/>
    <cellStyle name="Ergebnis 2 11 3 3 10 8" xfId="48565"/>
    <cellStyle name="Ergebnis 2 11 3 3 11" xfId="8074"/>
    <cellStyle name="Ergebnis 2 11 3 3 12" xfId="21249"/>
    <cellStyle name="Ergebnis 2 11 3 3 13" xfId="27881"/>
    <cellStyle name="Ergebnis 2 11 3 3 14" xfId="34553"/>
    <cellStyle name="Ergebnis 2 11 3 3 15" xfId="7952"/>
    <cellStyle name="Ergebnis 2 11 3 3 2" xfId="2420"/>
    <cellStyle name="Ergebnis 2 11 3 3 2 2" xfId="9530"/>
    <cellStyle name="Ergebnis 2 11 3 3 2 3" xfId="15823"/>
    <cellStyle name="Ergebnis 2 11 3 3 2 4" xfId="22762"/>
    <cellStyle name="Ergebnis 2 11 3 3 2 5" xfId="29427"/>
    <cellStyle name="Ergebnis 2 11 3 3 2 6" xfId="36097"/>
    <cellStyle name="Ergebnis 2 11 3 3 2 7" xfId="42913"/>
    <cellStyle name="Ergebnis 2 11 3 3 2 8" xfId="49436"/>
    <cellStyle name="Ergebnis 2 11 3 3 3" xfId="3110"/>
    <cellStyle name="Ergebnis 2 11 3 3 3 2" xfId="10220"/>
    <cellStyle name="Ergebnis 2 11 3 3 3 3" xfId="16513"/>
    <cellStyle name="Ergebnis 2 11 3 3 3 4" xfId="23452"/>
    <cellStyle name="Ergebnis 2 11 3 3 3 5" xfId="30117"/>
    <cellStyle name="Ergebnis 2 11 3 3 3 6" xfId="36787"/>
    <cellStyle name="Ergebnis 2 11 3 3 3 7" xfId="43603"/>
    <cellStyle name="Ergebnis 2 11 3 3 3 8" xfId="50126"/>
    <cellStyle name="Ergebnis 2 11 3 3 4" xfId="3797"/>
    <cellStyle name="Ergebnis 2 11 3 3 4 2" xfId="10907"/>
    <cellStyle name="Ergebnis 2 11 3 3 4 3" xfId="17200"/>
    <cellStyle name="Ergebnis 2 11 3 3 4 4" xfId="24139"/>
    <cellStyle name="Ergebnis 2 11 3 3 4 5" xfId="30804"/>
    <cellStyle name="Ergebnis 2 11 3 3 4 6" xfId="37474"/>
    <cellStyle name="Ergebnis 2 11 3 3 4 7" xfId="44290"/>
    <cellStyle name="Ergebnis 2 11 3 3 4 8" xfId="50813"/>
    <cellStyle name="Ergebnis 2 11 3 3 5" xfId="4484"/>
    <cellStyle name="Ergebnis 2 11 3 3 5 2" xfId="11594"/>
    <cellStyle name="Ergebnis 2 11 3 3 5 3" xfId="17887"/>
    <cellStyle name="Ergebnis 2 11 3 3 5 4" xfId="24826"/>
    <cellStyle name="Ergebnis 2 11 3 3 5 5" xfId="31491"/>
    <cellStyle name="Ergebnis 2 11 3 3 5 6" xfId="38161"/>
    <cellStyle name="Ergebnis 2 11 3 3 5 7" xfId="44977"/>
    <cellStyle name="Ergebnis 2 11 3 3 5 8" xfId="51500"/>
    <cellStyle name="Ergebnis 2 11 3 3 6" xfId="5169"/>
    <cellStyle name="Ergebnis 2 11 3 3 6 2" xfId="12279"/>
    <cellStyle name="Ergebnis 2 11 3 3 6 3" xfId="18572"/>
    <cellStyle name="Ergebnis 2 11 3 3 6 4" xfId="25511"/>
    <cellStyle name="Ergebnis 2 11 3 3 6 5" xfId="32176"/>
    <cellStyle name="Ergebnis 2 11 3 3 6 6" xfId="38846"/>
    <cellStyle name="Ergebnis 2 11 3 3 6 7" xfId="45662"/>
    <cellStyle name="Ergebnis 2 11 3 3 6 8" xfId="52185"/>
    <cellStyle name="Ergebnis 2 11 3 3 7" xfId="5752"/>
    <cellStyle name="Ergebnis 2 11 3 3 7 2" xfId="12862"/>
    <cellStyle name="Ergebnis 2 11 3 3 7 3" xfId="19155"/>
    <cellStyle name="Ergebnis 2 11 3 3 7 4" xfId="26094"/>
    <cellStyle name="Ergebnis 2 11 3 3 7 5" xfId="32759"/>
    <cellStyle name="Ergebnis 2 11 3 3 7 6" xfId="39429"/>
    <cellStyle name="Ergebnis 2 11 3 3 7 7" xfId="46245"/>
    <cellStyle name="Ergebnis 2 11 3 3 7 8" xfId="52768"/>
    <cellStyle name="Ergebnis 2 11 3 3 8" xfId="6210"/>
    <cellStyle name="Ergebnis 2 11 3 3 8 2" xfId="13320"/>
    <cellStyle name="Ergebnis 2 11 3 3 8 3" xfId="19613"/>
    <cellStyle name="Ergebnis 2 11 3 3 8 4" xfId="26552"/>
    <cellStyle name="Ergebnis 2 11 3 3 8 5" xfId="33217"/>
    <cellStyle name="Ergebnis 2 11 3 3 8 6" xfId="39887"/>
    <cellStyle name="Ergebnis 2 11 3 3 8 7" xfId="46703"/>
    <cellStyle name="Ergebnis 2 11 3 3 8 8" xfId="53226"/>
    <cellStyle name="Ergebnis 2 11 3 3 9" xfId="6864"/>
    <cellStyle name="Ergebnis 2 11 3 3 9 2" xfId="13974"/>
    <cellStyle name="Ergebnis 2 11 3 3 9 3" xfId="20267"/>
    <cellStyle name="Ergebnis 2 11 3 3 9 4" xfId="27206"/>
    <cellStyle name="Ergebnis 2 11 3 3 9 5" xfId="33871"/>
    <cellStyle name="Ergebnis 2 11 3 3 9 6" xfId="40541"/>
    <cellStyle name="Ergebnis 2 11 3 3 9 7" xfId="47357"/>
    <cellStyle name="Ergebnis 2 11 3 3 9 8" xfId="53880"/>
    <cellStyle name="Ergebnis 2 11 3 4" xfId="2185"/>
    <cellStyle name="Ergebnis 2 11 3 4 2" xfId="9295"/>
    <cellStyle name="Ergebnis 2 11 3 4 3" xfId="15588"/>
    <cellStyle name="Ergebnis 2 11 3 4 4" xfId="22527"/>
    <cellStyle name="Ergebnis 2 11 3 4 5" xfId="29192"/>
    <cellStyle name="Ergebnis 2 11 3 4 6" xfId="35862"/>
    <cellStyle name="Ergebnis 2 11 3 4 7" xfId="42678"/>
    <cellStyle name="Ergebnis 2 11 3 4 8" xfId="49201"/>
    <cellStyle name="Ergebnis 2 11 3 5" xfId="2875"/>
    <cellStyle name="Ergebnis 2 11 3 5 2" xfId="9985"/>
    <cellStyle name="Ergebnis 2 11 3 5 3" xfId="16278"/>
    <cellStyle name="Ergebnis 2 11 3 5 4" xfId="23217"/>
    <cellStyle name="Ergebnis 2 11 3 5 5" xfId="29882"/>
    <cellStyle name="Ergebnis 2 11 3 5 6" xfId="36552"/>
    <cellStyle name="Ergebnis 2 11 3 5 7" xfId="43368"/>
    <cellStyle name="Ergebnis 2 11 3 5 8" xfId="49891"/>
    <cellStyle name="Ergebnis 2 11 3 6" xfId="3562"/>
    <cellStyle name="Ergebnis 2 11 3 6 2" xfId="10672"/>
    <cellStyle name="Ergebnis 2 11 3 6 3" xfId="16965"/>
    <cellStyle name="Ergebnis 2 11 3 6 4" xfId="23904"/>
    <cellStyle name="Ergebnis 2 11 3 6 5" xfId="30569"/>
    <cellStyle name="Ergebnis 2 11 3 6 6" xfId="37239"/>
    <cellStyle name="Ergebnis 2 11 3 6 7" xfId="44055"/>
    <cellStyle name="Ergebnis 2 11 3 6 8" xfId="50578"/>
    <cellStyle name="Ergebnis 2 11 3 7" xfId="4249"/>
    <cellStyle name="Ergebnis 2 11 3 7 2" xfId="11359"/>
    <cellStyle name="Ergebnis 2 11 3 7 3" xfId="17652"/>
    <cellStyle name="Ergebnis 2 11 3 7 4" xfId="24591"/>
    <cellStyle name="Ergebnis 2 11 3 7 5" xfId="31256"/>
    <cellStyle name="Ergebnis 2 11 3 7 6" xfId="37926"/>
    <cellStyle name="Ergebnis 2 11 3 7 7" xfId="44742"/>
    <cellStyle name="Ergebnis 2 11 3 7 8" xfId="51265"/>
    <cellStyle name="Ergebnis 2 11 3 8" xfId="4934"/>
    <cellStyle name="Ergebnis 2 11 3 8 2" xfId="12044"/>
    <cellStyle name="Ergebnis 2 11 3 8 3" xfId="18337"/>
    <cellStyle name="Ergebnis 2 11 3 8 4" xfId="25276"/>
    <cellStyle name="Ergebnis 2 11 3 8 5" xfId="31941"/>
    <cellStyle name="Ergebnis 2 11 3 8 6" xfId="38611"/>
    <cellStyle name="Ergebnis 2 11 3 8 7" xfId="45427"/>
    <cellStyle name="Ergebnis 2 11 3 8 8" xfId="51950"/>
    <cellStyle name="Ergebnis 2 11 3 9" xfId="5582"/>
    <cellStyle name="Ergebnis 2 11 3 9 2" xfId="12692"/>
    <cellStyle name="Ergebnis 2 11 3 9 3" xfId="18985"/>
    <cellStyle name="Ergebnis 2 11 3 9 4" xfId="25924"/>
    <cellStyle name="Ergebnis 2 11 3 9 5" xfId="32589"/>
    <cellStyle name="Ergebnis 2 11 3 9 6" xfId="39259"/>
    <cellStyle name="Ergebnis 2 11 3 9 7" xfId="46075"/>
    <cellStyle name="Ergebnis 2 11 3 9 8" xfId="52598"/>
    <cellStyle name="Ergebnis 2 11 4" xfId="2090"/>
    <cellStyle name="Ergebnis 2 11 4 2" xfId="9200"/>
    <cellStyle name="Ergebnis 2 11 4 3" xfId="15493"/>
    <cellStyle name="Ergebnis 2 11 4 4" xfId="22432"/>
    <cellStyle name="Ergebnis 2 11 4 5" xfId="29097"/>
    <cellStyle name="Ergebnis 2 11 4 6" xfId="35767"/>
    <cellStyle name="Ergebnis 2 11 4 7" xfId="42583"/>
    <cellStyle name="Ergebnis 2 11 4 8" xfId="49106"/>
    <cellStyle name="Ergebnis 2 11 5" xfId="2778"/>
    <cellStyle name="Ergebnis 2 11 5 2" xfId="9888"/>
    <cellStyle name="Ergebnis 2 11 5 3" xfId="16181"/>
    <cellStyle name="Ergebnis 2 11 5 4" xfId="23120"/>
    <cellStyle name="Ergebnis 2 11 5 5" xfId="29785"/>
    <cellStyle name="Ergebnis 2 11 5 6" xfId="36455"/>
    <cellStyle name="Ergebnis 2 11 5 7" xfId="43271"/>
    <cellStyle name="Ergebnis 2 11 5 8" xfId="49794"/>
    <cellStyle name="Ergebnis 2 11 6" xfId="3466"/>
    <cellStyle name="Ergebnis 2 11 6 2" xfId="10576"/>
    <cellStyle name="Ergebnis 2 11 6 3" xfId="16869"/>
    <cellStyle name="Ergebnis 2 11 6 4" xfId="23808"/>
    <cellStyle name="Ergebnis 2 11 6 5" xfId="30473"/>
    <cellStyle name="Ergebnis 2 11 6 6" xfId="37143"/>
    <cellStyle name="Ergebnis 2 11 6 7" xfId="43959"/>
    <cellStyle name="Ergebnis 2 11 6 8" xfId="50482"/>
    <cellStyle name="Ergebnis 2 11 7" xfId="4153"/>
    <cellStyle name="Ergebnis 2 11 7 2" xfId="11263"/>
    <cellStyle name="Ergebnis 2 11 7 3" xfId="17556"/>
    <cellStyle name="Ergebnis 2 11 7 4" xfId="24495"/>
    <cellStyle name="Ergebnis 2 11 7 5" xfId="31160"/>
    <cellStyle name="Ergebnis 2 11 7 6" xfId="37830"/>
    <cellStyle name="Ergebnis 2 11 7 7" xfId="44646"/>
    <cellStyle name="Ergebnis 2 11 7 8" xfId="51169"/>
    <cellStyle name="Ergebnis 2 11 8" xfId="4842"/>
    <cellStyle name="Ergebnis 2 11 8 2" xfId="11952"/>
    <cellStyle name="Ergebnis 2 11 8 3" xfId="18245"/>
    <cellStyle name="Ergebnis 2 11 8 4" xfId="25184"/>
    <cellStyle name="Ergebnis 2 11 8 5" xfId="31849"/>
    <cellStyle name="Ergebnis 2 11 8 6" xfId="38519"/>
    <cellStyle name="Ergebnis 2 11 8 7" xfId="45335"/>
    <cellStyle name="Ergebnis 2 11 8 8" xfId="51858"/>
    <cellStyle name="Ergebnis 2 11 9" xfId="5525"/>
    <cellStyle name="Ergebnis 2 11 9 2" xfId="12635"/>
    <cellStyle name="Ergebnis 2 11 9 3" xfId="18928"/>
    <cellStyle name="Ergebnis 2 11 9 4" xfId="25867"/>
    <cellStyle name="Ergebnis 2 11 9 5" xfId="32532"/>
    <cellStyle name="Ergebnis 2 11 9 6" xfId="39202"/>
    <cellStyle name="Ergebnis 2 11 9 7" xfId="46018"/>
    <cellStyle name="Ergebnis 2 11 9 8" xfId="52541"/>
    <cellStyle name="Ergebnis 2 12" xfId="467"/>
    <cellStyle name="Ergebnis 2 12 10" xfId="5649"/>
    <cellStyle name="Ergebnis 2 12 10 2" xfId="12759"/>
    <cellStyle name="Ergebnis 2 12 10 3" xfId="19052"/>
    <cellStyle name="Ergebnis 2 12 10 4" xfId="25991"/>
    <cellStyle name="Ergebnis 2 12 10 5" xfId="32656"/>
    <cellStyle name="Ergebnis 2 12 10 6" xfId="39326"/>
    <cellStyle name="Ergebnis 2 12 10 7" xfId="46142"/>
    <cellStyle name="Ergebnis 2 12 10 8" xfId="52665"/>
    <cellStyle name="Ergebnis 2 12 11" xfId="6571"/>
    <cellStyle name="Ergebnis 2 12 11 2" xfId="13681"/>
    <cellStyle name="Ergebnis 2 12 11 3" xfId="19974"/>
    <cellStyle name="Ergebnis 2 12 11 4" xfId="26913"/>
    <cellStyle name="Ergebnis 2 12 11 5" xfId="33578"/>
    <cellStyle name="Ergebnis 2 12 11 6" xfId="40248"/>
    <cellStyle name="Ergebnis 2 12 11 7" xfId="47064"/>
    <cellStyle name="Ergebnis 2 12 11 8" xfId="53587"/>
    <cellStyle name="Ergebnis 2 12 12" xfId="1265"/>
    <cellStyle name="Ergebnis 2 12 12 2" xfId="8375"/>
    <cellStyle name="Ergebnis 2 12 12 3" xfId="14668"/>
    <cellStyle name="Ergebnis 2 12 12 4" xfId="21607"/>
    <cellStyle name="Ergebnis 2 12 12 5" xfId="28272"/>
    <cellStyle name="Ergebnis 2 12 12 6" xfId="34942"/>
    <cellStyle name="Ergebnis 2 12 12 7" xfId="41761"/>
    <cellStyle name="Ergebnis 2 12 12 8" xfId="48284"/>
    <cellStyle name="Ergebnis 2 12 13" xfId="7558"/>
    <cellStyle name="Ergebnis 2 12 14" xfId="8072"/>
    <cellStyle name="Ergebnis 2 12 15" xfId="7916"/>
    <cellStyle name="Ergebnis 2 12 16" xfId="41499"/>
    <cellStyle name="Ergebnis 2 12 2" xfId="614"/>
    <cellStyle name="Ergebnis 2 12 2 10" xfId="6682"/>
    <cellStyle name="Ergebnis 2 12 2 10 2" xfId="13792"/>
    <cellStyle name="Ergebnis 2 12 2 10 3" xfId="20085"/>
    <cellStyle name="Ergebnis 2 12 2 10 4" xfId="27024"/>
    <cellStyle name="Ergebnis 2 12 2 10 5" xfId="33689"/>
    <cellStyle name="Ergebnis 2 12 2 10 6" xfId="40359"/>
    <cellStyle name="Ergebnis 2 12 2 10 7" xfId="47175"/>
    <cellStyle name="Ergebnis 2 12 2 10 8" xfId="53698"/>
    <cellStyle name="Ergebnis 2 12 2 11" xfId="5739"/>
    <cellStyle name="Ergebnis 2 12 2 11 2" xfId="12849"/>
    <cellStyle name="Ergebnis 2 12 2 11 3" xfId="19142"/>
    <cellStyle name="Ergebnis 2 12 2 11 4" xfId="26081"/>
    <cellStyle name="Ergebnis 2 12 2 11 5" xfId="32746"/>
    <cellStyle name="Ergebnis 2 12 2 11 6" xfId="39416"/>
    <cellStyle name="Ergebnis 2 12 2 11 7" xfId="46232"/>
    <cellStyle name="Ergebnis 2 12 2 11 8" xfId="52755"/>
    <cellStyle name="Ergebnis 2 12 2 12" xfId="1367"/>
    <cellStyle name="Ergebnis 2 12 2 12 2" xfId="8477"/>
    <cellStyle name="Ergebnis 2 12 2 12 3" xfId="14770"/>
    <cellStyle name="Ergebnis 2 12 2 12 4" xfId="21709"/>
    <cellStyle name="Ergebnis 2 12 2 12 5" xfId="28374"/>
    <cellStyle name="Ergebnis 2 12 2 12 6" xfId="35044"/>
    <cellStyle name="Ergebnis 2 12 2 12 7" xfId="41860"/>
    <cellStyle name="Ergebnis 2 12 2 12 8" xfId="48383"/>
    <cellStyle name="Ergebnis 2 12 2 13" xfId="7681"/>
    <cellStyle name="Ergebnis 2 12 2 14" xfId="20993"/>
    <cellStyle name="Ergebnis 2 12 2 15" xfId="7844"/>
    <cellStyle name="Ergebnis 2 12 2 16" xfId="41243"/>
    <cellStyle name="Ergebnis 2 12 2 17" xfId="41700"/>
    <cellStyle name="Ergebnis 2 12 2 2" xfId="1130"/>
    <cellStyle name="Ergebnis 2 12 2 2 10" xfId="1803"/>
    <cellStyle name="Ergebnis 2 12 2 2 10 2" xfId="8913"/>
    <cellStyle name="Ergebnis 2 12 2 2 10 3" xfId="15206"/>
    <cellStyle name="Ergebnis 2 12 2 2 10 4" xfId="22145"/>
    <cellStyle name="Ergebnis 2 12 2 2 10 5" xfId="28810"/>
    <cellStyle name="Ergebnis 2 12 2 2 10 6" xfId="35480"/>
    <cellStyle name="Ergebnis 2 12 2 2 10 7" xfId="42296"/>
    <cellStyle name="Ergebnis 2 12 2 2 10 8" xfId="48819"/>
    <cellStyle name="Ergebnis 2 12 2 2 11" xfId="314"/>
    <cellStyle name="Ergebnis 2 12 2 2 12" xfId="21483"/>
    <cellStyle name="Ergebnis 2 12 2 2 13" xfId="28137"/>
    <cellStyle name="Ergebnis 2 12 2 2 14" xfId="34807"/>
    <cellStyle name="Ergebnis 2 12 2 2 15" xfId="48149"/>
    <cellStyle name="Ergebnis 2 12 2 2 2" xfId="2674"/>
    <cellStyle name="Ergebnis 2 12 2 2 2 2" xfId="9784"/>
    <cellStyle name="Ergebnis 2 12 2 2 2 3" xfId="16077"/>
    <cellStyle name="Ergebnis 2 12 2 2 2 4" xfId="23016"/>
    <cellStyle name="Ergebnis 2 12 2 2 2 5" xfId="29681"/>
    <cellStyle name="Ergebnis 2 12 2 2 2 6" xfId="36351"/>
    <cellStyle name="Ergebnis 2 12 2 2 2 7" xfId="43167"/>
    <cellStyle name="Ergebnis 2 12 2 2 2 8" xfId="49690"/>
    <cellStyle name="Ergebnis 2 12 2 2 3" xfId="3364"/>
    <cellStyle name="Ergebnis 2 12 2 2 3 2" xfId="10474"/>
    <cellStyle name="Ergebnis 2 12 2 2 3 3" xfId="16767"/>
    <cellStyle name="Ergebnis 2 12 2 2 3 4" xfId="23706"/>
    <cellStyle name="Ergebnis 2 12 2 2 3 5" xfId="30371"/>
    <cellStyle name="Ergebnis 2 12 2 2 3 6" xfId="37041"/>
    <cellStyle name="Ergebnis 2 12 2 2 3 7" xfId="43857"/>
    <cellStyle name="Ergebnis 2 12 2 2 3 8" xfId="50380"/>
    <cellStyle name="Ergebnis 2 12 2 2 4" xfId="4051"/>
    <cellStyle name="Ergebnis 2 12 2 2 4 2" xfId="11161"/>
    <cellStyle name="Ergebnis 2 12 2 2 4 3" xfId="17454"/>
    <cellStyle name="Ergebnis 2 12 2 2 4 4" xfId="24393"/>
    <cellStyle name="Ergebnis 2 12 2 2 4 5" xfId="31058"/>
    <cellStyle name="Ergebnis 2 12 2 2 4 6" xfId="37728"/>
    <cellStyle name="Ergebnis 2 12 2 2 4 7" xfId="44544"/>
    <cellStyle name="Ergebnis 2 12 2 2 4 8" xfId="51067"/>
    <cellStyle name="Ergebnis 2 12 2 2 5" xfId="4738"/>
    <cellStyle name="Ergebnis 2 12 2 2 5 2" xfId="11848"/>
    <cellStyle name="Ergebnis 2 12 2 2 5 3" xfId="18141"/>
    <cellStyle name="Ergebnis 2 12 2 2 5 4" xfId="25080"/>
    <cellStyle name="Ergebnis 2 12 2 2 5 5" xfId="31745"/>
    <cellStyle name="Ergebnis 2 12 2 2 5 6" xfId="38415"/>
    <cellStyle name="Ergebnis 2 12 2 2 5 7" xfId="45231"/>
    <cellStyle name="Ergebnis 2 12 2 2 5 8" xfId="51754"/>
    <cellStyle name="Ergebnis 2 12 2 2 6" xfId="5423"/>
    <cellStyle name="Ergebnis 2 12 2 2 6 2" xfId="12533"/>
    <cellStyle name="Ergebnis 2 12 2 2 6 3" xfId="18826"/>
    <cellStyle name="Ergebnis 2 12 2 2 6 4" xfId="25765"/>
    <cellStyle name="Ergebnis 2 12 2 2 6 5" xfId="32430"/>
    <cellStyle name="Ergebnis 2 12 2 2 6 6" xfId="39100"/>
    <cellStyle name="Ergebnis 2 12 2 2 6 7" xfId="45916"/>
    <cellStyle name="Ergebnis 2 12 2 2 6 8" xfId="52439"/>
    <cellStyle name="Ergebnis 2 12 2 2 7" xfId="6006"/>
    <cellStyle name="Ergebnis 2 12 2 2 7 2" xfId="13116"/>
    <cellStyle name="Ergebnis 2 12 2 2 7 3" xfId="19409"/>
    <cellStyle name="Ergebnis 2 12 2 2 7 4" xfId="26348"/>
    <cellStyle name="Ergebnis 2 12 2 2 7 5" xfId="33013"/>
    <cellStyle name="Ergebnis 2 12 2 2 7 6" xfId="39683"/>
    <cellStyle name="Ergebnis 2 12 2 2 7 7" xfId="46499"/>
    <cellStyle name="Ergebnis 2 12 2 2 7 8" xfId="53022"/>
    <cellStyle name="Ergebnis 2 12 2 2 8" xfId="6464"/>
    <cellStyle name="Ergebnis 2 12 2 2 8 2" xfId="13574"/>
    <cellStyle name="Ergebnis 2 12 2 2 8 3" xfId="19867"/>
    <cellStyle name="Ergebnis 2 12 2 2 8 4" xfId="26806"/>
    <cellStyle name="Ergebnis 2 12 2 2 8 5" xfId="33471"/>
    <cellStyle name="Ergebnis 2 12 2 2 8 6" xfId="40141"/>
    <cellStyle name="Ergebnis 2 12 2 2 8 7" xfId="46957"/>
    <cellStyle name="Ergebnis 2 12 2 2 8 8" xfId="53480"/>
    <cellStyle name="Ergebnis 2 12 2 2 9" xfId="7118"/>
    <cellStyle name="Ergebnis 2 12 2 2 9 2" xfId="14228"/>
    <cellStyle name="Ergebnis 2 12 2 2 9 3" xfId="20521"/>
    <cellStyle name="Ergebnis 2 12 2 2 9 4" xfId="27460"/>
    <cellStyle name="Ergebnis 2 12 2 2 9 5" xfId="34125"/>
    <cellStyle name="Ergebnis 2 12 2 2 9 6" xfId="40795"/>
    <cellStyle name="Ergebnis 2 12 2 2 9 7" xfId="47611"/>
    <cellStyle name="Ergebnis 2 12 2 2 9 8" xfId="54134"/>
    <cellStyle name="Ergebnis 2 12 2 3" xfId="927"/>
    <cellStyle name="Ergebnis 2 12 2 3 10" xfId="1602"/>
    <cellStyle name="Ergebnis 2 12 2 3 10 2" xfId="8712"/>
    <cellStyle name="Ergebnis 2 12 2 3 10 3" xfId="15005"/>
    <cellStyle name="Ergebnis 2 12 2 3 10 4" xfId="21944"/>
    <cellStyle name="Ergebnis 2 12 2 3 10 5" xfId="28609"/>
    <cellStyle name="Ergebnis 2 12 2 3 10 6" xfId="35279"/>
    <cellStyle name="Ergebnis 2 12 2 3 10 7" xfId="42095"/>
    <cellStyle name="Ergebnis 2 12 2 3 10 8" xfId="48618"/>
    <cellStyle name="Ergebnis 2 12 2 3 11" xfId="277"/>
    <cellStyle name="Ergebnis 2 12 2 3 12" xfId="21299"/>
    <cellStyle name="Ergebnis 2 12 2 3 13" xfId="27934"/>
    <cellStyle name="Ergebnis 2 12 2 3 14" xfId="34606"/>
    <cellStyle name="Ergebnis 2 12 2 3 15" xfId="7909"/>
    <cellStyle name="Ergebnis 2 12 2 3 2" xfId="2473"/>
    <cellStyle name="Ergebnis 2 12 2 3 2 2" xfId="9583"/>
    <cellStyle name="Ergebnis 2 12 2 3 2 3" xfId="15876"/>
    <cellStyle name="Ergebnis 2 12 2 3 2 4" xfId="22815"/>
    <cellStyle name="Ergebnis 2 12 2 3 2 5" xfId="29480"/>
    <cellStyle name="Ergebnis 2 12 2 3 2 6" xfId="36150"/>
    <cellStyle name="Ergebnis 2 12 2 3 2 7" xfId="42966"/>
    <cellStyle name="Ergebnis 2 12 2 3 2 8" xfId="49489"/>
    <cellStyle name="Ergebnis 2 12 2 3 3" xfId="3163"/>
    <cellStyle name="Ergebnis 2 12 2 3 3 2" xfId="10273"/>
    <cellStyle name="Ergebnis 2 12 2 3 3 3" xfId="16566"/>
    <cellStyle name="Ergebnis 2 12 2 3 3 4" xfId="23505"/>
    <cellStyle name="Ergebnis 2 12 2 3 3 5" xfId="30170"/>
    <cellStyle name="Ergebnis 2 12 2 3 3 6" xfId="36840"/>
    <cellStyle name="Ergebnis 2 12 2 3 3 7" xfId="43656"/>
    <cellStyle name="Ergebnis 2 12 2 3 3 8" xfId="50179"/>
    <cellStyle name="Ergebnis 2 12 2 3 4" xfId="3850"/>
    <cellStyle name="Ergebnis 2 12 2 3 4 2" xfId="10960"/>
    <cellStyle name="Ergebnis 2 12 2 3 4 3" xfId="17253"/>
    <cellStyle name="Ergebnis 2 12 2 3 4 4" xfId="24192"/>
    <cellStyle name="Ergebnis 2 12 2 3 4 5" xfId="30857"/>
    <cellStyle name="Ergebnis 2 12 2 3 4 6" xfId="37527"/>
    <cellStyle name="Ergebnis 2 12 2 3 4 7" xfId="44343"/>
    <cellStyle name="Ergebnis 2 12 2 3 4 8" xfId="50866"/>
    <cellStyle name="Ergebnis 2 12 2 3 5" xfId="4537"/>
    <cellStyle name="Ergebnis 2 12 2 3 5 2" xfId="11647"/>
    <cellStyle name="Ergebnis 2 12 2 3 5 3" xfId="17940"/>
    <cellStyle name="Ergebnis 2 12 2 3 5 4" xfId="24879"/>
    <cellStyle name="Ergebnis 2 12 2 3 5 5" xfId="31544"/>
    <cellStyle name="Ergebnis 2 12 2 3 5 6" xfId="38214"/>
    <cellStyle name="Ergebnis 2 12 2 3 5 7" xfId="45030"/>
    <cellStyle name="Ergebnis 2 12 2 3 5 8" xfId="51553"/>
    <cellStyle name="Ergebnis 2 12 2 3 6" xfId="5222"/>
    <cellStyle name="Ergebnis 2 12 2 3 6 2" xfId="12332"/>
    <cellStyle name="Ergebnis 2 12 2 3 6 3" xfId="18625"/>
    <cellStyle name="Ergebnis 2 12 2 3 6 4" xfId="25564"/>
    <cellStyle name="Ergebnis 2 12 2 3 6 5" xfId="32229"/>
    <cellStyle name="Ergebnis 2 12 2 3 6 6" xfId="38899"/>
    <cellStyle name="Ergebnis 2 12 2 3 6 7" xfId="45715"/>
    <cellStyle name="Ergebnis 2 12 2 3 6 8" xfId="52238"/>
    <cellStyle name="Ergebnis 2 12 2 3 7" xfId="5805"/>
    <cellStyle name="Ergebnis 2 12 2 3 7 2" xfId="12915"/>
    <cellStyle name="Ergebnis 2 12 2 3 7 3" xfId="19208"/>
    <cellStyle name="Ergebnis 2 12 2 3 7 4" xfId="26147"/>
    <cellStyle name="Ergebnis 2 12 2 3 7 5" xfId="32812"/>
    <cellStyle name="Ergebnis 2 12 2 3 7 6" xfId="39482"/>
    <cellStyle name="Ergebnis 2 12 2 3 7 7" xfId="46298"/>
    <cellStyle name="Ergebnis 2 12 2 3 7 8" xfId="52821"/>
    <cellStyle name="Ergebnis 2 12 2 3 8" xfId="6263"/>
    <cellStyle name="Ergebnis 2 12 2 3 8 2" xfId="13373"/>
    <cellStyle name="Ergebnis 2 12 2 3 8 3" xfId="19666"/>
    <cellStyle name="Ergebnis 2 12 2 3 8 4" xfId="26605"/>
    <cellStyle name="Ergebnis 2 12 2 3 8 5" xfId="33270"/>
    <cellStyle name="Ergebnis 2 12 2 3 8 6" xfId="39940"/>
    <cellStyle name="Ergebnis 2 12 2 3 8 7" xfId="46756"/>
    <cellStyle name="Ergebnis 2 12 2 3 8 8" xfId="53279"/>
    <cellStyle name="Ergebnis 2 12 2 3 9" xfId="6917"/>
    <cellStyle name="Ergebnis 2 12 2 3 9 2" xfId="14027"/>
    <cellStyle name="Ergebnis 2 12 2 3 9 3" xfId="20320"/>
    <cellStyle name="Ergebnis 2 12 2 3 9 4" xfId="27259"/>
    <cellStyle name="Ergebnis 2 12 2 3 9 5" xfId="33924"/>
    <cellStyle name="Ergebnis 2 12 2 3 9 6" xfId="40594"/>
    <cellStyle name="Ergebnis 2 12 2 3 9 7" xfId="47410"/>
    <cellStyle name="Ergebnis 2 12 2 3 9 8" xfId="53933"/>
    <cellStyle name="Ergebnis 2 12 2 4" xfId="2238"/>
    <cellStyle name="Ergebnis 2 12 2 4 2" xfId="9348"/>
    <cellStyle name="Ergebnis 2 12 2 4 3" xfId="15641"/>
    <cellStyle name="Ergebnis 2 12 2 4 4" xfId="22580"/>
    <cellStyle name="Ergebnis 2 12 2 4 5" xfId="29245"/>
    <cellStyle name="Ergebnis 2 12 2 4 6" xfId="35915"/>
    <cellStyle name="Ergebnis 2 12 2 4 7" xfId="42731"/>
    <cellStyle name="Ergebnis 2 12 2 4 8" xfId="49254"/>
    <cellStyle name="Ergebnis 2 12 2 5" xfId="2928"/>
    <cellStyle name="Ergebnis 2 12 2 5 2" xfId="10038"/>
    <cellStyle name="Ergebnis 2 12 2 5 3" xfId="16331"/>
    <cellStyle name="Ergebnis 2 12 2 5 4" xfId="23270"/>
    <cellStyle name="Ergebnis 2 12 2 5 5" xfId="29935"/>
    <cellStyle name="Ergebnis 2 12 2 5 6" xfId="36605"/>
    <cellStyle name="Ergebnis 2 12 2 5 7" xfId="43421"/>
    <cellStyle name="Ergebnis 2 12 2 5 8" xfId="49944"/>
    <cellStyle name="Ergebnis 2 12 2 6" xfId="3615"/>
    <cellStyle name="Ergebnis 2 12 2 6 2" xfId="10725"/>
    <cellStyle name="Ergebnis 2 12 2 6 3" xfId="17018"/>
    <cellStyle name="Ergebnis 2 12 2 6 4" xfId="23957"/>
    <cellStyle name="Ergebnis 2 12 2 6 5" xfId="30622"/>
    <cellStyle name="Ergebnis 2 12 2 6 6" xfId="37292"/>
    <cellStyle name="Ergebnis 2 12 2 6 7" xfId="44108"/>
    <cellStyle name="Ergebnis 2 12 2 6 8" xfId="50631"/>
    <cellStyle name="Ergebnis 2 12 2 7" xfId="4302"/>
    <cellStyle name="Ergebnis 2 12 2 7 2" xfId="11412"/>
    <cellStyle name="Ergebnis 2 12 2 7 3" xfId="17705"/>
    <cellStyle name="Ergebnis 2 12 2 7 4" xfId="24644"/>
    <cellStyle name="Ergebnis 2 12 2 7 5" xfId="31309"/>
    <cellStyle name="Ergebnis 2 12 2 7 6" xfId="37979"/>
    <cellStyle name="Ergebnis 2 12 2 7 7" xfId="44795"/>
    <cellStyle name="Ergebnis 2 12 2 7 8" xfId="51318"/>
    <cellStyle name="Ergebnis 2 12 2 8" xfId="4987"/>
    <cellStyle name="Ergebnis 2 12 2 8 2" xfId="12097"/>
    <cellStyle name="Ergebnis 2 12 2 8 3" xfId="18390"/>
    <cellStyle name="Ergebnis 2 12 2 8 4" xfId="25329"/>
    <cellStyle name="Ergebnis 2 12 2 8 5" xfId="31994"/>
    <cellStyle name="Ergebnis 2 12 2 8 6" xfId="38664"/>
    <cellStyle name="Ergebnis 2 12 2 8 7" xfId="45480"/>
    <cellStyle name="Ergebnis 2 12 2 8 8" xfId="52003"/>
    <cellStyle name="Ergebnis 2 12 2 9" xfId="4236"/>
    <cellStyle name="Ergebnis 2 12 2 9 2" xfId="11346"/>
    <cellStyle name="Ergebnis 2 12 2 9 3" xfId="17639"/>
    <cellStyle name="Ergebnis 2 12 2 9 4" xfId="24578"/>
    <cellStyle name="Ergebnis 2 12 2 9 5" xfId="31243"/>
    <cellStyle name="Ergebnis 2 12 2 9 6" xfId="37913"/>
    <cellStyle name="Ergebnis 2 12 2 9 7" xfId="44729"/>
    <cellStyle name="Ergebnis 2 12 2 9 8" xfId="51252"/>
    <cellStyle name="Ergebnis 2 12 3" xfId="737"/>
    <cellStyle name="Ergebnis 2 12 3 10" xfId="6791"/>
    <cellStyle name="Ergebnis 2 12 3 10 2" xfId="13901"/>
    <cellStyle name="Ergebnis 2 12 3 10 3" xfId="20194"/>
    <cellStyle name="Ergebnis 2 12 3 10 4" xfId="27133"/>
    <cellStyle name="Ergebnis 2 12 3 10 5" xfId="33798"/>
    <cellStyle name="Ergebnis 2 12 3 10 6" xfId="40468"/>
    <cellStyle name="Ergebnis 2 12 3 10 7" xfId="47284"/>
    <cellStyle name="Ergebnis 2 12 3 10 8" xfId="53807"/>
    <cellStyle name="Ergebnis 2 12 3 11" xfId="7299"/>
    <cellStyle name="Ergebnis 2 12 3 11 2" xfId="14409"/>
    <cellStyle name="Ergebnis 2 12 3 11 3" xfId="20702"/>
    <cellStyle name="Ergebnis 2 12 3 11 4" xfId="27641"/>
    <cellStyle name="Ergebnis 2 12 3 11 5" xfId="34306"/>
    <cellStyle name="Ergebnis 2 12 3 11 6" xfId="40976"/>
    <cellStyle name="Ergebnis 2 12 3 11 7" xfId="47792"/>
    <cellStyle name="Ergebnis 2 12 3 11 8" xfId="54315"/>
    <cellStyle name="Ergebnis 2 12 3 12" xfId="1476"/>
    <cellStyle name="Ergebnis 2 12 3 12 2" xfId="8586"/>
    <cellStyle name="Ergebnis 2 12 3 12 3" xfId="14879"/>
    <cellStyle name="Ergebnis 2 12 3 12 4" xfId="21818"/>
    <cellStyle name="Ergebnis 2 12 3 12 5" xfId="28483"/>
    <cellStyle name="Ergebnis 2 12 3 12 6" xfId="35153"/>
    <cellStyle name="Ergebnis 2 12 3 12 7" xfId="41969"/>
    <cellStyle name="Ergebnis 2 12 3 12 8" xfId="48492"/>
    <cellStyle name="Ergebnis 2 12 3 13" xfId="7858"/>
    <cellStyle name="Ergebnis 2 12 3 14" xfId="21116"/>
    <cellStyle name="Ergebnis 2 12 3 15" xfId="7867"/>
    <cellStyle name="Ergebnis 2 12 3 16" xfId="41362"/>
    <cellStyle name="Ergebnis 2 12 3 17" xfId="41543"/>
    <cellStyle name="Ergebnis 2 12 3 2" xfId="1199"/>
    <cellStyle name="Ergebnis 2 12 3 2 10" xfId="1872"/>
    <cellStyle name="Ergebnis 2 12 3 2 10 2" xfId="8982"/>
    <cellStyle name="Ergebnis 2 12 3 2 10 3" xfId="15275"/>
    <cellStyle name="Ergebnis 2 12 3 2 10 4" xfId="22214"/>
    <cellStyle name="Ergebnis 2 12 3 2 10 5" xfId="28879"/>
    <cellStyle name="Ergebnis 2 12 3 2 10 6" xfId="35549"/>
    <cellStyle name="Ergebnis 2 12 3 2 10 7" xfId="42365"/>
    <cellStyle name="Ergebnis 2 12 3 2 10 8" xfId="48888"/>
    <cellStyle name="Ergebnis 2 12 3 2 11" xfId="14602"/>
    <cellStyle name="Ergebnis 2 12 3 2 12" xfId="21542"/>
    <cellStyle name="Ergebnis 2 12 3 2 13" xfId="28206"/>
    <cellStyle name="Ergebnis 2 12 3 2 14" xfId="34876"/>
    <cellStyle name="Ergebnis 2 12 3 2 15" xfId="48218"/>
    <cellStyle name="Ergebnis 2 12 3 2 2" xfId="2743"/>
    <cellStyle name="Ergebnis 2 12 3 2 2 2" xfId="9853"/>
    <cellStyle name="Ergebnis 2 12 3 2 2 3" xfId="16146"/>
    <cellStyle name="Ergebnis 2 12 3 2 2 4" xfId="23085"/>
    <cellStyle name="Ergebnis 2 12 3 2 2 5" xfId="29750"/>
    <cellStyle name="Ergebnis 2 12 3 2 2 6" xfId="36420"/>
    <cellStyle name="Ergebnis 2 12 3 2 2 7" xfId="43236"/>
    <cellStyle name="Ergebnis 2 12 3 2 2 8" xfId="49759"/>
    <cellStyle name="Ergebnis 2 12 3 2 3" xfId="3433"/>
    <cellStyle name="Ergebnis 2 12 3 2 3 2" xfId="10543"/>
    <cellStyle name="Ergebnis 2 12 3 2 3 3" xfId="16836"/>
    <cellStyle name="Ergebnis 2 12 3 2 3 4" xfId="23775"/>
    <cellStyle name="Ergebnis 2 12 3 2 3 5" xfId="30440"/>
    <cellStyle name="Ergebnis 2 12 3 2 3 6" xfId="37110"/>
    <cellStyle name="Ergebnis 2 12 3 2 3 7" xfId="43926"/>
    <cellStyle name="Ergebnis 2 12 3 2 3 8" xfId="50449"/>
    <cellStyle name="Ergebnis 2 12 3 2 4" xfId="4120"/>
    <cellStyle name="Ergebnis 2 12 3 2 4 2" xfId="11230"/>
    <cellStyle name="Ergebnis 2 12 3 2 4 3" xfId="17523"/>
    <cellStyle name="Ergebnis 2 12 3 2 4 4" xfId="24462"/>
    <cellStyle name="Ergebnis 2 12 3 2 4 5" xfId="31127"/>
    <cellStyle name="Ergebnis 2 12 3 2 4 6" xfId="37797"/>
    <cellStyle name="Ergebnis 2 12 3 2 4 7" xfId="44613"/>
    <cellStyle name="Ergebnis 2 12 3 2 4 8" xfId="51136"/>
    <cellStyle name="Ergebnis 2 12 3 2 5" xfId="4807"/>
    <cellStyle name="Ergebnis 2 12 3 2 5 2" xfId="11917"/>
    <cellStyle name="Ergebnis 2 12 3 2 5 3" xfId="18210"/>
    <cellStyle name="Ergebnis 2 12 3 2 5 4" xfId="25149"/>
    <cellStyle name="Ergebnis 2 12 3 2 5 5" xfId="31814"/>
    <cellStyle name="Ergebnis 2 12 3 2 5 6" xfId="38484"/>
    <cellStyle name="Ergebnis 2 12 3 2 5 7" xfId="45300"/>
    <cellStyle name="Ergebnis 2 12 3 2 5 8" xfId="51823"/>
    <cellStyle name="Ergebnis 2 12 3 2 6" xfId="5492"/>
    <cellStyle name="Ergebnis 2 12 3 2 6 2" xfId="12602"/>
    <cellStyle name="Ergebnis 2 12 3 2 6 3" xfId="18895"/>
    <cellStyle name="Ergebnis 2 12 3 2 6 4" xfId="25834"/>
    <cellStyle name="Ergebnis 2 12 3 2 6 5" xfId="32499"/>
    <cellStyle name="Ergebnis 2 12 3 2 6 6" xfId="39169"/>
    <cellStyle name="Ergebnis 2 12 3 2 6 7" xfId="45985"/>
    <cellStyle name="Ergebnis 2 12 3 2 6 8" xfId="52508"/>
    <cellStyle name="Ergebnis 2 12 3 2 7" xfId="6075"/>
    <cellStyle name="Ergebnis 2 12 3 2 7 2" xfId="13185"/>
    <cellStyle name="Ergebnis 2 12 3 2 7 3" xfId="19478"/>
    <cellStyle name="Ergebnis 2 12 3 2 7 4" xfId="26417"/>
    <cellStyle name="Ergebnis 2 12 3 2 7 5" xfId="33082"/>
    <cellStyle name="Ergebnis 2 12 3 2 7 6" xfId="39752"/>
    <cellStyle name="Ergebnis 2 12 3 2 7 7" xfId="46568"/>
    <cellStyle name="Ergebnis 2 12 3 2 7 8" xfId="53091"/>
    <cellStyle name="Ergebnis 2 12 3 2 8" xfId="6533"/>
    <cellStyle name="Ergebnis 2 12 3 2 8 2" xfId="13643"/>
    <cellStyle name="Ergebnis 2 12 3 2 8 3" xfId="19936"/>
    <cellStyle name="Ergebnis 2 12 3 2 8 4" xfId="26875"/>
    <cellStyle name="Ergebnis 2 12 3 2 8 5" xfId="33540"/>
    <cellStyle name="Ergebnis 2 12 3 2 8 6" xfId="40210"/>
    <cellStyle name="Ergebnis 2 12 3 2 8 7" xfId="47026"/>
    <cellStyle name="Ergebnis 2 12 3 2 8 8" xfId="53549"/>
    <cellStyle name="Ergebnis 2 12 3 2 9" xfId="7187"/>
    <cellStyle name="Ergebnis 2 12 3 2 9 2" xfId="14297"/>
    <cellStyle name="Ergebnis 2 12 3 2 9 3" xfId="20590"/>
    <cellStyle name="Ergebnis 2 12 3 2 9 4" xfId="27529"/>
    <cellStyle name="Ergebnis 2 12 3 2 9 5" xfId="34194"/>
    <cellStyle name="Ergebnis 2 12 3 2 9 6" xfId="40864"/>
    <cellStyle name="Ergebnis 2 12 3 2 9 7" xfId="47680"/>
    <cellStyle name="Ergebnis 2 12 3 2 9 8" xfId="54203"/>
    <cellStyle name="Ergebnis 2 12 3 3" xfId="1033"/>
    <cellStyle name="Ergebnis 2 12 3 3 10" xfId="1706"/>
    <cellStyle name="Ergebnis 2 12 3 3 10 2" xfId="8816"/>
    <cellStyle name="Ergebnis 2 12 3 3 10 3" xfId="15109"/>
    <cellStyle name="Ergebnis 2 12 3 3 10 4" xfId="22048"/>
    <cellStyle name="Ergebnis 2 12 3 3 10 5" xfId="28713"/>
    <cellStyle name="Ergebnis 2 12 3 3 10 6" xfId="35383"/>
    <cellStyle name="Ergebnis 2 12 3 3 10 7" xfId="42199"/>
    <cellStyle name="Ergebnis 2 12 3 3 10 8" xfId="48722"/>
    <cellStyle name="Ergebnis 2 12 3 3 11" xfId="7989"/>
    <cellStyle name="Ergebnis 2 12 3 3 12" xfId="21391"/>
    <cellStyle name="Ergebnis 2 12 3 3 13" xfId="28040"/>
    <cellStyle name="Ergebnis 2 12 3 3 14" xfId="34710"/>
    <cellStyle name="Ergebnis 2 12 3 3 15" xfId="48052"/>
    <cellStyle name="Ergebnis 2 12 3 3 2" xfId="2577"/>
    <cellStyle name="Ergebnis 2 12 3 3 2 2" xfId="9687"/>
    <cellStyle name="Ergebnis 2 12 3 3 2 3" xfId="15980"/>
    <cellStyle name="Ergebnis 2 12 3 3 2 4" xfId="22919"/>
    <cellStyle name="Ergebnis 2 12 3 3 2 5" xfId="29584"/>
    <cellStyle name="Ergebnis 2 12 3 3 2 6" xfId="36254"/>
    <cellStyle name="Ergebnis 2 12 3 3 2 7" xfId="43070"/>
    <cellStyle name="Ergebnis 2 12 3 3 2 8" xfId="49593"/>
    <cellStyle name="Ergebnis 2 12 3 3 3" xfId="3267"/>
    <cellStyle name="Ergebnis 2 12 3 3 3 2" xfId="10377"/>
    <cellStyle name="Ergebnis 2 12 3 3 3 3" xfId="16670"/>
    <cellStyle name="Ergebnis 2 12 3 3 3 4" xfId="23609"/>
    <cellStyle name="Ergebnis 2 12 3 3 3 5" xfId="30274"/>
    <cellStyle name="Ergebnis 2 12 3 3 3 6" xfId="36944"/>
    <cellStyle name="Ergebnis 2 12 3 3 3 7" xfId="43760"/>
    <cellStyle name="Ergebnis 2 12 3 3 3 8" xfId="50283"/>
    <cellStyle name="Ergebnis 2 12 3 3 4" xfId="3954"/>
    <cellStyle name="Ergebnis 2 12 3 3 4 2" xfId="11064"/>
    <cellStyle name="Ergebnis 2 12 3 3 4 3" xfId="17357"/>
    <cellStyle name="Ergebnis 2 12 3 3 4 4" xfId="24296"/>
    <cellStyle name="Ergebnis 2 12 3 3 4 5" xfId="30961"/>
    <cellStyle name="Ergebnis 2 12 3 3 4 6" xfId="37631"/>
    <cellStyle name="Ergebnis 2 12 3 3 4 7" xfId="44447"/>
    <cellStyle name="Ergebnis 2 12 3 3 4 8" xfId="50970"/>
    <cellStyle name="Ergebnis 2 12 3 3 5" xfId="4641"/>
    <cellStyle name="Ergebnis 2 12 3 3 5 2" xfId="11751"/>
    <cellStyle name="Ergebnis 2 12 3 3 5 3" xfId="18044"/>
    <cellStyle name="Ergebnis 2 12 3 3 5 4" xfId="24983"/>
    <cellStyle name="Ergebnis 2 12 3 3 5 5" xfId="31648"/>
    <cellStyle name="Ergebnis 2 12 3 3 5 6" xfId="38318"/>
    <cellStyle name="Ergebnis 2 12 3 3 5 7" xfId="45134"/>
    <cellStyle name="Ergebnis 2 12 3 3 5 8" xfId="51657"/>
    <cellStyle name="Ergebnis 2 12 3 3 6" xfId="5326"/>
    <cellStyle name="Ergebnis 2 12 3 3 6 2" xfId="12436"/>
    <cellStyle name="Ergebnis 2 12 3 3 6 3" xfId="18729"/>
    <cellStyle name="Ergebnis 2 12 3 3 6 4" xfId="25668"/>
    <cellStyle name="Ergebnis 2 12 3 3 6 5" xfId="32333"/>
    <cellStyle name="Ergebnis 2 12 3 3 6 6" xfId="39003"/>
    <cellStyle name="Ergebnis 2 12 3 3 6 7" xfId="45819"/>
    <cellStyle name="Ergebnis 2 12 3 3 6 8" xfId="52342"/>
    <cellStyle name="Ergebnis 2 12 3 3 7" xfId="5909"/>
    <cellStyle name="Ergebnis 2 12 3 3 7 2" xfId="13019"/>
    <cellStyle name="Ergebnis 2 12 3 3 7 3" xfId="19312"/>
    <cellStyle name="Ergebnis 2 12 3 3 7 4" xfId="26251"/>
    <cellStyle name="Ergebnis 2 12 3 3 7 5" xfId="32916"/>
    <cellStyle name="Ergebnis 2 12 3 3 7 6" xfId="39586"/>
    <cellStyle name="Ergebnis 2 12 3 3 7 7" xfId="46402"/>
    <cellStyle name="Ergebnis 2 12 3 3 7 8" xfId="52925"/>
    <cellStyle name="Ergebnis 2 12 3 3 8" xfId="6367"/>
    <cellStyle name="Ergebnis 2 12 3 3 8 2" xfId="13477"/>
    <cellStyle name="Ergebnis 2 12 3 3 8 3" xfId="19770"/>
    <cellStyle name="Ergebnis 2 12 3 3 8 4" xfId="26709"/>
    <cellStyle name="Ergebnis 2 12 3 3 8 5" xfId="33374"/>
    <cellStyle name="Ergebnis 2 12 3 3 8 6" xfId="40044"/>
    <cellStyle name="Ergebnis 2 12 3 3 8 7" xfId="46860"/>
    <cellStyle name="Ergebnis 2 12 3 3 8 8" xfId="53383"/>
    <cellStyle name="Ergebnis 2 12 3 3 9" xfId="7021"/>
    <cellStyle name="Ergebnis 2 12 3 3 9 2" xfId="14131"/>
    <cellStyle name="Ergebnis 2 12 3 3 9 3" xfId="20424"/>
    <cellStyle name="Ergebnis 2 12 3 3 9 4" xfId="27363"/>
    <cellStyle name="Ergebnis 2 12 3 3 9 5" xfId="34028"/>
    <cellStyle name="Ergebnis 2 12 3 3 9 6" xfId="40698"/>
    <cellStyle name="Ergebnis 2 12 3 3 9 7" xfId="47514"/>
    <cellStyle name="Ergebnis 2 12 3 3 9 8" xfId="54037"/>
    <cellStyle name="Ergebnis 2 12 3 4" xfId="2347"/>
    <cellStyle name="Ergebnis 2 12 3 4 2" xfId="9457"/>
    <cellStyle name="Ergebnis 2 12 3 4 3" xfId="15750"/>
    <cellStyle name="Ergebnis 2 12 3 4 4" xfId="22689"/>
    <cellStyle name="Ergebnis 2 12 3 4 5" xfId="29354"/>
    <cellStyle name="Ergebnis 2 12 3 4 6" xfId="36024"/>
    <cellStyle name="Ergebnis 2 12 3 4 7" xfId="42840"/>
    <cellStyle name="Ergebnis 2 12 3 4 8" xfId="49363"/>
    <cellStyle name="Ergebnis 2 12 3 5" xfId="3037"/>
    <cellStyle name="Ergebnis 2 12 3 5 2" xfId="10147"/>
    <cellStyle name="Ergebnis 2 12 3 5 3" xfId="16440"/>
    <cellStyle name="Ergebnis 2 12 3 5 4" xfId="23379"/>
    <cellStyle name="Ergebnis 2 12 3 5 5" xfId="30044"/>
    <cellStyle name="Ergebnis 2 12 3 5 6" xfId="36714"/>
    <cellStyle name="Ergebnis 2 12 3 5 7" xfId="43530"/>
    <cellStyle name="Ergebnis 2 12 3 5 8" xfId="50053"/>
    <cellStyle name="Ergebnis 2 12 3 6" xfId="3724"/>
    <cellStyle name="Ergebnis 2 12 3 6 2" xfId="10834"/>
    <cellStyle name="Ergebnis 2 12 3 6 3" xfId="17127"/>
    <cellStyle name="Ergebnis 2 12 3 6 4" xfId="24066"/>
    <cellStyle name="Ergebnis 2 12 3 6 5" xfId="30731"/>
    <cellStyle name="Ergebnis 2 12 3 6 6" xfId="37401"/>
    <cellStyle name="Ergebnis 2 12 3 6 7" xfId="44217"/>
    <cellStyle name="Ergebnis 2 12 3 6 8" xfId="50740"/>
    <cellStyle name="Ergebnis 2 12 3 7" xfId="4411"/>
    <cellStyle name="Ergebnis 2 12 3 7 2" xfId="11521"/>
    <cellStyle name="Ergebnis 2 12 3 7 3" xfId="17814"/>
    <cellStyle name="Ergebnis 2 12 3 7 4" xfId="24753"/>
    <cellStyle name="Ergebnis 2 12 3 7 5" xfId="31418"/>
    <cellStyle name="Ergebnis 2 12 3 7 6" xfId="38088"/>
    <cellStyle name="Ergebnis 2 12 3 7 7" xfId="44904"/>
    <cellStyle name="Ergebnis 2 12 3 7 8" xfId="51427"/>
    <cellStyle name="Ergebnis 2 12 3 8" xfId="5096"/>
    <cellStyle name="Ergebnis 2 12 3 8 2" xfId="12206"/>
    <cellStyle name="Ergebnis 2 12 3 8 3" xfId="18499"/>
    <cellStyle name="Ergebnis 2 12 3 8 4" xfId="25438"/>
    <cellStyle name="Ergebnis 2 12 3 8 5" xfId="32103"/>
    <cellStyle name="Ergebnis 2 12 3 8 6" xfId="38773"/>
    <cellStyle name="Ergebnis 2 12 3 8 7" xfId="45589"/>
    <cellStyle name="Ergebnis 2 12 3 8 8" xfId="52112"/>
    <cellStyle name="Ergebnis 2 12 3 9" xfId="6137"/>
    <cellStyle name="Ergebnis 2 12 3 9 2" xfId="13247"/>
    <cellStyle name="Ergebnis 2 12 3 9 3" xfId="19540"/>
    <cellStyle name="Ergebnis 2 12 3 9 4" xfId="26479"/>
    <cellStyle name="Ergebnis 2 12 3 9 5" xfId="33144"/>
    <cellStyle name="Ergebnis 2 12 3 9 6" xfId="39814"/>
    <cellStyle name="Ergebnis 2 12 3 9 7" xfId="46630"/>
    <cellStyle name="Ergebnis 2 12 3 9 8" xfId="53153"/>
    <cellStyle name="Ergebnis 2 12 4" xfId="2093"/>
    <cellStyle name="Ergebnis 2 12 4 2" xfId="9203"/>
    <cellStyle name="Ergebnis 2 12 4 3" xfId="15496"/>
    <cellStyle name="Ergebnis 2 12 4 4" xfId="22435"/>
    <cellStyle name="Ergebnis 2 12 4 5" xfId="29100"/>
    <cellStyle name="Ergebnis 2 12 4 6" xfId="35770"/>
    <cellStyle name="Ergebnis 2 12 4 7" xfId="42586"/>
    <cellStyle name="Ergebnis 2 12 4 8" xfId="49109"/>
    <cellStyle name="Ergebnis 2 12 5" xfId="2781"/>
    <cellStyle name="Ergebnis 2 12 5 2" xfId="9891"/>
    <cellStyle name="Ergebnis 2 12 5 3" xfId="16184"/>
    <cellStyle name="Ergebnis 2 12 5 4" xfId="23123"/>
    <cellStyle name="Ergebnis 2 12 5 5" xfId="29788"/>
    <cellStyle name="Ergebnis 2 12 5 6" xfId="36458"/>
    <cellStyle name="Ergebnis 2 12 5 7" xfId="43274"/>
    <cellStyle name="Ergebnis 2 12 5 8" xfId="49797"/>
    <cellStyle name="Ergebnis 2 12 6" xfId="3469"/>
    <cellStyle name="Ergebnis 2 12 6 2" xfId="10579"/>
    <cellStyle name="Ergebnis 2 12 6 3" xfId="16872"/>
    <cellStyle name="Ergebnis 2 12 6 4" xfId="23811"/>
    <cellStyle name="Ergebnis 2 12 6 5" xfId="30476"/>
    <cellStyle name="Ergebnis 2 12 6 6" xfId="37146"/>
    <cellStyle name="Ergebnis 2 12 6 7" xfId="43962"/>
    <cellStyle name="Ergebnis 2 12 6 8" xfId="50485"/>
    <cellStyle name="Ergebnis 2 12 7" xfId="4156"/>
    <cellStyle name="Ergebnis 2 12 7 2" xfId="11266"/>
    <cellStyle name="Ergebnis 2 12 7 3" xfId="17559"/>
    <cellStyle name="Ergebnis 2 12 7 4" xfId="24498"/>
    <cellStyle name="Ergebnis 2 12 7 5" xfId="31163"/>
    <cellStyle name="Ergebnis 2 12 7 6" xfId="37833"/>
    <cellStyle name="Ergebnis 2 12 7 7" xfId="44649"/>
    <cellStyle name="Ergebnis 2 12 7 8" xfId="51172"/>
    <cellStyle name="Ergebnis 2 12 8" xfId="4845"/>
    <cellStyle name="Ergebnis 2 12 8 2" xfId="11955"/>
    <cellStyle name="Ergebnis 2 12 8 3" xfId="18248"/>
    <cellStyle name="Ergebnis 2 12 8 4" xfId="25187"/>
    <cellStyle name="Ergebnis 2 12 8 5" xfId="31852"/>
    <cellStyle name="Ergebnis 2 12 8 6" xfId="38522"/>
    <cellStyle name="Ergebnis 2 12 8 7" xfId="45338"/>
    <cellStyle name="Ergebnis 2 12 8 8" xfId="51861"/>
    <cellStyle name="Ergebnis 2 12 9" xfId="5528"/>
    <cellStyle name="Ergebnis 2 12 9 2" xfId="12638"/>
    <cellStyle name="Ergebnis 2 12 9 3" xfId="18931"/>
    <cellStyle name="Ergebnis 2 12 9 4" xfId="25870"/>
    <cellStyle name="Ergebnis 2 12 9 5" xfId="32535"/>
    <cellStyle name="Ergebnis 2 12 9 6" xfId="39205"/>
    <cellStyle name="Ergebnis 2 12 9 7" xfId="46021"/>
    <cellStyle name="Ergebnis 2 12 9 8" xfId="52544"/>
    <cellStyle name="Ergebnis 2 13" xfId="457"/>
    <cellStyle name="Ergebnis 2 13 10" xfId="5644"/>
    <cellStyle name="Ergebnis 2 13 10 2" xfId="12754"/>
    <cellStyle name="Ergebnis 2 13 10 3" xfId="19047"/>
    <cellStyle name="Ergebnis 2 13 10 4" xfId="25986"/>
    <cellStyle name="Ergebnis 2 13 10 5" xfId="32651"/>
    <cellStyle name="Ergebnis 2 13 10 6" xfId="39321"/>
    <cellStyle name="Ergebnis 2 13 10 7" xfId="46137"/>
    <cellStyle name="Ergebnis 2 13 10 8" xfId="52660"/>
    <cellStyle name="Ergebnis 2 13 11" xfId="6561"/>
    <cellStyle name="Ergebnis 2 13 11 2" xfId="13671"/>
    <cellStyle name="Ergebnis 2 13 11 3" xfId="19964"/>
    <cellStyle name="Ergebnis 2 13 11 4" xfId="26903"/>
    <cellStyle name="Ergebnis 2 13 11 5" xfId="33568"/>
    <cellStyle name="Ergebnis 2 13 11 6" xfId="40238"/>
    <cellStyle name="Ergebnis 2 13 11 7" xfId="47054"/>
    <cellStyle name="Ergebnis 2 13 11 8" xfId="53577"/>
    <cellStyle name="Ergebnis 2 13 12" xfId="1255"/>
    <cellStyle name="Ergebnis 2 13 12 2" xfId="8365"/>
    <cellStyle name="Ergebnis 2 13 12 3" xfId="14658"/>
    <cellStyle name="Ergebnis 2 13 12 4" xfId="21597"/>
    <cellStyle name="Ergebnis 2 13 12 5" xfId="28262"/>
    <cellStyle name="Ergebnis 2 13 12 6" xfId="34932"/>
    <cellStyle name="Ergebnis 2 13 12 7" xfId="41751"/>
    <cellStyle name="Ergebnis 2 13 12 8" xfId="48274"/>
    <cellStyle name="Ergebnis 2 13 13" xfId="7682"/>
    <cellStyle name="Ergebnis 2 13 14" xfId="7999"/>
    <cellStyle name="Ergebnis 2 13 15" xfId="20934"/>
    <cellStyle name="Ergebnis 2 13 16" xfId="41478"/>
    <cellStyle name="Ergebnis 2 13 2" xfId="613"/>
    <cellStyle name="Ergebnis 2 13 2 10" xfId="6681"/>
    <cellStyle name="Ergebnis 2 13 2 10 2" xfId="13791"/>
    <cellStyle name="Ergebnis 2 13 2 10 3" xfId="20084"/>
    <cellStyle name="Ergebnis 2 13 2 10 4" xfId="27023"/>
    <cellStyle name="Ergebnis 2 13 2 10 5" xfId="33688"/>
    <cellStyle name="Ergebnis 2 13 2 10 6" xfId="40358"/>
    <cellStyle name="Ergebnis 2 13 2 10 7" xfId="47174"/>
    <cellStyle name="Ergebnis 2 13 2 10 8" xfId="53697"/>
    <cellStyle name="Ergebnis 2 13 2 11" xfId="7252"/>
    <cellStyle name="Ergebnis 2 13 2 11 2" xfId="14362"/>
    <cellStyle name="Ergebnis 2 13 2 11 3" xfId="20655"/>
    <cellStyle name="Ergebnis 2 13 2 11 4" xfId="27594"/>
    <cellStyle name="Ergebnis 2 13 2 11 5" xfId="34259"/>
    <cellStyle name="Ergebnis 2 13 2 11 6" xfId="40929"/>
    <cellStyle name="Ergebnis 2 13 2 11 7" xfId="47745"/>
    <cellStyle name="Ergebnis 2 13 2 11 8" xfId="54268"/>
    <cellStyle name="Ergebnis 2 13 2 12" xfId="1366"/>
    <cellStyle name="Ergebnis 2 13 2 12 2" xfId="8476"/>
    <cellStyle name="Ergebnis 2 13 2 12 3" xfId="14769"/>
    <cellStyle name="Ergebnis 2 13 2 12 4" xfId="21708"/>
    <cellStyle name="Ergebnis 2 13 2 12 5" xfId="28373"/>
    <cellStyle name="Ergebnis 2 13 2 12 6" xfId="35043"/>
    <cellStyle name="Ergebnis 2 13 2 12 7" xfId="41859"/>
    <cellStyle name="Ergebnis 2 13 2 12 8" xfId="48382"/>
    <cellStyle name="Ergebnis 2 13 2 13" xfId="7806"/>
    <cellStyle name="Ergebnis 2 13 2 14" xfId="20992"/>
    <cellStyle name="Ergebnis 2 13 2 15" xfId="21283"/>
    <cellStyle name="Ergebnis 2 13 2 16" xfId="41242"/>
    <cellStyle name="Ergebnis 2 13 2 17" xfId="41601"/>
    <cellStyle name="Ergebnis 2 13 2 2" xfId="1129"/>
    <cellStyle name="Ergebnis 2 13 2 2 10" xfId="1802"/>
    <cellStyle name="Ergebnis 2 13 2 2 10 2" xfId="8912"/>
    <cellStyle name="Ergebnis 2 13 2 2 10 3" xfId="15205"/>
    <cellStyle name="Ergebnis 2 13 2 2 10 4" xfId="22144"/>
    <cellStyle name="Ergebnis 2 13 2 2 10 5" xfId="28809"/>
    <cellStyle name="Ergebnis 2 13 2 2 10 6" xfId="35479"/>
    <cellStyle name="Ergebnis 2 13 2 2 10 7" xfId="42295"/>
    <cellStyle name="Ergebnis 2 13 2 2 10 8" xfId="48818"/>
    <cellStyle name="Ergebnis 2 13 2 2 11" xfId="7496"/>
    <cellStyle name="Ergebnis 2 13 2 2 12" xfId="21482"/>
    <cellStyle name="Ergebnis 2 13 2 2 13" xfId="28136"/>
    <cellStyle name="Ergebnis 2 13 2 2 14" xfId="34806"/>
    <cellStyle name="Ergebnis 2 13 2 2 15" xfId="48148"/>
    <cellStyle name="Ergebnis 2 13 2 2 2" xfId="2673"/>
    <cellStyle name="Ergebnis 2 13 2 2 2 2" xfId="9783"/>
    <cellStyle name="Ergebnis 2 13 2 2 2 3" xfId="16076"/>
    <cellStyle name="Ergebnis 2 13 2 2 2 4" xfId="23015"/>
    <cellStyle name="Ergebnis 2 13 2 2 2 5" xfId="29680"/>
    <cellStyle name="Ergebnis 2 13 2 2 2 6" xfId="36350"/>
    <cellStyle name="Ergebnis 2 13 2 2 2 7" xfId="43166"/>
    <cellStyle name="Ergebnis 2 13 2 2 2 8" xfId="49689"/>
    <cellStyle name="Ergebnis 2 13 2 2 3" xfId="3363"/>
    <cellStyle name="Ergebnis 2 13 2 2 3 2" xfId="10473"/>
    <cellStyle name="Ergebnis 2 13 2 2 3 3" xfId="16766"/>
    <cellStyle name="Ergebnis 2 13 2 2 3 4" xfId="23705"/>
    <cellStyle name="Ergebnis 2 13 2 2 3 5" xfId="30370"/>
    <cellStyle name="Ergebnis 2 13 2 2 3 6" xfId="37040"/>
    <cellStyle name="Ergebnis 2 13 2 2 3 7" xfId="43856"/>
    <cellStyle name="Ergebnis 2 13 2 2 3 8" xfId="50379"/>
    <cellStyle name="Ergebnis 2 13 2 2 4" xfId="4050"/>
    <cellStyle name="Ergebnis 2 13 2 2 4 2" xfId="11160"/>
    <cellStyle name="Ergebnis 2 13 2 2 4 3" xfId="17453"/>
    <cellStyle name="Ergebnis 2 13 2 2 4 4" xfId="24392"/>
    <cellStyle name="Ergebnis 2 13 2 2 4 5" xfId="31057"/>
    <cellStyle name="Ergebnis 2 13 2 2 4 6" xfId="37727"/>
    <cellStyle name="Ergebnis 2 13 2 2 4 7" xfId="44543"/>
    <cellStyle name="Ergebnis 2 13 2 2 4 8" xfId="51066"/>
    <cellStyle name="Ergebnis 2 13 2 2 5" xfId="4737"/>
    <cellStyle name="Ergebnis 2 13 2 2 5 2" xfId="11847"/>
    <cellStyle name="Ergebnis 2 13 2 2 5 3" xfId="18140"/>
    <cellStyle name="Ergebnis 2 13 2 2 5 4" xfId="25079"/>
    <cellStyle name="Ergebnis 2 13 2 2 5 5" xfId="31744"/>
    <cellStyle name="Ergebnis 2 13 2 2 5 6" xfId="38414"/>
    <cellStyle name="Ergebnis 2 13 2 2 5 7" xfId="45230"/>
    <cellStyle name="Ergebnis 2 13 2 2 5 8" xfId="51753"/>
    <cellStyle name="Ergebnis 2 13 2 2 6" xfId="5422"/>
    <cellStyle name="Ergebnis 2 13 2 2 6 2" xfId="12532"/>
    <cellStyle name="Ergebnis 2 13 2 2 6 3" xfId="18825"/>
    <cellStyle name="Ergebnis 2 13 2 2 6 4" xfId="25764"/>
    <cellStyle name="Ergebnis 2 13 2 2 6 5" xfId="32429"/>
    <cellStyle name="Ergebnis 2 13 2 2 6 6" xfId="39099"/>
    <cellStyle name="Ergebnis 2 13 2 2 6 7" xfId="45915"/>
    <cellStyle name="Ergebnis 2 13 2 2 6 8" xfId="52438"/>
    <cellStyle name="Ergebnis 2 13 2 2 7" xfId="6005"/>
    <cellStyle name="Ergebnis 2 13 2 2 7 2" xfId="13115"/>
    <cellStyle name="Ergebnis 2 13 2 2 7 3" xfId="19408"/>
    <cellStyle name="Ergebnis 2 13 2 2 7 4" xfId="26347"/>
    <cellStyle name="Ergebnis 2 13 2 2 7 5" xfId="33012"/>
    <cellStyle name="Ergebnis 2 13 2 2 7 6" xfId="39682"/>
    <cellStyle name="Ergebnis 2 13 2 2 7 7" xfId="46498"/>
    <cellStyle name="Ergebnis 2 13 2 2 7 8" xfId="53021"/>
    <cellStyle name="Ergebnis 2 13 2 2 8" xfId="6463"/>
    <cellStyle name="Ergebnis 2 13 2 2 8 2" xfId="13573"/>
    <cellStyle name="Ergebnis 2 13 2 2 8 3" xfId="19866"/>
    <cellStyle name="Ergebnis 2 13 2 2 8 4" xfId="26805"/>
    <cellStyle name="Ergebnis 2 13 2 2 8 5" xfId="33470"/>
    <cellStyle name="Ergebnis 2 13 2 2 8 6" xfId="40140"/>
    <cellStyle name="Ergebnis 2 13 2 2 8 7" xfId="46956"/>
    <cellStyle name="Ergebnis 2 13 2 2 8 8" xfId="53479"/>
    <cellStyle name="Ergebnis 2 13 2 2 9" xfId="7117"/>
    <cellStyle name="Ergebnis 2 13 2 2 9 2" xfId="14227"/>
    <cellStyle name="Ergebnis 2 13 2 2 9 3" xfId="20520"/>
    <cellStyle name="Ergebnis 2 13 2 2 9 4" xfId="27459"/>
    <cellStyle name="Ergebnis 2 13 2 2 9 5" xfId="34124"/>
    <cellStyle name="Ergebnis 2 13 2 2 9 6" xfId="40794"/>
    <cellStyle name="Ergebnis 2 13 2 2 9 7" xfId="47610"/>
    <cellStyle name="Ergebnis 2 13 2 2 9 8" xfId="54133"/>
    <cellStyle name="Ergebnis 2 13 2 3" xfId="926"/>
    <cellStyle name="Ergebnis 2 13 2 3 10" xfId="1601"/>
    <cellStyle name="Ergebnis 2 13 2 3 10 2" xfId="8711"/>
    <cellStyle name="Ergebnis 2 13 2 3 10 3" xfId="15004"/>
    <cellStyle name="Ergebnis 2 13 2 3 10 4" xfId="21943"/>
    <cellStyle name="Ergebnis 2 13 2 3 10 5" xfId="28608"/>
    <cellStyle name="Ergebnis 2 13 2 3 10 6" xfId="35278"/>
    <cellStyle name="Ergebnis 2 13 2 3 10 7" xfId="42094"/>
    <cellStyle name="Ergebnis 2 13 2 3 10 8" xfId="48617"/>
    <cellStyle name="Ergebnis 2 13 2 3 11" xfId="7602"/>
    <cellStyle name="Ergebnis 2 13 2 3 12" xfId="21298"/>
    <cellStyle name="Ergebnis 2 13 2 3 13" xfId="27933"/>
    <cellStyle name="Ergebnis 2 13 2 3 14" xfId="34605"/>
    <cellStyle name="Ergebnis 2 13 2 3 15" xfId="20930"/>
    <cellStyle name="Ergebnis 2 13 2 3 2" xfId="2472"/>
    <cellStyle name="Ergebnis 2 13 2 3 2 2" xfId="9582"/>
    <cellStyle name="Ergebnis 2 13 2 3 2 3" xfId="15875"/>
    <cellStyle name="Ergebnis 2 13 2 3 2 4" xfId="22814"/>
    <cellStyle name="Ergebnis 2 13 2 3 2 5" xfId="29479"/>
    <cellStyle name="Ergebnis 2 13 2 3 2 6" xfId="36149"/>
    <cellStyle name="Ergebnis 2 13 2 3 2 7" xfId="42965"/>
    <cellStyle name="Ergebnis 2 13 2 3 2 8" xfId="49488"/>
    <cellStyle name="Ergebnis 2 13 2 3 3" xfId="3162"/>
    <cellStyle name="Ergebnis 2 13 2 3 3 2" xfId="10272"/>
    <cellStyle name="Ergebnis 2 13 2 3 3 3" xfId="16565"/>
    <cellStyle name="Ergebnis 2 13 2 3 3 4" xfId="23504"/>
    <cellStyle name="Ergebnis 2 13 2 3 3 5" xfId="30169"/>
    <cellStyle name="Ergebnis 2 13 2 3 3 6" xfId="36839"/>
    <cellStyle name="Ergebnis 2 13 2 3 3 7" xfId="43655"/>
    <cellStyle name="Ergebnis 2 13 2 3 3 8" xfId="50178"/>
    <cellStyle name="Ergebnis 2 13 2 3 4" xfId="3849"/>
    <cellStyle name="Ergebnis 2 13 2 3 4 2" xfId="10959"/>
    <cellStyle name="Ergebnis 2 13 2 3 4 3" xfId="17252"/>
    <cellStyle name="Ergebnis 2 13 2 3 4 4" xfId="24191"/>
    <cellStyle name="Ergebnis 2 13 2 3 4 5" xfId="30856"/>
    <cellStyle name="Ergebnis 2 13 2 3 4 6" xfId="37526"/>
    <cellStyle name="Ergebnis 2 13 2 3 4 7" xfId="44342"/>
    <cellStyle name="Ergebnis 2 13 2 3 4 8" xfId="50865"/>
    <cellStyle name="Ergebnis 2 13 2 3 5" xfId="4536"/>
    <cellStyle name="Ergebnis 2 13 2 3 5 2" xfId="11646"/>
    <cellStyle name="Ergebnis 2 13 2 3 5 3" xfId="17939"/>
    <cellStyle name="Ergebnis 2 13 2 3 5 4" xfId="24878"/>
    <cellStyle name="Ergebnis 2 13 2 3 5 5" xfId="31543"/>
    <cellStyle name="Ergebnis 2 13 2 3 5 6" xfId="38213"/>
    <cellStyle name="Ergebnis 2 13 2 3 5 7" xfId="45029"/>
    <cellStyle name="Ergebnis 2 13 2 3 5 8" xfId="51552"/>
    <cellStyle name="Ergebnis 2 13 2 3 6" xfId="5221"/>
    <cellStyle name="Ergebnis 2 13 2 3 6 2" xfId="12331"/>
    <cellStyle name="Ergebnis 2 13 2 3 6 3" xfId="18624"/>
    <cellStyle name="Ergebnis 2 13 2 3 6 4" xfId="25563"/>
    <cellStyle name="Ergebnis 2 13 2 3 6 5" xfId="32228"/>
    <cellStyle name="Ergebnis 2 13 2 3 6 6" xfId="38898"/>
    <cellStyle name="Ergebnis 2 13 2 3 6 7" xfId="45714"/>
    <cellStyle name="Ergebnis 2 13 2 3 6 8" xfId="52237"/>
    <cellStyle name="Ergebnis 2 13 2 3 7" xfId="5804"/>
    <cellStyle name="Ergebnis 2 13 2 3 7 2" xfId="12914"/>
    <cellStyle name="Ergebnis 2 13 2 3 7 3" xfId="19207"/>
    <cellStyle name="Ergebnis 2 13 2 3 7 4" xfId="26146"/>
    <cellStyle name="Ergebnis 2 13 2 3 7 5" xfId="32811"/>
    <cellStyle name="Ergebnis 2 13 2 3 7 6" xfId="39481"/>
    <cellStyle name="Ergebnis 2 13 2 3 7 7" xfId="46297"/>
    <cellStyle name="Ergebnis 2 13 2 3 7 8" xfId="52820"/>
    <cellStyle name="Ergebnis 2 13 2 3 8" xfId="6262"/>
    <cellStyle name="Ergebnis 2 13 2 3 8 2" xfId="13372"/>
    <cellStyle name="Ergebnis 2 13 2 3 8 3" xfId="19665"/>
    <cellStyle name="Ergebnis 2 13 2 3 8 4" xfId="26604"/>
    <cellStyle name="Ergebnis 2 13 2 3 8 5" xfId="33269"/>
    <cellStyle name="Ergebnis 2 13 2 3 8 6" xfId="39939"/>
    <cellStyle name="Ergebnis 2 13 2 3 8 7" xfId="46755"/>
    <cellStyle name="Ergebnis 2 13 2 3 8 8" xfId="53278"/>
    <cellStyle name="Ergebnis 2 13 2 3 9" xfId="6916"/>
    <cellStyle name="Ergebnis 2 13 2 3 9 2" xfId="14026"/>
    <cellStyle name="Ergebnis 2 13 2 3 9 3" xfId="20319"/>
    <cellStyle name="Ergebnis 2 13 2 3 9 4" xfId="27258"/>
    <cellStyle name="Ergebnis 2 13 2 3 9 5" xfId="33923"/>
    <cellStyle name="Ergebnis 2 13 2 3 9 6" xfId="40593"/>
    <cellStyle name="Ergebnis 2 13 2 3 9 7" xfId="47409"/>
    <cellStyle name="Ergebnis 2 13 2 3 9 8" xfId="53932"/>
    <cellStyle name="Ergebnis 2 13 2 4" xfId="2237"/>
    <cellStyle name="Ergebnis 2 13 2 4 2" xfId="9347"/>
    <cellStyle name="Ergebnis 2 13 2 4 3" xfId="15640"/>
    <cellStyle name="Ergebnis 2 13 2 4 4" xfId="22579"/>
    <cellStyle name="Ergebnis 2 13 2 4 5" xfId="29244"/>
    <cellStyle name="Ergebnis 2 13 2 4 6" xfId="35914"/>
    <cellStyle name="Ergebnis 2 13 2 4 7" xfId="42730"/>
    <cellStyle name="Ergebnis 2 13 2 4 8" xfId="49253"/>
    <cellStyle name="Ergebnis 2 13 2 5" xfId="2927"/>
    <cellStyle name="Ergebnis 2 13 2 5 2" xfId="10037"/>
    <cellStyle name="Ergebnis 2 13 2 5 3" xfId="16330"/>
    <cellStyle name="Ergebnis 2 13 2 5 4" xfId="23269"/>
    <cellStyle name="Ergebnis 2 13 2 5 5" xfId="29934"/>
    <cellStyle name="Ergebnis 2 13 2 5 6" xfId="36604"/>
    <cellStyle name="Ergebnis 2 13 2 5 7" xfId="43420"/>
    <cellStyle name="Ergebnis 2 13 2 5 8" xfId="49943"/>
    <cellStyle name="Ergebnis 2 13 2 6" xfId="3614"/>
    <cellStyle name="Ergebnis 2 13 2 6 2" xfId="10724"/>
    <cellStyle name="Ergebnis 2 13 2 6 3" xfId="17017"/>
    <cellStyle name="Ergebnis 2 13 2 6 4" xfId="23956"/>
    <cellStyle name="Ergebnis 2 13 2 6 5" xfId="30621"/>
    <cellStyle name="Ergebnis 2 13 2 6 6" xfId="37291"/>
    <cellStyle name="Ergebnis 2 13 2 6 7" xfId="44107"/>
    <cellStyle name="Ergebnis 2 13 2 6 8" xfId="50630"/>
    <cellStyle name="Ergebnis 2 13 2 7" xfId="4301"/>
    <cellStyle name="Ergebnis 2 13 2 7 2" xfId="11411"/>
    <cellStyle name="Ergebnis 2 13 2 7 3" xfId="17704"/>
    <cellStyle name="Ergebnis 2 13 2 7 4" xfId="24643"/>
    <cellStyle name="Ergebnis 2 13 2 7 5" xfId="31308"/>
    <cellStyle name="Ergebnis 2 13 2 7 6" xfId="37978"/>
    <cellStyle name="Ergebnis 2 13 2 7 7" xfId="44794"/>
    <cellStyle name="Ergebnis 2 13 2 7 8" xfId="51317"/>
    <cellStyle name="Ergebnis 2 13 2 8" xfId="4986"/>
    <cellStyle name="Ergebnis 2 13 2 8 2" xfId="12096"/>
    <cellStyle name="Ergebnis 2 13 2 8 3" xfId="18389"/>
    <cellStyle name="Ergebnis 2 13 2 8 4" xfId="25328"/>
    <cellStyle name="Ergebnis 2 13 2 8 5" xfId="31993"/>
    <cellStyle name="Ergebnis 2 13 2 8 6" xfId="38663"/>
    <cellStyle name="Ergebnis 2 13 2 8 7" xfId="45479"/>
    <cellStyle name="Ergebnis 2 13 2 8 8" xfId="52002"/>
    <cellStyle name="Ergebnis 2 13 2 9" xfId="5572"/>
    <cellStyle name="Ergebnis 2 13 2 9 2" xfId="12682"/>
    <cellStyle name="Ergebnis 2 13 2 9 3" xfId="18975"/>
    <cellStyle name="Ergebnis 2 13 2 9 4" xfId="25914"/>
    <cellStyle name="Ergebnis 2 13 2 9 5" xfId="32579"/>
    <cellStyle name="Ergebnis 2 13 2 9 6" xfId="39249"/>
    <cellStyle name="Ergebnis 2 13 2 9 7" xfId="46065"/>
    <cellStyle name="Ergebnis 2 13 2 9 8" xfId="52588"/>
    <cellStyle name="Ergebnis 2 13 3" xfId="753"/>
    <cellStyle name="Ergebnis 2 13 3 10" xfId="6807"/>
    <cellStyle name="Ergebnis 2 13 3 10 2" xfId="13917"/>
    <cellStyle name="Ergebnis 2 13 3 10 3" xfId="20210"/>
    <cellStyle name="Ergebnis 2 13 3 10 4" xfId="27149"/>
    <cellStyle name="Ergebnis 2 13 3 10 5" xfId="33814"/>
    <cellStyle name="Ergebnis 2 13 3 10 6" xfId="40484"/>
    <cellStyle name="Ergebnis 2 13 3 10 7" xfId="47300"/>
    <cellStyle name="Ergebnis 2 13 3 10 8" xfId="53823"/>
    <cellStyle name="Ergebnis 2 13 3 11" xfId="7436"/>
    <cellStyle name="Ergebnis 2 13 3 11 2" xfId="14546"/>
    <cellStyle name="Ergebnis 2 13 3 11 3" xfId="20839"/>
    <cellStyle name="Ergebnis 2 13 3 11 4" xfId="27778"/>
    <cellStyle name="Ergebnis 2 13 3 11 5" xfId="34443"/>
    <cellStyle name="Ergebnis 2 13 3 11 6" xfId="41113"/>
    <cellStyle name="Ergebnis 2 13 3 11 7" xfId="47929"/>
    <cellStyle name="Ergebnis 2 13 3 11 8" xfId="54452"/>
    <cellStyle name="Ergebnis 2 13 3 12" xfId="1492"/>
    <cellStyle name="Ergebnis 2 13 3 12 2" xfId="8602"/>
    <cellStyle name="Ergebnis 2 13 3 12 3" xfId="14895"/>
    <cellStyle name="Ergebnis 2 13 3 12 4" xfId="21834"/>
    <cellStyle name="Ergebnis 2 13 3 12 5" xfId="28499"/>
    <cellStyle name="Ergebnis 2 13 3 12 6" xfId="35169"/>
    <cellStyle name="Ergebnis 2 13 3 12 7" xfId="41985"/>
    <cellStyle name="Ergebnis 2 13 3 12 8" xfId="48508"/>
    <cellStyle name="Ergebnis 2 13 3 13" xfId="8057"/>
    <cellStyle name="Ergebnis 2 13 3 14" xfId="21132"/>
    <cellStyle name="Ergebnis 2 13 3 15" xfId="21455"/>
    <cellStyle name="Ergebnis 2 13 3 16" xfId="41378"/>
    <cellStyle name="Ergebnis 2 13 3 17" xfId="41571"/>
    <cellStyle name="Ergebnis 2 13 3 2" xfId="1205"/>
    <cellStyle name="Ergebnis 2 13 3 2 10" xfId="1878"/>
    <cellStyle name="Ergebnis 2 13 3 2 10 2" xfId="8988"/>
    <cellStyle name="Ergebnis 2 13 3 2 10 3" xfId="15281"/>
    <cellStyle name="Ergebnis 2 13 3 2 10 4" xfId="22220"/>
    <cellStyle name="Ergebnis 2 13 3 2 10 5" xfId="28885"/>
    <cellStyle name="Ergebnis 2 13 3 2 10 6" xfId="35555"/>
    <cellStyle name="Ergebnis 2 13 3 2 10 7" xfId="42371"/>
    <cellStyle name="Ergebnis 2 13 3 2 10 8" xfId="48894"/>
    <cellStyle name="Ergebnis 2 13 3 2 11" xfId="14608"/>
    <cellStyle name="Ergebnis 2 13 3 2 12" xfId="21547"/>
    <cellStyle name="Ergebnis 2 13 3 2 13" xfId="28212"/>
    <cellStyle name="Ergebnis 2 13 3 2 14" xfId="34882"/>
    <cellStyle name="Ergebnis 2 13 3 2 15" xfId="48224"/>
    <cellStyle name="Ergebnis 2 13 3 2 2" xfId="2749"/>
    <cellStyle name="Ergebnis 2 13 3 2 2 2" xfId="9859"/>
    <cellStyle name="Ergebnis 2 13 3 2 2 3" xfId="16152"/>
    <cellStyle name="Ergebnis 2 13 3 2 2 4" xfId="23091"/>
    <cellStyle name="Ergebnis 2 13 3 2 2 5" xfId="29756"/>
    <cellStyle name="Ergebnis 2 13 3 2 2 6" xfId="36426"/>
    <cellStyle name="Ergebnis 2 13 3 2 2 7" xfId="43242"/>
    <cellStyle name="Ergebnis 2 13 3 2 2 8" xfId="49765"/>
    <cellStyle name="Ergebnis 2 13 3 2 3" xfId="3439"/>
    <cellStyle name="Ergebnis 2 13 3 2 3 2" xfId="10549"/>
    <cellStyle name="Ergebnis 2 13 3 2 3 3" xfId="16842"/>
    <cellStyle name="Ergebnis 2 13 3 2 3 4" xfId="23781"/>
    <cellStyle name="Ergebnis 2 13 3 2 3 5" xfId="30446"/>
    <cellStyle name="Ergebnis 2 13 3 2 3 6" xfId="37116"/>
    <cellStyle name="Ergebnis 2 13 3 2 3 7" xfId="43932"/>
    <cellStyle name="Ergebnis 2 13 3 2 3 8" xfId="50455"/>
    <cellStyle name="Ergebnis 2 13 3 2 4" xfId="4126"/>
    <cellStyle name="Ergebnis 2 13 3 2 4 2" xfId="11236"/>
    <cellStyle name="Ergebnis 2 13 3 2 4 3" xfId="17529"/>
    <cellStyle name="Ergebnis 2 13 3 2 4 4" xfId="24468"/>
    <cellStyle name="Ergebnis 2 13 3 2 4 5" xfId="31133"/>
    <cellStyle name="Ergebnis 2 13 3 2 4 6" xfId="37803"/>
    <cellStyle name="Ergebnis 2 13 3 2 4 7" xfId="44619"/>
    <cellStyle name="Ergebnis 2 13 3 2 4 8" xfId="51142"/>
    <cellStyle name="Ergebnis 2 13 3 2 5" xfId="4813"/>
    <cellStyle name="Ergebnis 2 13 3 2 5 2" xfId="11923"/>
    <cellStyle name="Ergebnis 2 13 3 2 5 3" xfId="18216"/>
    <cellStyle name="Ergebnis 2 13 3 2 5 4" xfId="25155"/>
    <cellStyle name="Ergebnis 2 13 3 2 5 5" xfId="31820"/>
    <cellStyle name="Ergebnis 2 13 3 2 5 6" xfId="38490"/>
    <cellStyle name="Ergebnis 2 13 3 2 5 7" xfId="45306"/>
    <cellStyle name="Ergebnis 2 13 3 2 5 8" xfId="51829"/>
    <cellStyle name="Ergebnis 2 13 3 2 6" xfId="5498"/>
    <cellStyle name="Ergebnis 2 13 3 2 6 2" xfId="12608"/>
    <cellStyle name="Ergebnis 2 13 3 2 6 3" xfId="18901"/>
    <cellStyle name="Ergebnis 2 13 3 2 6 4" xfId="25840"/>
    <cellStyle name="Ergebnis 2 13 3 2 6 5" xfId="32505"/>
    <cellStyle name="Ergebnis 2 13 3 2 6 6" xfId="39175"/>
    <cellStyle name="Ergebnis 2 13 3 2 6 7" xfId="45991"/>
    <cellStyle name="Ergebnis 2 13 3 2 6 8" xfId="52514"/>
    <cellStyle name="Ergebnis 2 13 3 2 7" xfId="6081"/>
    <cellStyle name="Ergebnis 2 13 3 2 7 2" xfId="13191"/>
    <cellStyle name="Ergebnis 2 13 3 2 7 3" xfId="19484"/>
    <cellStyle name="Ergebnis 2 13 3 2 7 4" xfId="26423"/>
    <cellStyle name="Ergebnis 2 13 3 2 7 5" xfId="33088"/>
    <cellStyle name="Ergebnis 2 13 3 2 7 6" xfId="39758"/>
    <cellStyle name="Ergebnis 2 13 3 2 7 7" xfId="46574"/>
    <cellStyle name="Ergebnis 2 13 3 2 7 8" xfId="53097"/>
    <cellStyle name="Ergebnis 2 13 3 2 8" xfId="6539"/>
    <cellStyle name="Ergebnis 2 13 3 2 8 2" xfId="13649"/>
    <cellStyle name="Ergebnis 2 13 3 2 8 3" xfId="19942"/>
    <cellStyle name="Ergebnis 2 13 3 2 8 4" xfId="26881"/>
    <cellStyle name="Ergebnis 2 13 3 2 8 5" xfId="33546"/>
    <cellStyle name="Ergebnis 2 13 3 2 8 6" xfId="40216"/>
    <cellStyle name="Ergebnis 2 13 3 2 8 7" xfId="47032"/>
    <cellStyle name="Ergebnis 2 13 3 2 8 8" xfId="53555"/>
    <cellStyle name="Ergebnis 2 13 3 2 9" xfId="7193"/>
    <cellStyle name="Ergebnis 2 13 3 2 9 2" xfId="14303"/>
    <cellStyle name="Ergebnis 2 13 3 2 9 3" xfId="20596"/>
    <cellStyle name="Ergebnis 2 13 3 2 9 4" xfId="27535"/>
    <cellStyle name="Ergebnis 2 13 3 2 9 5" xfId="34200"/>
    <cellStyle name="Ergebnis 2 13 3 2 9 6" xfId="40870"/>
    <cellStyle name="Ergebnis 2 13 3 2 9 7" xfId="47686"/>
    <cellStyle name="Ergebnis 2 13 3 2 9 8" xfId="54209"/>
    <cellStyle name="Ergebnis 2 13 3 3" xfId="1049"/>
    <cellStyle name="Ergebnis 2 13 3 3 10" xfId="1722"/>
    <cellStyle name="Ergebnis 2 13 3 3 10 2" xfId="8832"/>
    <cellStyle name="Ergebnis 2 13 3 3 10 3" xfId="15125"/>
    <cellStyle name="Ergebnis 2 13 3 3 10 4" xfId="22064"/>
    <cellStyle name="Ergebnis 2 13 3 3 10 5" xfId="28729"/>
    <cellStyle name="Ergebnis 2 13 3 3 10 6" xfId="35399"/>
    <cellStyle name="Ergebnis 2 13 3 3 10 7" xfId="42215"/>
    <cellStyle name="Ergebnis 2 13 3 3 10 8" xfId="48738"/>
    <cellStyle name="Ergebnis 2 13 3 3 11" xfId="7643"/>
    <cellStyle name="Ergebnis 2 13 3 3 12" xfId="21406"/>
    <cellStyle name="Ergebnis 2 13 3 3 13" xfId="28056"/>
    <cellStyle name="Ergebnis 2 13 3 3 14" xfId="34726"/>
    <cellStyle name="Ergebnis 2 13 3 3 15" xfId="48068"/>
    <cellStyle name="Ergebnis 2 13 3 3 2" xfId="2593"/>
    <cellStyle name="Ergebnis 2 13 3 3 2 2" xfId="9703"/>
    <cellStyle name="Ergebnis 2 13 3 3 2 3" xfId="15996"/>
    <cellStyle name="Ergebnis 2 13 3 3 2 4" xfId="22935"/>
    <cellStyle name="Ergebnis 2 13 3 3 2 5" xfId="29600"/>
    <cellStyle name="Ergebnis 2 13 3 3 2 6" xfId="36270"/>
    <cellStyle name="Ergebnis 2 13 3 3 2 7" xfId="43086"/>
    <cellStyle name="Ergebnis 2 13 3 3 2 8" xfId="49609"/>
    <cellStyle name="Ergebnis 2 13 3 3 3" xfId="3283"/>
    <cellStyle name="Ergebnis 2 13 3 3 3 2" xfId="10393"/>
    <cellStyle name="Ergebnis 2 13 3 3 3 3" xfId="16686"/>
    <cellStyle name="Ergebnis 2 13 3 3 3 4" xfId="23625"/>
    <cellStyle name="Ergebnis 2 13 3 3 3 5" xfId="30290"/>
    <cellStyle name="Ergebnis 2 13 3 3 3 6" xfId="36960"/>
    <cellStyle name="Ergebnis 2 13 3 3 3 7" xfId="43776"/>
    <cellStyle name="Ergebnis 2 13 3 3 3 8" xfId="50299"/>
    <cellStyle name="Ergebnis 2 13 3 3 4" xfId="3970"/>
    <cellStyle name="Ergebnis 2 13 3 3 4 2" xfId="11080"/>
    <cellStyle name="Ergebnis 2 13 3 3 4 3" xfId="17373"/>
    <cellStyle name="Ergebnis 2 13 3 3 4 4" xfId="24312"/>
    <cellStyle name="Ergebnis 2 13 3 3 4 5" xfId="30977"/>
    <cellStyle name="Ergebnis 2 13 3 3 4 6" xfId="37647"/>
    <cellStyle name="Ergebnis 2 13 3 3 4 7" xfId="44463"/>
    <cellStyle name="Ergebnis 2 13 3 3 4 8" xfId="50986"/>
    <cellStyle name="Ergebnis 2 13 3 3 5" xfId="4657"/>
    <cellStyle name="Ergebnis 2 13 3 3 5 2" xfId="11767"/>
    <cellStyle name="Ergebnis 2 13 3 3 5 3" xfId="18060"/>
    <cellStyle name="Ergebnis 2 13 3 3 5 4" xfId="24999"/>
    <cellStyle name="Ergebnis 2 13 3 3 5 5" xfId="31664"/>
    <cellStyle name="Ergebnis 2 13 3 3 5 6" xfId="38334"/>
    <cellStyle name="Ergebnis 2 13 3 3 5 7" xfId="45150"/>
    <cellStyle name="Ergebnis 2 13 3 3 5 8" xfId="51673"/>
    <cellStyle name="Ergebnis 2 13 3 3 6" xfId="5342"/>
    <cellStyle name="Ergebnis 2 13 3 3 6 2" xfId="12452"/>
    <cellStyle name="Ergebnis 2 13 3 3 6 3" xfId="18745"/>
    <cellStyle name="Ergebnis 2 13 3 3 6 4" xfId="25684"/>
    <cellStyle name="Ergebnis 2 13 3 3 6 5" xfId="32349"/>
    <cellStyle name="Ergebnis 2 13 3 3 6 6" xfId="39019"/>
    <cellStyle name="Ergebnis 2 13 3 3 6 7" xfId="45835"/>
    <cellStyle name="Ergebnis 2 13 3 3 6 8" xfId="52358"/>
    <cellStyle name="Ergebnis 2 13 3 3 7" xfId="5925"/>
    <cellStyle name="Ergebnis 2 13 3 3 7 2" xfId="13035"/>
    <cellStyle name="Ergebnis 2 13 3 3 7 3" xfId="19328"/>
    <cellStyle name="Ergebnis 2 13 3 3 7 4" xfId="26267"/>
    <cellStyle name="Ergebnis 2 13 3 3 7 5" xfId="32932"/>
    <cellStyle name="Ergebnis 2 13 3 3 7 6" xfId="39602"/>
    <cellStyle name="Ergebnis 2 13 3 3 7 7" xfId="46418"/>
    <cellStyle name="Ergebnis 2 13 3 3 7 8" xfId="52941"/>
    <cellStyle name="Ergebnis 2 13 3 3 8" xfId="6383"/>
    <cellStyle name="Ergebnis 2 13 3 3 8 2" xfId="13493"/>
    <cellStyle name="Ergebnis 2 13 3 3 8 3" xfId="19786"/>
    <cellStyle name="Ergebnis 2 13 3 3 8 4" xfId="26725"/>
    <cellStyle name="Ergebnis 2 13 3 3 8 5" xfId="33390"/>
    <cellStyle name="Ergebnis 2 13 3 3 8 6" xfId="40060"/>
    <cellStyle name="Ergebnis 2 13 3 3 8 7" xfId="46876"/>
    <cellStyle name="Ergebnis 2 13 3 3 8 8" xfId="53399"/>
    <cellStyle name="Ergebnis 2 13 3 3 9" xfId="7037"/>
    <cellStyle name="Ergebnis 2 13 3 3 9 2" xfId="14147"/>
    <cellStyle name="Ergebnis 2 13 3 3 9 3" xfId="20440"/>
    <cellStyle name="Ergebnis 2 13 3 3 9 4" xfId="27379"/>
    <cellStyle name="Ergebnis 2 13 3 3 9 5" xfId="34044"/>
    <cellStyle name="Ergebnis 2 13 3 3 9 6" xfId="40714"/>
    <cellStyle name="Ergebnis 2 13 3 3 9 7" xfId="47530"/>
    <cellStyle name="Ergebnis 2 13 3 3 9 8" xfId="54053"/>
    <cellStyle name="Ergebnis 2 13 3 4" xfId="2363"/>
    <cellStyle name="Ergebnis 2 13 3 4 2" xfId="9473"/>
    <cellStyle name="Ergebnis 2 13 3 4 3" xfId="15766"/>
    <cellStyle name="Ergebnis 2 13 3 4 4" xfId="22705"/>
    <cellStyle name="Ergebnis 2 13 3 4 5" xfId="29370"/>
    <cellStyle name="Ergebnis 2 13 3 4 6" xfId="36040"/>
    <cellStyle name="Ergebnis 2 13 3 4 7" xfId="42856"/>
    <cellStyle name="Ergebnis 2 13 3 4 8" xfId="49379"/>
    <cellStyle name="Ergebnis 2 13 3 5" xfId="3053"/>
    <cellStyle name="Ergebnis 2 13 3 5 2" xfId="10163"/>
    <cellStyle name="Ergebnis 2 13 3 5 3" xfId="16456"/>
    <cellStyle name="Ergebnis 2 13 3 5 4" xfId="23395"/>
    <cellStyle name="Ergebnis 2 13 3 5 5" xfId="30060"/>
    <cellStyle name="Ergebnis 2 13 3 5 6" xfId="36730"/>
    <cellStyle name="Ergebnis 2 13 3 5 7" xfId="43546"/>
    <cellStyle name="Ergebnis 2 13 3 5 8" xfId="50069"/>
    <cellStyle name="Ergebnis 2 13 3 6" xfId="3740"/>
    <cellStyle name="Ergebnis 2 13 3 6 2" xfId="10850"/>
    <cellStyle name="Ergebnis 2 13 3 6 3" xfId="17143"/>
    <cellStyle name="Ergebnis 2 13 3 6 4" xfId="24082"/>
    <cellStyle name="Ergebnis 2 13 3 6 5" xfId="30747"/>
    <cellStyle name="Ergebnis 2 13 3 6 6" xfId="37417"/>
    <cellStyle name="Ergebnis 2 13 3 6 7" xfId="44233"/>
    <cellStyle name="Ergebnis 2 13 3 6 8" xfId="50756"/>
    <cellStyle name="Ergebnis 2 13 3 7" xfId="4427"/>
    <cellStyle name="Ergebnis 2 13 3 7 2" xfId="11537"/>
    <cellStyle name="Ergebnis 2 13 3 7 3" xfId="17830"/>
    <cellStyle name="Ergebnis 2 13 3 7 4" xfId="24769"/>
    <cellStyle name="Ergebnis 2 13 3 7 5" xfId="31434"/>
    <cellStyle name="Ergebnis 2 13 3 7 6" xfId="38104"/>
    <cellStyle name="Ergebnis 2 13 3 7 7" xfId="44920"/>
    <cellStyle name="Ergebnis 2 13 3 7 8" xfId="51443"/>
    <cellStyle name="Ergebnis 2 13 3 8" xfId="5112"/>
    <cellStyle name="Ergebnis 2 13 3 8 2" xfId="12222"/>
    <cellStyle name="Ergebnis 2 13 3 8 3" xfId="18515"/>
    <cellStyle name="Ergebnis 2 13 3 8 4" xfId="25454"/>
    <cellStyle name="Ergebnis 2 13 3 8 5" xfId="32119"/>
    <cellStyle name="Ergebnis 2 13 3 8 6" xfId="38789"/>
    <cellStyle name="Ergebnis 2 13 3 8 7" xfId="45605"/>
    <cellStyle name="Ergebnis 2 13 3 8 8" xfId="52128"/>
    <cellStyle name="Ergebnis 2 13 3 9" xfId="6153"/>
    <cellStyle name="Ergebnis 2 13 3 9 2" xfId="13263"/>
    <cellStyle name="Ergebnis 2 13 3 9 3" xfId="19556"/>
    <cellStyle name="Ergebnis 2 13 3 9 4" xfId="26495"/>
    <cellStyle name="Ergebnis 2 13 3 9 5" xfId="33160"/>
    <cellStyle name="Ergebnis 2 13 3 9 6" xfId="39830"/>
    <cellStyle name="Ergebnis 2 13 3 9 7" xfId="46646"/>
    <cellStyle name="Ergebnis 2 13 3 9 8" xfId="53169"/>
    <cellStyle name="Ergebnis 2 13 4" xfId="2083"/>
    <cellStyle name="Ergebnis 2 13 4 2" xfId="9193"/>
    <cellStyle name="Ergebnis 2 13 4 3" xfId="15486"/>
    <cellStyle name="Ergebnis 2 13 4 4" xfId="22425"/>
    <cellStyle name="Ergebnis 2 13 4 5" xfId="29090"/>
    <cellStyle name="Ergebnis 2 13 4 6" xfId="35760"/>
    <cellStyle name="Ergebnis 2 13 4 7" xfId="42576"/>
    <cellStyle name="Ergebnis 2 13 4 8" xfId="49099"/>
    <cellStyle name="Ergebnis 2 13 5" xfId="2771"/>
    <cellStyle name="Ergebnis 2 13 5 2" xfId="9881"/>
    <cellStyle name="Ergebnis 2 13 5 3" xfId="16174"/>
    <cellStyle name="Ergebnis 2 13 5 4" xfId="23113"/>
    <cellStyle name="Ergebnis 2 13 5 5" xfId="29778"/>
    <cellStyle name="Ergebnis 2 13 5 6" xfId="36448"/>
    <cellStyle name="Ergebnis 2 13 5 7" xfId="43264"/>
    <cellStyle name="Ergebnis 2 13 5 8" xfId="49787"/>
    <cellStyle name="Ergebnis 2 13 6" xfId="3459"/>
    <cellStyle name="Ergebnis 2 13 6 2" xfId="10569"/>
    <cellStyle name="Ergebnis 2 13 6 3" xfId="16862"/>
    <cellStyle name="Ergebnis 2 13 6 4" xfId="23801"/>
    <cellStyle name="Ergebnis 2 13 6 5" xfId="30466"/>
    <cellStyle name="Ergebnis 2 13 6 6" xfId="37136"/>
    <cellStyle name="Ergebnis 2 13 6 7" xfId="43952"/>
    <cellStyle name="Ergebnis 2 13 6 8" xfId="50475"/>
    <cellStyle name="Ergebnis 2 13 7" xfId="4146"/>
    <cellStyle name="Ergebnis 2 13 7 2" xfId="11256"/>
    <cellStyle name="Ergebnis 2 13 7 3" xfId="17549"/>
    <cellStyle name="Ergebnis 2 13 7 4" xfId="24488"/>
    <cellStyle name="Ergebnis 2 13 7 5" xfId="31153"/>
    <cellStyle name="Ergebnis 2 13 7 6" xfId="37823"/>
    <cellStyle name="Ergebnis 2 13 7 7" xfId="44639"/>
    <cellStyle name="Ergebnis 2 13 7 8" xfId="51162"/>
    <cellStyle name="Ergebnis 2 13 8" xfId="4835"/>
    <cellStyle name="Ergebnis 2 13 8 2" xfId="11945"/>
    <cellStyle name="Ergebnis 2 13 8 3" xfId="18238"/>
    <cellStyle name="Ergebnis 2 13 8 4" xfId="25177"/>
    <cellStyle name="Ergebnis 2 13 8 5" xfId="31842"/>
    <cellStyle name="Ergebnis 2 13 8 6" xfId="38512"/>
    <cellStyle name="Ergebnis 2 13 8 7" xfId="45328"/>
    <cellStyle name="Ergebnis 2 13 8 8" xfId="51851"/>
    <cellStyle name="Ergebnis 2 13 9" xfId="5518"/>
    <cellStyle name="Ergebnis 2 13 9 2" xfId="12628"/>
    <cellStyle name="Ergebnis 2 13 9 3" xfId="18921"/>
    <cellStyle name="Ergebnis 2 13 9 4" xfId="25860"/>
    <cellStyle name="Ergebnis 2 13 9 5" xfId="32525"/>
    <cellStyle name="Ergebnis 2 13 9 6" xfId="39195"/>
    <cellStyle name="Ergebnis 2 13 9 7" xfId="46011"/>
    <cellStyle name="Ergebnis 2 13 9 8" xfId="52534"/>
    <cellStyle name="Ergebnis 2 14" xfId="483"/>
    <cellStyle name="Ergebnis 2 14 10" xfId="5658"/>
    <cellStyle name="Ergebnis 2 14 10 2" xfId="12768"/>
    <cellStyle name="Ergebnis 2 14 10 3" xfId="19061"/>
    <cellStyle name="Ergebnis 2 14 10 4" xfId="26000"/>
    <cellStyle name="Ergebnis 2 14 10 5" xfId="32665"/>
    <cellStyle name="Ergebnis 2 14 10 6" xfId="39335"/>
    <cellStyle name="Ergebnis 2 14 10 7" xfId="46151"/>
    <cellStyle name="Ergebnis 2 14 10 8" xfId="52674"/>
    <cellStyle name="Ergebnis 2 14 11" xfId="6587"/>
    <cellStyle name="Ergebnis 2 14 11 2" xfId="13697"/>
    <cellStyle name="Ergebnis 2 14 11 3" xfId="19990"/>
    <cellStyle name="Ergebnis 2 14 11 4" xfId="26929"/>
    <cellStyle name="Ergebnis 2 14 11 5" xfId="33594"/>
    <cellStyle name="Ergebnis 2 14 11 6" xfId="40264"/>
    <cellStyle name="Ergebnis 2 14 11 7" xfId="47080"/>
    <cellStyle name="Ergebnis 2 14 11 8" xfId="53603"/>
    <cellStyle name="Ergebnis 2 14 12" xfId="1281"/>
    <cellStyle name="Ergebnis 2 14 12 2" xfId="8391"/>
    <cellStyle name="Ergebnis 2 14 12 3" xfId="14684"/>
    <cellStyle name="Ergebnis 2 14 12 4" xfId="21623"/>
    <cellStyle name="Ergebnis 2 14 12 5" xfId="28288"/>
    <cellStyle name="Ergebnis 2 14 12 6" xfId="34958"/>
    <cellStyle name="Ergebnis 2 14 12 7" xfId="41777"/>
    <cellStyle name="Ergebnis 2 14 12 8" xfId="48300"/>
    <cellStyle name="Ergebnis 2 14 13" xfId="8183"/>
    <cellStyle name="Ergebnis 2 14 14" xfId="8129"/>
    <cellStyle name="Ergebnis 2 14 15" xfId="21056"/>
    <cellStyle name="Ergebnis 2 14 16" xfId="41639"/>
    <cellStyle name="Ergebnis 2 14 2" xfId="612"/>
    <cellStyle name="Ergebnis 2 14 2 10" xfId="6680"/>
    <cellStyle name="Ergebnis 2 14 2 10 2" xfId="13790"/>
    <cellStyle name="Ergebnis 2 14 2 10 3" xfId="20083"/>
    <cellStyle name="Ergebnis 2 14 2 10 4" xfId="27022"/>
    <cellStyle name="Ergebnis 2 14 2 10 5" xfId="33687"/>
    <cellStyle name="Ergebnis 2 14 2 10 6" xfId="40357"/>
    <cellStyle name="Ergebnis 2 14 2 10 7" xfId="47173"/>
    <cellStyle name="Ergebnis 2 14 2 10 8" xfId="53696"/>
    <cellStyle name="Ergebnis 2 14 2 11" xfId="7418"/>
    <cellStyle name="Ergebnis 2 14 2 11 2" xfId="14528"/>
    <cellStyle name="Ergebnis 2 14 2 11 3" xfId="20821"/>
    <cellStyle name="Ergebnis 2 14 2 11 4" xfId="27760"/>
    <cellStyle name="Ergebnis 2 14 2 11 5" xfId="34425"/>
    <cellStyle name="Ergebnis 2 14 2 11 6" xfId="41095"/>
    <cellStyle name="Ergebnis 2 14 2 11 7" xfId="47911"/>
    <cellStyle name="Ergebnis 2 14 2 11 8" xfId="54434"/>
    <cellStyle name="Ergebnis 2 14 2 12" xfId="1365"/>
    <cellStyle name="Ergebnis 2 14 2 12 2" xfId="8475"/>
    <cellStyle name="Ergebnis 2 14 2 12 3" xfId="14768"/>
    <cellStyle name="Ergebnis 2 14 2 12 4" xfId="21707"/>
    <cellStyle name="Ergebnis 2 14 2 12 5" xfId="28372"/>
    <cellStyle name="Ergebnis 2 14 2 12 6" xfId="35042"/>
    <cellStyle name="Ergebnis 2 14 2 12 7" xfId="41858"/>
    <cellStyle name="Ergebnis 2 14 2 12 8" xfId="48381"/>
    <cellStyle name="Ergebnis 2 14 2 13" xfId="7730"/>
    <cellStyle name="Ergebnis 2 14 2 14" xfId="20991"/>
    <cellStyle name="Ergebnis 2 14 2 15" xfId="7594"/>
    <cellStyle name="Ergebnis 2 14 2 16" xfId="41241"/>
    <cellStyle name="Ergebnis 2 14 2 17" xfId="41157"/>
    <cellStyle name="Ergebnis 2 14 2 2" xfId="1128"/>
    <cellStyle name="Ergebnis 2 14 2 2 10" xfId="1801"/>
    <cellStyle name="Ergebnis 2 14 2 2 10 2" xfId="8911"/>
    <cellStyle name="Ergebnis 2 14 2 2 10 3" xfId="15204"/>
    <cellStyle name="Ergebnis 2 14 2 2 10 4" xfId="22143"/>
    <cellStyle name="Ergebnis 2 14 2 2 10 5" xfId="28808"/>
    <cellStyle name="Ergebnis 2 14 2 2 10 6" xfId="35478"/>
    <cellStyle name="Ergebnis 2 14 2 2 10 7" xfId="42294"/>
    <cellStyle name="Ergebnis 2 14 2 2 10 8" xfId="48817"/>
    <cellStyle name="Ergebnis 2 14 2 2 11" xfId="313"/>
    <cellStyle name="Ergebnis 2 14 2 2 12" xfId="21481"/>
    <cellStyle name="Ergebnis 2 14 2 2 13" xfId="28135"/>
    <cellStyle name="Ergebnis 2 14 2 2 14" xfId="34805"/>
    <cellStyle name="Ergebnis 2 14 2 2 15" xfId="48147"/>
    <cellStyle name="Ergebnis 2 14 2 2 2" xfId="2672"/>
    <cellStyle name="Ergebnis 2 14 2 2 2 2" xfId="9782"/>
    <cellStyle name="Ergebnis 2 14 2 2 2 3" xfId="16075"/>
    <cellStyle name="Ergebnis 2 14 2 2 2 4" xfId="23014"/>
    <cellStyle name="Ergebnis 2 14 2 2 2 5" xfId="29679"/>
    <cellStyle name="Ergebnis 2 14 2 2 2 6" xfId="36349"/>
    <cellStyle name="Ergebnis 2 14 2 2 2 7" xfId="43165"/>
    <cellStyle name="Ergebnis 2 14 2 2 2 8" xfId="49688"/>
    <cellStyle name="Ergebnis 2 14 2 2 3" xfId="3362"/>
    <cellStyle name="Ergebnis 2 14 2 2 3 2" xfId="10472"/>
    <cellStyle name="Ergebnis 2 14 2 2 3 3" xfId="16765"/>
    <cellStyle name="Ergebnis 2 14 2 2 3 4" xfId="23704"/>
    <cellStyle name="Ergebnis 2 14 2 2 3 5" xfId="30369"/>
    <cellStyle name="Ergebnis 2 14 2 2 3 6" xfId="37039"/>
    <cellStyle name="Ergebnis 2 14 2 2 3 7" xfId="43855"/>
    <cellStyle name="Ergebnis 2 14 2 2 3 8" xfId="50378"/>
    <cellStyle name="Ergebnis 2 14 2 2 4" xfId="4049"/>
    <cellStyle name="Ergebnis 2 14 2 2 4 2" xfId="11159"/>
    <cellStyle name="Ergebnis 2 14 2 2 4 3" xfId="17452"/>
    <cellStyle name="Ergebnis 2 14 2 2 4 4" xfId="24391"/>
    <cellStyle name="Ergebnis 2 14 2 2 4 5" xfId="31056"/>
    <cellStyle name="Ergebnis 2 14 2 2 4 6" xfId="37726"/>
    <cellStyle name="Ergebnis 2 14 2 2 4 7" xfId="44542"/>
    <cellStyle name="Ergebnis 2 14 2 2 4 8" xfId="51065"/>
    <cellStyle name="Ergebnis 2 14 2 2 5" xfId="4736"/>
    <cellStyle name="Ergebnis 2 14 2 2 5 2" xfId="11846"/>
    <cellStyle name="Ergebnis 2 14 2 2 5 3" xfId="18139"/>
    <cellStyle name="Ergebnis 2 14 2 2 5 4" xfId="25078"/>
    <cellStyle name="Ergebnis 2 14 2 2 5 5" xfId="31743"/>
    <cellStyle name="Ergebnis 2 14 2 2 5 6" xfId="38413"/>
    <cellStyle name="Ergebnis 2 14 2 2 5 7" xfId="45229"/>
    <cellStyle name="Ergebnis 2 14 2 2 5 8" xfId="51752"/>
    <cellStyle name="Ergebnis 2 14 2 2 6" xfId="5421"/>
    <cellStyle name="Ergebnis 2 14 2 2 6 2" xfId="12531"/>
    <cellStyle name="Ergebnis 2 14 2 2 6 3" xfId="18824"/>
    <cellStyle name="Ergebnis 2 14 2 2 6 4" xfId="25763"/>
    <cellStyle name="Ergebnis 2 14 2 2 6 5" xfId="32428"/>
    <cellStyle name="Ergebnis 2 14 2 2 6 6" xfId="39098"/>
    <cellStyle name="Ergebnis 2 14 2 2 6 7" xfId="45914"/>
    <cellStyle name="Ergebnis 2 14 2 2 6 8" xfId="52437"/>
    <cellStyle name="Ergebnis 2 14 2 2 7" xfId="6004"/>
    <cellStyle name="Ergebnis 2 14 2 2 7 2" xfId="13114"/>
    <cellStyle name="Ergebnis 2 14 2 2 7 3" xfId="19407"/>
    <cellStyle name="Ergebnis 2 14 2 2 7 4" xfId="26346"/>
    <cellStyle name="Ergebnis 2 14 2 2 7 5" xfId="33011"/>
    <cellStyle name="Ergebnis 2 14 2 2 7 6" xfId="39681"/>
    <cellStyle name="Ergebnis 2 14 2 2 7 7" xfId="46497"/>
    <cellStyle name="Ergebnis 2 14 2 2 7 8" xfId="53020"/>
    <cellStyle name="Ergebnis 2 14 2 2 8" xfId="6462"/>
    <cellStyle name="Ergebnis 2 14 2 2 8 2" xfId="13572"/>
    <cellStyle name="Ergebnis 2 14 2 2 8 3" xfId="19865"/>
    <cellStyle name="Ergebnis 2 14 2 2 8 4" xfId="26804"/>
    <cellStyle name="Ergebnis 2 14 2 2 8 5" xfId="33469"/>
    <cellStyle name="Ergebnis 2 14 2 2 8 6" xfId="40139"/>
    <cellStyle name="Ergebnis 2 14 2 2 8 7" xfId="46955"/>
    <cellStyle name="Ergebnis 2 14 2 2 8 8" xfId="53478"/>
    <cellStyle name="Ergebnis 2 14 2 2 9" xfId="7116"/>
    <cellStyle name="Ergebnis 2 14 2 2 9 2" xfId="14226"/>
    <cellStyle name="Ergebnis 2 14 2 2 9 3" xfId="20519"/>
    <cellStyle name="Ergebnis 2 14 2 2 9 4" xfId="27458"/>
    <cellStyle name="Ergebnis 2 14 2 2 9 5" xfId="34123"/>
    <cellStyle name="Ergebnis 2 14 2 2 9 6" xfId="40793"/>
    <cellStyle name="Ergebnis 2 14 2 2 9 7" xfId="47609"/>
    <cellStyle name="Ergebnis 2 14 2 2 9 8" xfId="54132"/>
    <cellStyle name="Ergebnis 2 14 2 3" xfId="925"/>
    <cellStyle name="Ergebnis 2 14 2 3 10" xfId="1600"/>
    <cellStyle name="Ergebnis 2 14 2 3 10 2" xfId="8710"/>
    <cellStyle name="Ergebnis 2 14 2 3 10 3" xfId="15003"/>
    <cellStyle name="Ergebnis 2 14 2 3 10 4" xfId="21942"/>
    <cellStyle name="Ergebnis 2 14 2 3 10 5" xfId="28607"/>
    <cellStyle name="Ergebnis 2 14 2 3 10 6" xfId="35277"/>
    <cellStyle name="Ergebnis 2 14 2 3 10 7" xfId="42093"/>
    <cellStyle name="Ergebnis 2 14 2 3 10 8" xfId="48616"/>
    <cellStyle name="Ergebnis 2 14 2 3 11" xfId="7774"/>
    <cellStyle name="Ergebnis 2 14 2 3 12" xfId="21297"/>
    <cellStyle name="Ergebnis 2 14 2 3 13" xfId="27932"/>
    <cellStyle name="Ergebnis 2 14 2 3 14" xfId="34604"/>
    <cellStyle name="Ergebnis 2 14 2 3 15" xfId="41162"/>
    <cellStyle name="Ergebnis 2 14 2 3 2" xfId="2471"/>
    <cellStyle name="Ergebnis 2 14 2 3 2 2" xfId="9581"/>
    <cellStyle name="Ergebnis 2 14 2 3 2 3" xfId="15874"/>
    <cellStyle name="Ergebnis 2 14 2 3 2 4" xfId="22813"/>
    <cellStyle name="Ergebnis 2 14 2 3 2 5" xfId="29478"/>
    <cellStyle name="Ergebnis 2 14 2 3 2 6" xfId="36148"/>
    <cellStyle name="Ergebnis 2 14 2 3 2 7" xfId="42964"/>
    <cellStyle name="Ergebnis 2 14 2 3 2 8" xfId="49487"/>
    <cellStyle name="Ergebnis 2 14 2 3 3" xfId="3161"/>
    <cellStyle name="Ergebnis 2 14 2 3 3 2" xfId="10271"/>
    <cellStyle name="Ergebnis 2 14 2 3 3 3" xfId="16564"/>
    <cellStyle name="Ergebnis 2 14 2 3 3 4" xfId="23503"/>
    <cellStyle name="Ergebnis 2 14 2 3 3 5" xfId="30168"/>
    <cellStyle name="Ergebnis 2 14 2 3 3 6" xfId="36838"/>
    <cellStyle name="Ergebnis 2 14 2 3 3 7" xfId="43654"/>
    <cellStyle name="Ergebnis 2 14 2 3 3 8" xfId="50177"/>
    <cellStyle name="Ergebnis 2 14 2 3 4" xfId="3848"/>
    <cellStyle name="Ergebnis 2 14 2 3 4 2" xfId="10958"/>
    <cellStyle name="Ergebnis 2 14 2 3 4 3" xfId="17251"/>
    <cellStyle name="Ergebnis 2 14 2 3 4 4" xfId="24190"/>
    <cellStyle name="Ergebnis 2 14 2 3 4 5" xfId="30855"/>
    <cellStyle name="Ergebnis 2 14 2 3 4 6" xfId="37525"/>
    <cellStyle name="Ergebnis 2 14 2 3 4 7" xfId="44341"/>
    <cellStyle name="Ergebnis 2 14 2 3 4 8" xfId="50864"/>
    <cellStyle name="Ergebnis 2 14 2 3 5" xfId="4535"/>
    <cellStyle name="Ergebnis 2 14 2 3 5 2" xfId="11645"/>
    <cellStyle name="Ergebnis 2 14 2 3 5 3" xfId="17938"/>
    <cellStyle name="Ergebnis 2 14 2 3 5 4" xfId="24877"/>
    <cellStyle name="Ergebnis 2 14 2 3 5 5" xfId="31542"/>
    <cellStyle name="Ergebnis 2 14 2 3 5 6" xfId="38212"/>
    <cellStyle name="Ergebnis 2 14 2 3 5 7" xfId="45028"/>
    <cellStyle name="Ergebnis 2 14 2 3 5 8" xfId="51551"/>
    <cellStyle name="Ergebnis 2 14 2 3 6" xfId="5220"/>
    <cellStyle name="Ergebnis 2 14 2 3 6 2" xfId="12330"/>
    <cellStyle name="Ergebnis 2 14 2 3 6 3" xfId="18623"/>
    <cellStyle name="Ergebnis 2 14 2 3 6 4" xfId="25562"/>
    <cellStyle name="Ergebnis 2 14 2 3 6 5" xfId="32227"/>
    <cellStyle name="Ergebnis 2 14 2 3 6 6" xfId="38897"/>
    <cellStyle name="Ergebnis 2 14 2 3 6 7" xfId="45713"/>
    <cellStyle name="Ergebnis 2 14 2 3 6 8" xfId="52236"/>
    <cellStyle name="Ergebnis 2 14 2 3 7" xfId="5803"/>
    <cellStyle name="Ergebnis 2 14 2 3 7 2" xfId="12913"/>
    <cellStyle name="Ergebnis 2 14 2 3 7 3" xfId="19206"/>
    <cellStyle name="Ergebnis 2 14 2 3 7 4" xfId="26145"/>
    <cellStyle name="Ergebnis 2 14 2 3 7 5" xfId="32810"/>
    <cellStyle name="Ergebnis 2 14 2 3 7 6" xfId="39480"/>
    <cellStyle name="Ergebnis 2 14 2 3 7 7" xfId="46296"/>
    <cellStyle name="Ergebnis 2 14 2 3 7 8" xfId="52819"/>
    <cellStyle name="Ergebnis 2 14 2 3 8" xfId="6261"/>
    <cellStyle name="Ergebnis 2 14 2 3 8 2" xfId="13371"/>
    <cellStyle name="Ergebnis 2 14 2 3 8 3" xfId="19664"/>
    <cellStyle name="Ergebnis 2 14 2 3 8 4" xfId="26603"/>
    <cellStyle name="Ergebnis 2 14 2 3 8 5" xfId="33268"/>
    <cellStyle name="Ergebnis 2 14 2 3 8 6" xfId="39938"/>
    <cellStyle name="Ergebnis 2 14 2 3 8 7" xfId="46754"/>
    <cellStyle name="Ergebnis 2 14 2 3 8 8" xfId="53277"/>
    <cellStyle name="Ergebnis 2 14 2 3 9" xfId="6915"/>
    <cellStyle name="Ergebnis 2 14 2 3 9 2" xfId="14025"/>
    <cellStyle name="Ergebnis 2 14 2 3 9 3" xfId="20318"/>
    <cellStyle name="Ergebnis 2 14 2 3 9 4" xfId="27257"/>
    <cellStyle name="Ergebnis 2 14 2 3 9 5" xfId="33922"/>
    <cellStyle name="Ergebnis 2 14 2 3 9 6" xfId="40592"/>
    <cellStyle name="Ergebnis 2 14 2 3 9 7" xfId="47408"/>
    <cellStyle name="Ergebnis 2 14 2 3 9 8" xfId="53931"/>
    <cellStyle name="Ergebnis 2 14 2 4" xfId="2236"/>
    <cellStyle name="Ergebnis 2 14 2 4 2" xfId="9346"/>
    <cellStyle name="Ergebnis 2 14 2 4 3" xfId="15639"/>
    <cellStyle name="Ergebnis 2 14 2 4 4" xfId="22578"/>
    <cellStyle name="Ergebnis 2 14 2 4 5" xfId="29243"/>
    <cellStyle name="Ergebnis 2 14 2 4 6" xfId="35913"/>
    <cellStyle name="Ergebnis 2 14 2 4 7" xfId="42729"/>
    <cellStyle name="Ergebnis 2 14 2 4 8" xfId="49252"/>
    <cellStyle name="Ergebnis 2 14 2 5" xfId="2926"/>
    <cellStyle name="Ergebnis 2 14 2 5 2" xfId="10036"/>
    <cellStyle name="Ergebnis 2 14 2 5 3" xfId="16329"/>
    <cellStyle name="Ergebnis 2 14 2 5 4" xfId="23268"/>
    <cellStyle name="Ergebnis 2 14 2 5 5" xfId="29933"/>
    <cellStyle name="Ergebnis 2 14 2 5 6" xfId="36603"/>
    <cellStyle name="Ergebnis 2 14 2 5 7" xfId="43419"/>
    <cellStyle name="Ergebnis 2 14 2 5 8" xfId="49942"/>
    <cellStyle name="Ergebnis 2 14 2 6" xfId="3613"/>
    <cellStyle name="Ergebnis 2 14 2 6 2" xfId="10723"/>
    <cellStyle name="Ergebnis 2 14 2 6 3" xfId="17016"/>
    <cellStyle name="Ergebnis 2 14 2 6 4" xfId="23955"/>
    <cellStyle name="Ergebnis 2 14 2 6 5" xfId="30620"/>
    <cellStyle name="Ergebnis 2 14 2 6 6" xfId="37290"/>
    <cellStyle name="Ergebnis 2 14 2 6 7" xfId="44106"/>
    <cellStyle name="Ergebnis 2 14 2 6 8" xfId="50629"/>
    <cellStyle name="Ergebnis 2 14 2 7" xfId="4300"/>
    <cellStyle name="Ergebnis 2 14 2 7 2" xfId="11410"/>
    <cellStyle name="Ergebnis 2 14 2 7 3" xfId="17703"/>
    <cellStyle name="Ergebnis 2 14 2 7 4" xfId="24642"/>
    <cellStyle name="Ergebnis 2 14 2 7 5" xfId="31307"/>
    <cellStyle name="Ergebnis 2 14 2 7 6" xfId="37977"/>
    <cellStyle name="Ergebnis 2 14 2 7 7" xfId="44793"/>
    <cellStyle name="Ergebnis 2 14 2 7 8" xfId="51316"/>
    <cellStyle name="Ergebnis 2 14 2 8" xfId="4985"/>
    <cellStyle name="Ergebnis 2 14 2 8 2" xfId="12095"/>
    <cellStyle name="Ergebnis 2 14 2 8 3" xfId="18388"/>
    <cellStyle name="Ergebnis 2 14 2 8 4" xfId="25327"/>
    <cellStyle name="Ergebnis 2 14 2 8 5" xfId="31992"/>
    <cellStyle name="Ergebnis 2 14 2 8 6" xfId="38662"/>
    <cellStyle name="Ergebnis 2 14 2 8 7" xfId="45478"/>
    <cellStyle name="Ergebnis 2 14 2 8 8" xfId="52001"/>
    <cellStyle name="Ergebnis 2 14 2 9" xfId="3548"/>
    <cellStyle name="Ergebnis 2 14 2 9 2" xfId="10658"/>
    <cellStyle name="Ergebnis 2 14 2 9 3" xfId="16951"/>
    <cellStyle name="Ergebnis 2 14 2 9 4" xfId="23890"/>
    <cellStyle name="Ergebnis 2 14 2 9 5" xfId="30555"/>
    <cellStyle name="Ergebnis 2 14 2 9 6" xfId="37225"/>
    <cellStyle name="Ergebnis 2 14 2 9 7" xfId="44041"/>
    <cellStyle name="Ergebnis 2 14 2 9 8" xfId="50564"/>
    <cellStyle name="Ergebnis 2 14 3" xfId="754"/>
    <cellStyle name="Ergebnis 2 14 3 10" xfId="6808"/>
    <cellStyle name="Ergebnis 2 14 3 10 2" xfId="13918"/>
    <cellStyle name="Ergebnis 2 14 3 10 3" xfId="20211"/>
    <cellStyle name="Ergebnis 2 14 3 10 4" xfId="27150"/>
    <cellStyle name="Ergebnis 2 14 3 10 5" xfId="33815"/>
    <cellStyle name="Ergebnis 2 14 3 10 6" xfId="40485"/>
    <cellStyle name="Ergebnis 2 14 3 10 7" xfId="47301"/>
    <cellStyle name="Ergebnis 2 14 3 10 8" xfId="53824"/>
    <cellStyle name="Ergebnis 2 14 3 11" xfId="7270"/>
    <cellStyle name="Ergebnis 2 14 3 11 2" xfId="14380"/>
    <cellStyle name="Ergebnis 2 14 3 11 3" xfId="20673"/>
    <cellStyle name="Ergebnis 2 14 3 11 4" xfId="27612"/>
    <cellStyle name="Ergebnis 2 14 3 11 5" xfId="34277"/>
    <cellStyle name="Ergebnis 2 14 3 11 6" xfId="40947"/>
    <cellStyle name="Ergebnis 2 14 3 11 7" xfId="47763"/>
    <cellStyle name="Ergebnis 2 14 3 11 8" xfId="54286"/>
    <cellStyle name="Ergebnis 2 14 3 12" xfId="1493"/>
    <cellStyle name="Ergebnis 2 14 3 12 2" xfId="8603"/>
    <cellStyle name="Ergebnis 2 14 3 12 3" xfId="14896"/>
    <cellStyle name="Ergebnis 2 14 3 12 4" xfId="21835"/>
    <cellStyle name="Ergebnis 2 14 3 12 5" xfId="28500"/>
    <cellStyle name="Ergebnis 2 14 3 12 6" xfId="35170"/>
    <cellStyle name="Ergebnis 2 14 3 12 7" xfId="41986"/>
    <cellStyle name="Ergebnis 2 14 3 12 8" xfId="48509"/>
    <cellStyle name="Ergebnis 2 14 3 13" xfId="8254"/>
    <cellStyle name="Ergebnis 2 14 3 14" xfId="21133"/>
    <cellStyle name="Ergebnis 2 14 3 15" xfId="8007"/>
    <cellStyle name="Ergebnis 2 14 3 16" xfId="41379"/>
    <cellStyle name="Ergebnis 2 14 3 17" xfId="41548"/>
    <cellStyle name="Ergebnis 2 14 3 2" xfId="1206"/>
    <cellStyle name="Ergebnis 2 14 3 2 10" xfId="1879"/>
    <cellStyle name="Ergebnis 2 14 3 2 10 2" xfId="8989"/>
    <cellStyle name="Ergebnis 2 14 3 2 10 3" xfId="15282"/>
    <cellStyle name="Ergebnis 2 14 3 2 10 4" xfId="22221"/>
    <cellStyle name="Ergebnis 2 14 3 2 10 5" xfId="28886"/>
    <cellStyle name="Ergebnis 2 14 3 2 10 6" xfId="35556"/>
    <cellStyle name="Ergebnis 2 14 3 2 10 7" xfId="42372"/>
    <cellStyle name="Ergebnis 2 14 3 2 10 8" xfId="48895"/>
    <cellStyle name="Ergebnis 2 14 3 2 11" xfId="14609"/>
    <cellStyle name="Ergebnis 2 14 3 2 12" xfId="21548"/>
    <cellStyle name="Ergebnis 2 14 3 2 13" xfId="28213"/>
    <cellStyle name="Ergebnis 2 14 3 2 14" xfId="34883"/>
    <cellStyle name="Ergebnis 2 14 3 2 15" xfId="48225"/>
    <cellStyle name="Ergebnis 2 14 3 2 2" xfId="2750"/>
    <cellStyle name="Ergebnis 2 14 3 2 2 2" xfId="9860"/>
    <cellStyle name="Ergebnis 2 14 3 2 2 3" xfId="16153"/>
    <cellStyle name="Ergebnis 2 14 3 2 2 4" xfId="23092"/>
    <cellStyle name="Ergebnis 2 14 3 2 2 5" xfId="29757"/>
    <cellStyle name="Ergebnis 2 14 3 2 2 6" xfId="36427"/>
    <cellStyle name="Ergebnis 2 14 3 2 2 7" xfId="43243"/>
    <cellStyle name="Ergebnis 2 14 3 2 2 8" xfId="49766"/>
    <cellStyle name="Ergebnis 2 14 3 2 3" xfId="3440"/>
    <cellStyle name="Ergebnis 2 14 3 2 3 2" xfId="10550"/>
    <cellStyle name="Ergebnis 2 14 3 2 3 3" xfId="16843"/>
    <cellStyle name="Ergebnis 2 14 3 2 3 4" xfId="23782"/>
    <cellStyle name="Ergebnis 2 14 3 2 3 5" xfId="30447"/>
    <cellStyle name="Ergebnis 2 14 3 2 3 6" xfId="37117"/>
    <cellStyle name="Ergebnis 2 14 3 2 3 7" xfId="43933"/>
    <cellStyle name="Ergebnis 2 14 3 2 3 8" xfId="50456"/>
    <cellStyle name="Ergebnis 2 14 3 2 4" xfId="4127"/>
    <cellStyle name="Ergebnis 2 14 3 2 4 2" xfId="11237"/>
    <cellStyle name="Ergebnis 2 14 3 2 4 3" xfId="17530"/>
    <cellStyle name="Ergebnis 2 14 3 2 4 4" xfId="24469"/>
    <cellStyle name="Ergebnis 2 14 3 2 4 5" xfId="31134"/>
    <cellStyle name="Ergebnis 2 14 3 2 4 6" xfId="37804"/>
    <cellStyle name="Ergebnis 2 14 3 2 4 7" xfId="44620"/>
    <cellStyle name="Ergebnis 2 14 3 2 4 8" xfId="51143"/>
    <cellStyle name="Ergebnis 2 14 3 2 5" xfId="4814"/>
    <cellStyle name="Ergebnis 2 14 3 2 5 2" xfId="11924"/>
    <cellStyle name="Ergebnis 2 14 3 2 5 3" xfId="18217"/>
    <cellStyle name="Ergebnis 2 14 3 2 5 4" xfId="25156"/>
    <cellStyle name="Ergebnis 2 14 3 2 5 5" xfId="31821"/>
    <cellStyle name="Ergebnis 2 14 3 2 5 6" xfId="38491"/>
    <cellStyle name="Ergebnis 2 14 3 2 5 7" xfId="45307"/>
    <cellStyle name="Ergebnis 2 14 3 2 5 8" xfId="51830"/>
    <cellStyle name="Ergebnis 2 14 3 2 6" xfId="5499"/>
    <cellStyle name="Ergebnis 2 14 3 2 6 2" xfId="12609"/>
    <cellStyle name="Ergebnis 2 14 3 2 6 3" xfId="18902"/>
    <cellStyle name="Ergebnis 2 14 3 2 6 4" xfId="25841"/>
    <cellStyle name="Ergebnis 2 14 3 2 6 5" xfId="32506"/>
    <cellStyle name="Ergebnis 2 14 3 2 6 6" xfId="39176"/>
    <cellStyle name="Ergebnis 2 14 3 2 6 7" xfId="45992"/>
    <cellStyle name="Ergebnis 2 14 3 2 6 8" xfId="52515"/>
    <cellStyle name="Ergebnis 2 14 3 2 7" xfId="6082"/>
    <cellStyle name="Ergebnis 2 14 3 2 7 2" xfId="13192"/>
    <cellStyle name="Ergebnis 2 14 3 2 7 3" xfId="19485"/>
    <cellStyle name="Ergebnis 2 14 3 2 7 4" xfId="26424"/>
    <cellStyle name="Ergebnis 2 14 3 2 7 5" xfId="33089"/>
    <cellStyle name="Ergebnis 2 14 3 2 7 6" xfId="39759"/>
    <cellStyle name="Ergebnis 2 14 3 2 7 7" xfId="46575"/>
    <cellStyle name="Ergebnis 2 14 3 2 7 8" xfId="53098"/>
    <cellStyle name="Ergebnis 2 14 3 2 8" xfId="6540"/>
    <cellStyle name="Ergebnis 2 14 3 2 8 2" xfId="13650"/>
    <cellStyle name="Ergebnis 2 14 3 2 8 3" xfId="19943"/>
    <cellStyle name="Ergebnis 2 14 3 2 8 4" xfId="26882"/>
    <cellStyle name="Ergebnis 2 14 3 2 8 5" xfId="33547"/>
    <cellStyle name="Ergebnis 2 14 3 2 8 6" xfId="40217"/>
    <cellStyle name="Ergebnis 2 14 3 2 8 7" xfId="47033"/>
    <cellStyle name="Ergebnis 2 14 3 2 8 8" xfId="53556"/>
    <cellStyle name="Ergebnis 2 14 3 2 9" xfId="7194"/>
    <cellStyle name="Ergebnis 2 14 3 2 9 2" xfId="14304"/>
    <cellStyle name="Ergebnis 2 14 3 2 9 3" xfId="20597"/>
    <cellStyle name="Ergebnis 2 14 3 2 9 4" xfId="27536"/>
    <cellStyle name="Ergebnis 2 14 3 2 9 5" xfId="34201"/>
    <cellStyle name="Ergebnis 2 14 3 2 9 6" xfId="40871"/>
    <cellStyle name="Ergebnis 2 14 3 2 9 7" xfId="47687"/>
    <cellStyle name="Ergebnis 2 14 3 2 9 8" xfId="54210"/>
    <cellStyle name="Ergebnis 2 14 3 3" xfId="1050"/>
    <cellStyle name="Ergebnis 2 14 3 3 10" xfId="1723"/>
    <cellStyle name="Ergebnis 2 14 3 3 10 2" xfId="8833"/>
    <cellStyle name="Ergebnis 2 14 3 3 10 3" xfId="15126"/>
    <cellStyle name="Ergebnis 2 14 3 3 10 4" xfId="22065"/>
    <cellStyle name="Ergebnis 2 14 3 3 10 5" xfId="28730"/>
    <cellStyle name="Ergebnis 2 14 3 3 10 6" xfId="35400"/>
    <cellStyle name="Ergebnis 2 14 3 3 10 7" xfId="42216"/>
    <cellStyle name="Ergebnis 2 14 3 3 10 8" xfId="48739"/>
    <cellStyle name="Ergebnis 2 14 3 3 11" xfId="833"/>
    <cellStyle name="Ergebnis 2 14 3 3 12" xfId="21407"/>
    <cellStyle name="Ergebnis 2 14 3 3 13" xfId="28057"/>
    <cellStyle name="Ergebnis 2 14 3 3 14" xfId="34727"/>
    <cellStyle name="Ergebnis 2 14 3 3 15" xfId="48069"/>
    <cellStyle name="Ergebnis 2 14 3 3 2" xfId="2594"/>
    <cellStyle name="Ergebnis 2 14 3 3 2 2" xfId="9704"/>
    <cellStyle name="Ergebnis 2 14 3 3 2 3" xfId="15997"/>
    <cellStyle name="Ergebnis 2 14 3 3 2 4" xfId="22936"/>
    <cellStyle name="Ergebnis 2 14 3 3 2 5" xfId="29601"/>
    <cellStyle name="Ergebnis 2 14 3 3 2 6" xfId="36271"/>
    <cellStyle name="Ergebnis 2 14 3 3 2 7" xfId="43087"/>
    <cellStyle name="Ergebnis 2 14 3 3 2 8" xfId="49610"/>
    <cellStyle name="Ergebnis 2 14 3 3 3" xfId="3284"/>
    <cellStyle name="Ergebnis 2 14 3 3 3 2" xfId="10394"/>
    <cellStyle name="Ergebnis 2 14 3 3 3 3" xfId="16687"/>
    <cellStyle name="Ergebnis 2 14 3 3 3 4" xfId="23626"/>
    <cellStyle name="Ergebnis 2 14 3 3 3 5" xfId="30291"/>
    <cellStyle name="Ergebnis 2 14 3 3 3 6" xfId="36961"/>
    <cellStyle name="Ergebnis 2 14 3 3 3 7" xfId="43777"/>
    <cellStyle name="Ergebnis 2 14 3 3 3 8" xfId="50300"/>
    <cellStyle name="Ergebnis 2 14 3 3 4" xfId="3971"/>
    <cellStyle name="Ergebnis 2 14 3 3 4 2" xfId="11081"/>
    <cellStyle name="Ergebnis 2 14 3 3 4 3" xfId="17374"/>
    <cellStyle name="Ergebnis 2 14 3 3 4 4" xfId="24313"/>
    <cellStyle name="Ergebnis 2 14 3 3 4 5" xfId="30978"/>
    <cellStyle name="Ergebnis 2 14 3 3 4 6" xfId="37648"/>
    <cellStyle name="Ergebnis 2 14 3 3 4 7" xfId="44464"/>
    <cellStyle name="Ergebnis 2 14 3 3 4 8" xfId="50987"/>
    <cellStyle name="Ergebnis 2 14 3 3 5" xfId="4658"/>
    <cellStyle name="Ergebnis 2 14 3 3 5 2" xfId="11768"/>
    <cellStyle name="Ergebnis 2 14 3 3 5 3" xfId="18061"/>
    <cellStyle name="Ergebnis 2 14 3 3 5 4" xfId="25000"/>
    <cellStyle name="Ergebnis 2 14 3 3 5 5" xfId="31665"/>
    <cellStyle name="Ergebnis 2 14 3 3 5 6" xfId="38335"/>
    <cellStyle name="Ergebnis 2 14 3 3 5 7" xfId="45151"/>
    <cellStyle name="Ergebnis 2 14 3 3 5 8" xfId="51674"/>
    <cellStyle name="Ergebnis 2 14 3 3 6" xfId="5343"/>
    <cellStyle name="Ergebnis 2 14 3 3 6 2" xfId="12453"/>
    <cellStyle name="Ergebnis 2 14 3 3 6 3" xfId="18746"/>
    <cellStyle name="Ergebnis 2 14 3 3 6 4" xfId="25685"/>
    <cellStyle name="Ergebnis 2 14 3 3 6 5" xfId="32350"/>
    <cellStyle name="Ergebnis 2 14 3 3 6 6" xfId="39020"/>
    <cellStyle name="Ergebnis 2 14 3 3 6 7" xfId="45836"/>
    <cellStyle name="Ergebnis 2 14 3 3 6 8" xfId="52359"/>
    <cellStyle name="Ergebnis 2 14 3 3 7" xfId="5926"/>
    <cellStyle name="Ergebnis 2 14 3 3 7 2" xfId="13036"/>
    <cellStyle name="Ergebnis 2 14 3 3 7 3" xfId="19329"/>
    <cellStyle name="Ergebnis 2 14 3 3 7 4" xfId="26268"/>
    <cellStyle name="Ergebnis 2 14 3 3 7 5" xfId="32933"/>
    <cellStyle name="Ergebnis 2 14 3 3 7 6" xfId="39603"/>
    <cellStyle name="Ergebnis 2 14 3 3 7 7" xfId="46419"/>
    <cellStyle name="Ergebnis 2 14 3 3 7 8" xfId="52942"/>
    <cellStyle name="Ergebnis 2 14 3 3 8" xfId="6384"/>
    <cellStyle name="Ergebnis 2 14 3 3 8 2" xfId="13494"/>
    <cellStyle name="Ergebnis 2 14 3 3 8 3" xfId="19787"/>
    <cellStyle name="Ergebnis 2 14 3 3 8 4" xfId="26726"/>
    <cellStyle name="Ergebnis 2 14 3 3 8 5" xfId="33391"/>
    <cellStyle name="Ergebnis 2 14 3 3 8 6" xfId="40061"/>
    <cellStyle name="Ergebnis 2 14 3 3 8 7" xfId="46877"/>
    <cellStyle name="Ergebnis 2 14 3 3 8 8" xfId="53400"/>
    <cellStyle name="Ergebnis 2 14 3 3 9" xfId="7038"/>
    <cellStyle name="Ergebnis 2 14 3 3 9 2" xfId="14148"/>
    <cellStyle name="Ergebnis 2 14 3 3 9 3" xfId="20441"/>
    <cellStyle name="Ergebnis 2 14 3 3 9 4" xfId="27380"/>
    <cellStyle name="Ergebnis 2 14 3 3 9 5" xfId="34045"/>
    <cellStyle name="Ergebnis 2 14 3 3 9 6" xfId="40715"/>
    <cellStyle name="Ergebnis 2 14 3 3 9 7" xfId="47531"/>
    <cellStyle name="Ergebnis 2 14 3 3 9 8" xfId="54054"/>
    <cellStyle name="Ergebnis 2 14 3 4" xfId="2364"/>
    <cellStyle name="Ergebnis 2 14 3 4 2" xfId="9474"/>
    <cellStyle name="Ergebnis 2 14 3 4 3" xfId="15767"/>
    <cellStyle name="Ergebnis 2 14 3 4 4" xfId="22706"/>
    <cellStyle name="Ergebnis 2 14 3 4 5" xfId="29371"/>
    <cellStyle name="Ergebnis 2 14 3 4 6" xfId="36041"/>
    <cellStyle name="Ergebnis 2 14 3 4 7" xfId="42857"/>
    <cellStyle name="Ergebnis 2 14 3 4 8" xfId="49380"/>
    <cellStyle name="Ergebnis 2 14 3 5" xfId="3054"/>
    <cellStyle name="Ergebnis 2 14 3 5 2" xfId="10164"/>
    <cellStyle name="Ergebnis 2 14 3 5 3" xfId="16457"/>
    <cellStyle name="Ergebnis 2 14 3 5 4" xfId="23396"/>
    <cellStyle name="Ergebnis 2 14 3 5 5" xfId="30061"/>
    <cellStyle name="Ergebnis 2 14 3 5 6" xfId="36731"/>
    <cellStyle name="Ergebnis 2 14 3 5 7" xfId="43547"/>
    <cellStyle name="Ergebnis 2 14 3 5 8" xfId="50070"/>
    <cellStyle name="Ergebnis 2 14 3 6" xfId="3741"/>
    <cellStyle name="Ergebnis 2 14 3 6 2" xfId="10851"/>
    <cellStyle name="Ergebnis 2 14 3 6 3" xfId="17144"/>
    <cellStyle name="Ergebnis 2 14 3 6 4" xfId="24083"/>
    <cellStyle name="Ergebnis 2 14 3 6 5" xfId="30748"/>
    <cellStyle name="Ergebnis 2 14 3 6 6" xfId="37418"/>
    <cellStyle name="Ergebnis 2 14 3 6 7" xfId="44234"/>
    <cellStyle name="Ergebnis 2 14 3 6 8" xfId="50757"/>
    <cellStyle name="Ergebnis 2 14 3 7" xfId="4428"/>
    <cellStyle name="Ergebnis 2 14 3 7 2" xfId="11538"/>
    <cellStyle name="Ergebnis 2 14 3 7 3" xfId="17831"/>
    <cellStyle name="Ergebnis 2 14 3 7 4" xfId="24770"/>
    <cellStyle name="Ergebnis 2 14 3 7 5" xfId="31435"/>
    <cellStyle name="Ergebnis 2 14 3 7 6" xfId="38105"/>
    <cellStyle name="Ergebnis 2 14 3 7 7" xfId="44921"/>
    <cellStyle name="Ergebnis 2 14 3 7 8" xfId="51444"/>
    <cellStyle name="Ergebnis 2 14 3 8" xfId="5113"/>
    <cellStyle name="Ergebnis 2 14 3 8 2" xfId="12223"/>
    <cellStyle name="Ergebnis 2 14 3 8 3" xfId="18516"/>
    <cellStyle name="Ergebnis 2 14 3 8 4" xfId="25455"/>
    <cellStyle name="Ergebnis 2 14 3 8 5" xfId="32120"/>
    <cellStyle name="Ergebnis 2 14 3 8 6" xfId="38790"/>
    <cellStyle name="Ergebnis 2 14 3 8 7" xfId="45606"/>
    <cellStyle name="Ergebnis 2 14 3 8 8" xfId="52129"/>
    <cellStyle name="Ergebnis 2 14 3 9" xfId="6154"/>
    <cellStyle name="Ergebnis 2 14 3 9 2" xfId="13264"/>
    <cellStyle name="Ergebnis 2 14 3 9 3" xfId="19557"/>
    <cellStyle name="Ergebnis 2 14 3 9 4" xfId="26496"/>
    <cellStyle name="Ergebnis 2 14 3 9 5" xfId="33161"/>
    <cellStyle name="Ergebnis 2 14 3 9 6" xfId="39831"/>
    <cellStyle name="Ergebnis 2 14 3 9 7" xfId="46647"/>
    <cellStyle name="Ergebnis 2 14 3 9 8" xfId="53170"/>
    <cellStyle name="Ergebnis 2 14 4" xfId="2109"/>
    <cellStyle name="Ergebnis 2 14 4 2" xfId="9219"/>
    <cellStyle name="Ergebnis 2 14 4 3" xfId="15512"/>
    <cellStyle name="Ergebnis 2 14 4 4" xfId="22451"/>
    <cellStyle name="Ergebnis 2 14 4 5" xfId="29116"/>
    <cellStyle name="Ergebnis 2 14 4 6" xfId="35786"/>
    <cellStyle name="Ergebnis 2 14 4 7" xfId="42602"/>
    <cellStyle name="Ergebnis 2 14 4 8" xfId="49125"/>
    <cellStyle name="Ergebnis 2 14 5" xfId="2797"/>
    <cellStyle name="Ergebnis 2 14 5 2" xfId="9907"/>
    <cellStyle name="Ergebnis 2 14 5 3" xfId="16200"/>
    <cellStyle name="Ergebnis 2 14 5 4" xfId="23139"/>
    <cellStyle name="Ergebnis 2 14 5 5" xfId="29804"/>
    <cellStyle name="Ergebnis 2 14 5 6" xfId="36474"/>
    <cellStyle name="Ergebnis 2 14 5 7" xfId="43290"/>
    <cellStyle name="Ergebnis 2 14 5 8" xfId="49813"/>
    <cellStyle name="Ergebnis 2 14 6" xfId="3485"/>
    <cellStyle name="Ergebnis 2 14 6 2" xfId="10595"/>
    <cellStyle name="Ergebnis 2 14 6 3" xfId="16888"/>
    <cellStyle name="Ergebnis 2 14 6 4" xfId="23827"/>
    <cellStyle name="Ergebnis 2 14 6 5" xfId="30492"/>
    <cellStyle name="Ergebnis 2 14 6 6" xfId="37162"/>
    <cellStyle name="Ergebnis 2 14 6 7" xfId="43978"/>
    <cellStyle name="Ergebnis 2 14 6 8" xfId="50501"/>
    <cellStyle name="Ergebnis 2 14 7" xfId="4172"/>
    <cellStyle name="Ergebnis 2 14 7 2" xfId="11282"/>
    <cellStyle name="Ergebnis 2 14 7 3" xfId="17575"/>
    <cellStyle name="Ergebnis 2 14 7 4" xfId="24514"/>
    <cellStyle name="Ergebnis 2 14 7 5" xfId="31179"/>
    <cellStyle name="Ergebnis 2 14 7 6" xfId="37849"/>
    <cellStyle name="Ergebnis 2 14 7 7" xfId="44665"/>
    <cellStyle name="Ergebnis 2 14 7 8" xfId="51188"/>
    <cellStyle name="Ergebnis 2 14 8" xfId="4861"/>
    <cellStyle name="Ergebnis 2 14 8 2" xfId="11971"/>
    <cellStyle name="Ergebnis 2 14 8 3" xfId="18264"/>
    <cellStyle name="Ergebnis 2 14 8 4" xfId="25203"/>
    <cellStyle name="Ergebnis 2 14 8 5" xfId="31868"/>
    <cellStyle name="Ergebnis 2 14 8 6" xfId="38538"/>
    <cellStyle name="Ergebnis 2 14 8 7" xfId="45354"/>
    <cellStyle name="Ergebnis 2 14 8 8" xfId="51877"/>
    <cellStyle name="Ergebnis 2 14 9" xfId="5544"/>
    <cellStyle name="Ergebnis 2 14 9 2" xfId="12654"/>
    <cellStyle name="Ergebnis 2 14 9 3" xfId="18947"/>
    <cellStyle name="Ergebnis 2 14 9 4" xfId="25886"/>
    <cellStyle name="Ergebnis 2 14 9 5" xfId="32551"/>
    <cellStyle name="Ergebnis 2 14 9 6" xfId="39221"/>
    <cellStyle name="Ergebnis 2 14 9 7" xfId="46037"/>
    <cellStyle name="Ergebnis 2 14 9 8" xfId="52560"/>
    <cellStyle name="Ergebnis 2 15" xfId="443"/>
    <cellStyle name="Ergebnis 2 15 10" xfId="5605"/>
    <cellStyle name="Ergebnis 2 15 10 2" xfId="12715"/>
    <cellStyle name="Ergebnis 2 15 10 3" xfId="19008"/>
    <cellStyle name="Ergebnis 2 15 10 4" xfId="25947"/>
    <cellStyle name="Ergebnis 2 15 10 5" xfId="32612"/>
    <cellStyle name="Ergebnis 2 15 10 6" xfId="39282"/>
    <cellStyle name="Ergebnis 2 15 10 7" xfId="46098"/>
    <cellStyle name="Ergebnis 2 15 10 8" xfId="52621"/>
    <cellStyle name="Ergebnis 2 15 11" xfId="5614"/>
    <cellStyle name="Ergebnis 2 15 11 2" xfId="12724"/>
    <cellStyle name="Ergebnis 2 15 11 3" xfId="19017"/>
    <cellStyle name="Ergebnis 2 15 11 4" xfId="25956"/>
    <cellStyle name="Ergebnis 2 15 11 5" xfId="32621"/>
    <cellStyle name="Ergebnis 2 15 11 6" xfId="39291"/>
    <cellStyle name="Ergebnis 2 15 11 7" xfId="46107"/>
    <cellStyle name="Ergebnis 2 15 11 8" xfId="52630"/>
    <cellStyle name="Ergebnis 2 15 12" xfId="1241"/>
    <cellStyle name="Ergebnis 2 15 12 2" xfId="8351"/>
    <cellStyle name="Ergebnis 2 15 12 3" xfId="14644"/>
    <cellStyle name="Ergebnis 2 15 12 4" xfId="21583"/>
    <cellStyle name="Ergebnis 2 15 12 5" xfId="28248"/>
    <cellStyle name="Ergebnis 2 15 12 6" xfId="34918"/>
    <cellStyle name="Ergebnis 2 15 12 7" xfId="41737"/>
    <cellStyle name="Ergebnis 2 15 12 8" xfId="48260"/>
    <cellStyle name="Ergebnis 2 15 13" xfId="8190"/>
    <cellStyle name="Ergebnis 2 15 14" xfId="7863"/>
    <cellStyle name="Ergebnis 2 15 15" xfId="21262"/>
    <cellStyle name="Ergebnis 2 15 16" xfId="8227"/>
    <cellStyle name="Ergebnis 2 15 2" xfId="611"/>
    <cellStyle name="Ergebnis 2 15 2 10" xfId="6679"/>
    <cellStyle name="Ergebnis 2 15 2 10 2" xfId="13789"/>
    <cellStyle name="Ergebnis 2 15 2 10 3" xfId="20082"/>
    <cellStyle name="Ergebnis 2 15 2 10 4" xfId="27021"/>
    <cellStyle name="Ergebnis 2 15 2 10 5" xfId="33686"/>
    <cellStyle name="Ergebnis 2 15 2 10 6" xfId="40356"/>
    <cellStyle name="Ergebnis 2 15 2 10 7" xfId="47172"/>
    <cellStyle name="Ergebnis 2 15 2 10 8" xfId="53695"/>
    <cellStyle name="Ergebnis 2 15 2 11" xfId="7333"/>
    <cellStyle name="Ergebnis 2 15 2 11 2" xfId="14443"/>
    <cellStyle name="Ergebnis 2 15 2 11 3" xfId="20736"/>
    <cellStyle name="Ergebnis 2 15 2 11 4" xfId="27675"/>
    <cellStyle name="Ergebnis 2 15 2 11 5" xfId="34340"/>
    <cellStyle name="Ergebnis 2 15 2 11 6" xfId="41010"/>
    <cellStyle name="Ergebnis 2 15 2 11 7" xfId="47826"/>
    <cellStyle name="Ergebnis 2 15 2 11 8" xfId="54349"/>
    <cellStyle name="Ergebnis 2 15 2 12" xfId="1364"/>
    <cellStyle name="Ergebnis 2 15 2 12 2" xfId="8474"/>
    <cellStyle name="Ergebnis 2 15 2 12 3" xfId="14767"/>
    <cellStyle name="Ergebnis 2 15 2 12 4" xfId="21706"/>
    <cellStyle name="Ergebnis 2 15 2 12 5" xfId="28371"/>
    <cellStyle name="Ergebnis 2 15 2 12 6" xfId="35041"/>
    <cellStyle name="Ergebnis 2 15 2 12 7" xfId="41857"/>
    <cellStyle name="Ergebnis 2 15 2 12 8" xfId="48380"/>
    <cellStyle name="Ergebnis 2 15 2 13" xfId="8234"/>
    <cellStyle name="Ergebnis 2 15 2 14" xfId="20990"/>
    <cellStyle name="Ergebnis 2 15 2 15" xfId="8245"/>
    <cellStyle name="Ergebnis 2 15 2 16" xfId="41240"/>
    <cellStyle name="Ergebnis 2 15 2 17" xfId="41654"/>
    <cellStyle name="Ergebnis 2 15 2 2" xfId="1127"/>
    <cellStyle name="Ergebnis 2 15 2 2 10" xfId="1800"/>
    <cellStyle name="Ergebnis 2 15 2 2 10 2" xfId="8910"/>
    <cellStyle name="Ergebnis 2 15 2 2 10 3" xfId="15203"/>
    <cellStyle name="Ergebnis 2 15 2 2 10 4" xfId="22142"/>
    <cellStyle name="Ergebnis 2 15 2 2 10 5" xfId="28807"/>
    <cellStyle name="Ergebnis 2 15 2 2 10 6" xfId="35477"/>
    <cellStyle name="Ergebnis 2 15 2 2 10 7" xfId="42293"/>
    <cellStyle name="Ergebnis 2 15 2 2 10 8" xfId="48816"/>
    <cellStyle name="Ergebnis 2 15 2 2 11" xfId="7497"/>
    <cellStyle name="Ergebnis 2 15 2 2 12" xfId="21480"/>
    <cellStyle name="Ergebnis 2 15 2 2 13" xfId="28134"/>
    <cellStyle name="Ergebnis 2 15 2 2 14" xfId="34804"/>
    <cellStyle name="Ergebnis 2 15 2 2 15" xfId="48146"/>
    <cellStyle name="Ergebnis 2 15 2 2 2" xfId="2671"/>
    <cellStyle name="Ergebnis 2 15 2 2 2 2" xfId="9781"/>
    <cellStyle name="Ergebnis 2 15 2 2 2 3" xfId="16074"/>
    <cellStyle name="Ergebnis 2 15 2 2 2 4" xfId="23013"/>
    <cellStyle name="Ergebnis 2 15 2 2 2 5" xfId="29678"/>
    <cellStyle name="Ergebnis 2 15 2 2 2 6" xfId="36348"/>
    <cellStyle name="Ergebnis 2 15 2 2 2 7" xfId="43164"/>
    <cellStyle name="Ergebnis 2 15 2 2 2 8" xfId="49687"/>
    <cellStyle name="Ergebnis 2 15 2 2 3" xfId="3361"/>
    <cellStyle name="Ergebnis 2 15 2 2 3 2" xfId="10471"/>
    <cellStyle name="Ergebnis 2 15 2 2 3 3" xfId="16764"/>
    <cellStyle name="Ergebnis 2 15 2 2 3 4" xfId="23703"/>
    <cellStyle name="Ergebnis 2 15 2 2 3 5" xfId="30368"/>
    <cellStyle name="Ergebnis 2 15 2 2 3 6" xfId="37038"/>
    <cellStyle name="Ergebnis 2 15 2 2 3 7" xfId="43854"/>
    <cellStyle name="Ergebnis 2 15 2 2 3 8" xfId="50377"/>
    <cellStyle name="Ergebnis 2 15 2 2 4" xfId="4048"/>
    <cellStyle name="Ergebnis 2 15 2 2 4 2" xfId="11158"/>
    <cellStyle name="Ergebnis 2 15 2 2 4 3" xfId="17451"/>
    <cellStyle name="Ergebnis 2 15 2 2 4 4" xfId="24390"/>
    <cellStyle name="Ergebnis 2 15 2 2 4 5" xfId="31055"/>
    <cellStyle name="Ergebnis 2 15 2 2 4 6" xfId="37725"/>
    <cellStyle name="Ergebnis 2 15 2 2 4 7" xfId="44541"/>
    <cellStyle name="Ergebnis 2 15 2 2 4 8" xfId="51064"/>
    <cellStyle name="Ergebnis 2 15 2 2 5" xfId="4735"/>
    <cellStyle name="Ergebnis 2 15 2 2 5 2" xfId="11845"/>
    <cellStyle name="Ergebnis 2 15 2 2 5 3" xfId="18138"/>
    <cellStyle name="Ergebnis 2 15 2 2 5 4" xfId="25077"/>
    <cellStyle name="Ergebnis 2 15 2 2 5 5" xfId="31742"/>
    <cellStyle name="Ergebnis 2 15 2 2 5 6" xfId="38412"/>
    <cellStyle name="Ergebnis 2 15 2 2 5 7" xfId="45228"/>
    <cellStyle name="Ergebnis 2 15 2 2 5 8" xfId="51751"/>
    <cellStyle name="Ergebnis 2 15 2 2 6" xfId="5420"/>
    <cellStyle name="Ergebnis 2 15 2 2 6 2" xfId="12530"/>
    <cellStyle name="Ergebnis 2 15 2 2 6 3" xfId="18823"/>
    <cellStyle name="Ergebnis 2 15 2 2 6 4" xfId="25762"/>
    <cellStyle name="Ergebnis 2 15 2 2 6 5" xfId="32427"/>
    <cellStyle name="Ergebnis 2 15 2 2 6 6" xfId="39097"/>
    <cellStyle name="Ergebnis 2 15 2 2 6 7" xfId="45913"/>
    <cellStyle name="Ergebnis 2 15 2 2 6 8" xfId="52436"/>
    <cellStyle name="Ergebnis 2 15 2 2 7" xfId="6003"/>
    <cellStyle name="Ergebnis 2 15 2 2 7 2" xfId="13113"/>
    <cellStyle name="Ergebnis 2 15 2 2 7 3" xfId="19406"/>
    <cellStyle name="Ergebnis 2 15 2 2 7 4" xfId="26345"/>
    <cellStyle name="Ergebnis 2 15 2 2 7 5" xfId="33010"/>
    <cellStyle name="Ergebnis 2 15 2 2 7 6" xfId="39680"/>
    <cellStyle name="Ergebnis 2 15 2 2 7 7" xfId="46496"/>
    <cellStyle name="Ergebnis 2 15 2 2 7 8" xfId="53019"/>
    <cellStyle name="Ergebnis 2 15 2 2 8" xfId="6461"/>
    <cellStyle name="Ergebnis 2 15 2 2 8 2" xfId="13571"/>
    <cellStyle name="Ergebnis 2 15 2 2 8 3" xfId="19864"/>
    <cellStyle name="Ergebnis 2 15 2 2 8 4" xfId="26803"/>
    <cellStyle name="Ergebnis 2 15 2 2 8 5" xfId="33468"/>
    <cellStyle name="Ergebnis 2 15 2 2 8 6" xfId="40138"/>
    <cellStyle name="Ergebnis 2 15 2 2 8 7" xfId="46954"/>
    <cellStyle name="Ergebnis 2 15 2 2 8 8" xfId="53477"/>
    <cellStyle name="Ergebnis 2 15 2 2 9" xfId="7115"/>
    <cellStyle name="Ergebnis 2 15 2 2 9 2" xfId="14225"/>
    <cellStyle name="Ergebnis 2 15 2 2 9 3" xfId="20518"/>
    <cellStyle name="Ergebnis 2 15 2 2 9 4" xfId="27457"/>
    <cellStyle name="Ergebnis 2 15 2 2 9 5" xfId="34122"/>
    <cellStyle name="Ergebnis 2 15 2 2 9 6" xfId="40792"/>
    <cellStyle name="Ergebnis 2 15 2 2 9 7" xfId="47608"/>
    <cellStyle name="Ergebnis 2 15 2 2 9 8" xfId="54131"/>
    <cellStyle name="Ergebnis 2 15 2 3" xfId="924"/>
    <cellStyle name="Ergebnis 2 15 2 3 10" xfId="1599"/>
    <cellStyle name="Ergebnis 2 15 2 3 10 2" xfId="8709"/>
    <cellStyle name="Ergebnis 2 15 2 3 10 3" xfId="15002"/>
    <cellStyle name="Ergebnis 2 15 2 3 10 4" xfId="21941"/>
    <cellStyle name="Ergebnis 2 15 2 3 10 5" xfId="28606"/>
    <cellStyle name="Ergebnis 2 15 2 3 10 6" xfId="35276"/>
    <cellStyle name="Ergebnis 2 15 2 3 10 7" xfId="42092"/>
    <cellStyle name="Ergebnis 2 15 2 3 10 8" xfId="48615"/>
    <cellStyle name="Ergebnis 2 15 2 3 11" xfId="8278"/>
    <cellStyle name="Ergebnis 2 15 2 3 12" xfId="21296"/>
    <cellStyle name="Ergebnis 2 15 2 3 13" xfId="27931"/>
    <cellStyle name="Ergebnis 2 15 2 3 14" xfId="34603"/>
    <cellStyle name="Ergebnis 2 15 2 3 15" xfId="41437"/>
    <cellStyle name="Ergebnis 2 15 2 3 2" xfId="2470"/>
    <cellStyle name="Ergebnis 2 15 2 3 2 2" xfId="9580"/>
    <cellStyle name="Ergebnis 2 15 2 3 2 3" xfId="15873"/>
    <cellStyle name="Ergebnis 2 15 2 3 2 4" xfId="22812"/>
    <cellStyle name="Ergebnis 2 15 2 3 2 5" xfId="29477"/>
    <cellStyle name="Ergebnis 2 15 2 3 2 6" xfId="36147"/>
    <cellStyle name="Ergebnis 2 15 2 3 2 7" xfId="42963"/>
    <cellStyle name="Ergebnis 2 15 2 3 2 8" xfId="49486"/>
    <cellStyle name="Ergebnis 2 15 2 3 3" xfId="3160"/>
    <cellStyle name="Ergebnis 2 15 2 3 3 2" xfId="10270"/>
    <cellStyle name="Ergebnis 2 15 2 3 3 3" xfId="16563"/>
    <cellStyle name="Ergebnis 2 15 2 3 3 4" xfId="23502"/>
    <cellStyle name="Ergebnis 2 15 2 3 3 5" xfId="30167"/>
    <cellStyle name="Ergebnis 2 15 2 3 3 6" xfId="36837"/>
    <cellStyle name="Ergebnis 2 15 2 3 3 7" xfId="43653"/>
    <cellStyle name="Ergebnis 2 15 2 3 3 8" xfId="50176"/>
    <cellStyle name="Ergebnis 2 15 2 3 4" xfId="3847"/>
    <cellStyle name="Ergebnis 2 15 2 3 4 2" xfId="10957"/>
    <cellStyle name="Ergebnis 2 15 2 3 4 3" xfId="17250"/>
    <cellStyle name="Ergebnis 2 15 2 3 4 4" xfId="24189"/>
    <cellStyle name="Ergebnis 2 15 2 3 4 5" xfId="30854"/>
    <cellStyle name="Ergebnis 2 15 2 3 4 6" xfId="37524"/>
    <cellStyle name="Ergebnis 2 15 2 3 4 7" xfId="44340"/>
    <cellStyle name="Ergebnis 2 15 2 3 4 8" xfId="50863"/>
    <cellStyle name="Ergebnis 2 15 2 3 5" xfId="4534"/>
    <cellStyle name="Ergebnis 2 15 2 3 5 2" xfId="11644"/>
    <cellStyle name="Ergebnis 2 15 2 3 5 3" xfId="17937"/>
    <cellStyle name="Ergebnis 2 15 2 3 5 4" xfId="24876"/>
    <cellStyle name="Ergebnis 2 15 2 3 5 5" xfId="31541"/>
    <cellStyle name="Ergebnis 2 15 2 3 5 6" xfId="38211"/>
    <cellStyle name="Ergebnis 2 15 2 3 5 7" xfId="45027"/>
    <cellStyle name="Ergebnis 2 15 2 3 5 8" xfId="51550"/>
    <cellStyle name="Ergebnis 2 15 2 3 6" xfId="5219"/>
    <cellStyle name="Ergebnis 2 15 2 3 6 2" xfId="12329"/>
    <cellStyle name="Ergebnis 2 15 2 3 6 3" xfId="18622"/>
    <cellStyle name="Ergebnis 2 15 2 3 6 4" xfId="25561"/>
    <cellStyle name="Ergebnis 2 15 2 3 6 5" xfId="32226"/>
    <cellStyle name="Ergebnis 2 15 2 3 6 6" xfId="38896"/>
    <cellStyle name="Ergebnis 2 15 2 3 6 7" xfId="45712"/>
    <cellStyle name="Ergebnis 2 15 2 3 6 8" xfId="52235"/>
    <cellStyle name="Ergebnis 2 15 2 3 7" xfId="5802"/>
    <cellStyle name="Ergebnis 2 15 2 3 7 2" xfId="12912"/>
    <cellStyle name="Ergebnis 2 15 2 3 7 3" xfId="19205"/>
    <cellStyle name="Ergebnis 2 15 2 3 7 4" xfId="26144"/>
    <cellStyle name="Ergebnis 2 15 2 3 7 5" xfId="32809"/>
    <cellStyle name="Ergebnis 2 15 2 3 7 6" xfId="39479"/>
    <cellStyle name="Ergebnis 2 15 2 3 7 7" xfId="46295"/>
    <cellStyle name="Ergebnis 2 15 2 3 7 8" xfId="52818"/>
    <cellStyle name="Ergebnis 2 15 2 3 8" xfId="6260"/>
    <cellStyle name="Ergebnis 2 15 2 3 8 2" xfId="13370"/>
    <cellStyle name="Ergebnis 2 15 2 3 8 3" xfId="19663"/>
    <cellStyle name="Ergebnis 2 15 2 3 8 4" xfId="26602"/>
    <cellStyle name="Ergebnis 2 15 2 3 8 5" xfId="33267"/>
    <cellStyle name="Ergebnis 2 15 2 3 8 6" xfId="39937"/>
    <cellStyle name="Ergebnis 2 15 2 3 8 7" xfId="46753"/>
    <cellStyle name="Ergebnis 2 15 2 3 8 8" xfId="53276"/>
    <cellStyle name="Ergebnis 2 15 2 3 9" xfId="6914"/>
    <cellStyle name="Ergebnis 2 15 2 3 9 2" xfId="14024"/>
    <cellStyle name="Ergebnis 2 15 2 3 9 3" xfId="20317"/>
    <cellStyle name="Ergebnis 2 15 2 3 9 4" xfId="27256"/>
    <cellStyle name="Ergebnis 2 15 2 3 9 5" xfId="33921"/>
    <cellStyle name="Ergebnis 2 15 2 3 9 6" xfId="40591"/>
    <cellStyle name="Ergebnis 2 15 2 3 9 7" xfId="47407"/>
    <cellStyle name="Ergebnis 2 15 2 3 9 8" xfId="53930"/>
    <cellStyle name="Ergebnis 2 15 2 4" xfId="2235"/>
    <cellStyle name="Ergebnis 2 15 2 4 2" xfId="9345"/>
    <cellStyle name="Ergebnis 2 15 2 4 3" xfId="15638"/>
    <cellStyle name="Ergebnis 2 15 2 4 4" xfId="22577"/>
    <cellStyle name="Ergebnis 2 15 2 4 5" xfId="29242"/>
    <cellStyle name="Ergebnis 2 15 2 4 6" xfId="35912"/>
    <cellStyle name="Ergebnis 2 15 2 4 7" xfId="42728"/>
    <cellStyle name="Ergebnis 2 15 2 4 8" xfId="49251"/>
    <cellStyle name="Ergebnis 2 15 2 5" xfId="2925"/>
    <cellStyle name="Ergebnis 2 15 2 5 2" xfId="10035"/>
    <cellStyle name="Ergebnis 2 15 2 5 3" xfId="16328"/>
    <cellStyle name="Ergebnis 2 15 2 5 4" xfId="23267"/>
    <cellStyle name="Ergebnis 2 15 2 5 5" xfId="29932"/>
    <cellStyle name="Ergebnis 2 15 2 5 6" xfId="36602"/>
    <cellStyle name="Ergebnis 2 15 2 5 7" xfId="43418"/>
    <cellStyle name="Ergebnis 2 15 2 5 8" xfId="49941"/>
    <cellStyle name="Ergebnis 2 15 2 6" xfId="3612"/>
    <cellStyle name="Ergebnis 2 15 2 6 2" xfId="10722"/>
    <cellStyle name="Ergebnis 2 15 2 6 3" xfId="17015"/>
    <cellStyle name="Ergebnis 2 15 2 6 4" xfId="23954"/>
    <cellStyle name="Ergebnis 2 15 2 6 5" xfId="30619"/>
    <cellStyle name="Ergebnis 2 15 2 6 6" xfId="37289"/>
    <cellStyle name="Ergebnis 2 15 2 6 7" xfId="44105"/>
    <cellStyle name="Ergebnis 2 15 2 6 8" xfId="50628"/>
    <cellStyle name="Ergebnis 2 15 2 7" xfId="4299"/>
    <cellStyle name="Ergebnis 2 15 2 7 2" xfId="11409"/>
    <cellStyle name="Ergebnis 2 15 2 7 3" xfId="17702"/>
    <cellStyle name="Ergebnis 2 15 2 7 4" xfId="24641"/>
    <cellStyle name="Ergebnis 2 15 2 7 5" xfId="31306"/>
    <cellStyle name="Ergebnis 2 15 2 7 6" xfId="37976"/>
    <cellStyle name="Ergebnis 2 15 2 7 7" xfId="44792"/>
    <cellStyle name="Ergebnis 2 15 2 7 8" xfId="51315"/>
    <cellStyle name="Ergebnis 2 15 2 8" xfId="4984"/>
    <cellStyle name="Ergebnis 2 15 2 8 2" xfId="12094"/>
    <cellStyle name="Ergebnis 2 15 2 8 3" xfId="18387"/>
    <cellStyle name="Ergebnis 2 15 2 8 4" xfId="25326"/>
    <cellStyle name="Ergebnis 2 15 2 8 5" xfId="31991"/>
    <cellStyle name="Ergebnis 2 15 2 8 6" xfId="38661"/>
    <cellStyle name="Ergebnis 2 15 2 8 7" xfId="45477"/>
    <cellStyle name="Ergebnis 2 15 2 8 8" xfId="52000"/>
    <cellStyle name="Ergebnis 2 15 2 9" xfId="4903"/>
    <cellStyle name="Ergebnis 2 15 2 9 2" xfId="12013"/>
    <cellStyle name="Ergebnis 2 15 2 9 3" xfId="18306"/>
    <cellStyle name="Ergebnis 2 15 2 9 4" xfId="25245"/>
    <cellStyle name="Ergebnis 2 15 2 9 5" xfId="31910"/>
    <cellStyle name="Ergebnis 2 15 2 9 6" xfId="38580"/>
    <cellStyle name="Ergebnis 2 15 2 9 7" xfId="45396"/>
    <cellStyle name="Ergebnis 2 15 2 9 8" xfId="51919"/>
    <cellStyle name="Ergebnis 2 15 3" xfId="755"/>
    <cellStyle name="Ergebnis 2 15 3 10" xfId="6809"/>
    <cellStyle name="Ergebnis 2 15 3 10 2" xfId="13919"/>
    <cellStyle name="Ergebnis 2 15 3 10 3" xfId="20212"/>
    <cellStyle name="Ergebnis 2 15 3 10 4" xfId="27151"/>
    <cellStyle name="Ergebnis 2 15 3 10 5" xfId="33816"/>
    <cellStyle name="Ergebnis 2 15 3 10 6" xfId="40486"/>
    <cellStyle name="Ergebnis 2 15 3 10 7" xfId="47302"/>
    <cellStyle name="Ergebnis 2 15 3 10 8" xfId="53825"/>
    <cellStyle name="Ergebnis 2 15 3 11" xfId="7210"/>
    <cellStyle name="Ergebnis 2 15 3 11 2" xfId="14320"/>
    <cellStyle name="Ergebnis 2 15 3 11 3" xfId="20613"/>
    <cellStyle name="Ergebnis 2 15 3 11 4" xfId="27552"/>
    <cellStyle name="Ergebnis 2 15 3 11 5" xfId="34217"/>
    <cellStyle name="Ergebnis 2 15 3 11 6" xfId="40887"/>
    <cellStyle name="Ergebnis 2 15 3 11 7" xfId="47703"/>
    <cellStyle name="Ergebnis 2 15 3 11 8" xfId="54226"/>
    <cellStyle name="Ergebnis 2 15 3 12" xfId="1494"/>
    <cellStyle name="Ergebnis 2 15 3 12 2" xfId="8604"/>
    <cellStyle name="Ergebnis 2 15 3 12 3" xfId="14897"/>
    <cellStyle name="Ergebnis 2 15 3 12 4" xfId="21836"/>
    <cellStyle name="Ergebnis 2 15 3 12 5" xfId="28501"/>
    <cellStyle name="Ergebnis 2 15 3 12 6" xfId="35171"/>
    <cellStyle name="Ergebnis 2 15 3 12 7" xfId="41987"/>
    <cellStyle name="Ergebnis 2 15 3 12 8" xfId="48510"/>
    <cellStyle name="Ergebnis 2 15 3 13" xfId="7750"/>
    <cellStyle name="Ergebnis 2 15 3 14" xfId="21134"/>
    <cellStyle name="Ergebnis 2 15 3 15" xfId="20898"/>
    <cellStyle name="Ergebnis 2 15 3 16" xfId="41380"/>
    <cellStyle name="Ergebnis 2 15 3 17" xfId="14710"/>
    <cellStyle name="Ergebnis 2 15 3 2" xfId="1207"/>
    <cellStyle name="Ergebnis 2 15 3 2 10" xfId="1880"/>
    <cellStyle name="Ergebnis 2 15 3 2 10 2" xfId="8990"/>
    <cellStyle name="Ergebnis 2 15 3 2 10 3" xfId="15283"/>
    <cellStyle name="Ergebnis 2 15 3 2 10 4" xfId="22222"/>
    <cellStyle name="Ergebnis 2 15 3 2 10 5" xfId="28887"/>
    <cellStyle name="Ergebnis 2 15 3 2 10 6" xfId="35557"/>
    <cellStyle name="Ergebnis 2 15 3 2 10 7" xfId="42373"/>
    <cellStyle name="Ergebnis 2 15 3 2 10 8" xfId="48896"/>
    <cellStyle name="Ergebnis 2 15 3 2 11" xfId="14610"/>
    <cellStyle name="Ergebnis 2 15 3 2 12" xfId="21549"/>
    <cellStyle name="Ergebnis 2 15 3 2 13" xfId="28214"/>
    <cellStyle name="Ergebnis 2 15 3 2 14" xfId="34884"/>
    <cellStyle name="Ergebnis 2 15 3 2 15" xfId="48226"/>
    <cellStyle name="Ergebnis 2 15 3 2 2" xfId="2751"/>
    <cellStyle name="Ergebnis 2 15 3 2 2 2" xfId="9861"/>
    <cellStyle name="Ergebnis 2 15 3 2 2 3" xfId="16154"/>
    <cellStyle name="Ergebnis 2 15 3 2 2 4" xfId="23093"/>
    <cellStyle name="Ergebnis 2 15 3 2 2 5" xfId="29758"/>
    <cellStyle name="Ergebnis 2 15 3 2 2 6" xfId="36428"/>
    <cellStyle name="Ergebnis 2 15 3 2 2 7" xfId="43244"/>
    <cellStyle name="Ergebnis 2 15 3 2 2 8" xfId="49767"/>
    <cellStyle name="Ergebnis 2 15 3 2 3" xfId="3441"/>
    <cellStyle name="Ergebnis 2 15 3 2 3 2" xfId="10551"/>
    <cellStyle name="Ergebnis 2 15 3 2 3 3" xfId="16844"/>
    <cellStyle name="Ergebnis 2 15 3 2 3 4" xfId="23783"/>
    <cellStyle name="Ergebnis 2 15 3 2 3 5" xfId="30448"/>
    <cellStyle name="Ergebnis 2 15 3 2 3 6" xfId="37118"/>
    <cellStyle name="Ergebnis 2 15 3 2 3 7" xfId="43934"/>
    <cellStyle name="Ergebnis 2 15 3 2 3 8" xfId="50457"/>
    <cellStyle name="Ergebnis 2 15 3 2 4" xfId="4128"/>
    <cellStyle name="Ergebnis 2 15 3 2 4 2" xfId="11238"/>
    <cellStyle name="Ergebnis 2 15 3 2 4 3" xfId="17531"/>
    <cellStyle name="Ergebnis 2 15 3 2 4 4" xfId="24470"/>
    <cellStyle name="Ergebnis 2 15 3 2 4 5" xfId="31135"/>
    <cellStyle name="Ergebnis 2 15 3 2 4 6" xfId="37805"/>
    <cellStyle name="Ergebnis 2 15 3 2 4 7" xfId="44621"/>
    <cellStyle name="Ergebnis 2 15 3 2 4 8" xfId="51144"/>
    <cellStyle name="Ergebnis 2 15 3 2 5" xfId="4815"/>
    <cellStyle name="Ergebnis 2 15 3 2 5 2" xfId="11925"/>
    <cellStyle name="Ergebnis 2 15 3 2 5 3" xfId="18218"/>
    <cellStyle name="Ergebnis 2 15 3 2 5 4" xfId="25157"/>
    <cellStyle name="Ergebnis 2 15 3 2 5 5" xfId="31822"/>
    <cellStyle name="Ergebnis 2 15 3 2 5 6" xfId="38492"/>
    <cellStyle name="Ergebnis 2 15 3 2 5 7" xfId="45308"/>
    <cellStyle name="Ergebnis 2 15 3 2 5 8" xfId="51831"/>
    <cellStyle name="Ergebnis 2 15 3 2 6" xfId="5500"/>
    <cellStyle name="Ergebnis 2 15 3 2 6 2" xfId="12610"/>
    <cellStyle name="Ergebnis 2 15 3 2 6 3" xfId="18903"/>
    <cellStyle name="Ergebnis 2 15 3 2 6 4" xfId="25842"/>
    <cellStyle name="Ergebnis 2 15 3 2 6 5" xfId="32507"/>
    <cellStyle name="Ergebnis 2 15 3 2 6 6" xfId="39177"/>
    <cellStyle name="Ergebnis 2 15 3 2 6 7" xfId="45993"/>
    <cellStyle name="Ergebnis 2 15 3 2 6 8" xfId="52516"/>
    <cellStyle name="Ergebnis 2 15 3 2 7" xfId="6083"/>
    <cellStyle name="Ergebnis 2 15 3 2 7 2" xfId="13193"/>
    <cellStyle name="Ergebnis 2 15 3 2 7 3" xfId="19486"/>
    <cellStyle name="Ergebnis 2 15 3 2 7 4" xfId="26425"/>
    <cellStyle name="Ergebnis 2 15 3 2 7 5" xfId="33090"/>
    <cellStyle name="Ergebnis 2 15 3 2 7 6" xfId="39760"/>
    <cellStyle name="Ergebnis 2 15 3 2 7 7" xfId="46576"/>
    <cellStyle name="Ergebnis 2 15 3 2 7 8" xfId="53099"/>
    <cellStyle name="Ergebnis 2 15 3 2 8" xfId="6541"/>
    <cellStyle name="Ergebnis 2 15 3 2 8 2" xfId="13651"/>
    <cellStyle name="Ergebnis 2 15 3 2 8 3" xfId="19944"/>
    <cellStyle name="Ergebnis 2 15 3 2 8 4" xfId="26883"/>
    <cellStyle name="Ergebnis 2 15 3 2 8 5" xfId="33548"/>
    <cellStyle name="Ergebnis 2 15 3 2 8 6" xfId="40218"/>
    <cellStyle name="Ergebnis 2 15 3 2 8 7" xfId="47034"/>
    <cellStyle name="Ergebnis 2 15 3 2 8 8" xfId="53557"/>
    <cellStyle name="Ergebnis 2 15 3 2 9" xfId="7195"/>
    <cellStyle name="Ergebnis 2 15 3 2 9 2" xfId="14305"/>
    <cellStyle name="Ergebnis 2 15 3 2 9 3" xfId="20598"/>
    <cellStyle name="Ergebnis 2 15 3 2 9 4" xfId="27537"/>
    <cellStyle name="Ergebnis 2 15 3 2 9 5" xfId="34202"/>
    <cellStyle name="Ergebnis 2 15 3 2 9 6" xfId="40872"/>
    <cellStyle name="Ergebnis 2 15 3 2 9 7" xfId="47688"/>
    <cellStyle name="Ergebnis 2 15 3 2 9 8" xfId="54211"/>
    <cellStyle name="Ergebnis 2 15 3 3" xfId="1051"/>
    <cellStyle name="Ergebnis 2 15 3 3 10" xfId="1724"/>
    <cellStyle name="Ergebnis 2 15 3 3 10 2" xfId="8834"/>
    <cellStyle name="Ergebnis 2 15 3 3 10 3" xfId="15127"/>
    <cellStyle name="Ergebnis 2 15 3 3 10 4" xfId="22066"/>
    <cellStyle name="Ergebnis 2 15 3 3 10 5" xfId="28731"/>
    <cellStyle name="Ergebnis 2 15 3 3 10 6" xfId="35401"/>
    <cellStyle name="Ergebnis 2 15 3 3 10 7" xfId="42217"/>
    <cellStyle name="Ergebnis 2 15 3 3 10 8" xfId="48740"/>
    <cellStyle name="Ergebnis 2 15 3 3 11" xfId="7964"/>
    <cellStyle name="Ergebnis 2 15 3 3 12" xfId="21408"/>
    <cellStyle name="Ergebnis 2 15 3 3 13" xfId="28058"/>
    <cellStyle name="Ergebnis 2 15 3 3 14" xfId="34728"/>
    <cellStyle name="Ergebnis 2 15 3 3 15" xfId="48070"/>
    <cellStyle name="Ergebnis 2 15 3 3 2" xfId="2595"/>
    <cellStyle name="Ergebnis 2 15 3 3 2 2" xfId="9705"/>
    <cellStyle name="Ergebnis 2 15 3 3 2 3" xfId="15998"/>
    <cellStyle name="Ergebnis 2 15 3 3 2 4" xfId="22937"/>
    <cellStyle name="Ergebnis 2 15 3 3 2 5" xfId="29602"/>
    <cellStyle name="Ergebnis 2 15 3 3 2 6" xfId="36272"/>
    <cellStyle name="Ergebnis 2 15 3 3 2 7" xfId="43088"/>
    <cellStyle name="Ergebnis 2 15 3 3 2 8" xfId="49611"/>
    <cellStyle name="Ergebnis 2 15 3 3 3" xfId="3285"/>
    <cellStyle name="Ergebnis 2 15 3 3 3 2" xfId="10395"/>
    <cellStyle name="Ergebnis 2 15 3 3 3 3" xfId="16688"/>
    <cellStyle name="Ergebnis 2 15 3 3 3 4" xfId="23627"/>
    <cellStyle name="Ergebnis 2 15 3 3 3 5" xfId="30292"/>
    <cellStyle name="Ergebnis 2 15 3 3 3 6" xfId="36962"/>
    <cellStyle name="Ergebnis 2 15 3 3 3 7" xfId="43778"/>
    <cellStyle name="Ergebnis 2 15 3 3 3 8" xfId="50301"/>
    <cellStyle name="Ergebnis 2 15 3 3 4" xfId="3972"/>
    <cellStyle name="Ergebnis 2 15 3 3 4 2" xfId="11082"/>
    <cellStyle name="Ergebnis 2 15 3 3 4 3" xfId="17375"/>
    <cellStyle name="Ergebnis 2 15 3 3 4 4" xfId="24314"/>
    <cellStyle name="Ergebnis 2 15 3 3 4 5" xfId="30979"/>
    <cellStyle name="Ergebnis 2 15 3 3 4 6" xfId="37649"/>
    <cellStyle name="Ergebnis 2 15 3 3 4 7" xfId="44465"/>
    <cellStyle name="Ergebnis 2 15 3 3 4 8" xfId="50988"/>
    <cellStyle name="Ergebnis 2 15 3 3 5" xfId="4659"/>
    <cellStyle name="Ergebnis 2 15 3 3 5 2" xfId="11769"/>
    <cellStyle name="Ergebnis 2 15 3 3 5 3" xfId="18062"/>
    <cellStyle name="Ergebnis 2 15 3 3 5 4" xfId="25001"/>
    <cellStyle name="Ergebnis 2 15 3 3 5 5" xfId="31666"/>
    <cellStyle name="Ergebnis 2 15 3 3 5 6" xfId="38336"/>
    <cellStyle name="Ergebnis 2 15 3 3 5 7" xfId="45152"/>
    <cellStyle name="Ergebnis 2 15 3 3 5 8" xfId="51675"/>
    <cellStyle name="Ergebnis 2 15 3 3 6" xfId="5344"/>
    <cellStyle name="Ergebnis 2 15 3 3 6 2" xfId="12454"/>
    <cellStyle name="Ergebnis 2 15 3 3 6 3" xfId="18747"/>
    <cellStyle name="Ergebnis 2 15 3 3 6 4" xfId="25686"/>
    <cellStyle name="Ergebnis 2 15 3 3 6 5" xfId="32351"/>
    <cellStyle name="Ergebnis 2 15 3 3 6 6" xfId="39021"/>
    <cellStyle name="Ergebnis 2 15 3 3 6 7" xfId="45837"/>
    <cellStyle name="Ergebnis 2 15 3 3 6 8" xfId="52360"/>
    <cellStyle name="Ergebnis 2 15 3 3 7" xfId="5927"/>
    <cellStyle name="Ergebnis 2 15 3 3 7 2" xfId="13037"/>
    <cellStyle name="Ergebnis 2 15 3 3 7 3" xfId="19330"/>
    <cellStyle name="Ergebnis 2 15 3 3 7 4" xfId="26269"/>
    <cellStyle name="Ergebnis 2 15 3 3 7 5" xfId="32934"/>
    <cellStyle name="Ergebnis 2 15 3 3 7 6" xfId="39604"/>
    <cellStyle name="Ergebnis 2 15 3 3 7 7" xfId="46420"/>
    <cellStyle name="Ergebnis 2 15 3 3 7 8" xfId="52943"/>
    <cellStyle name="Ergebnis 2 15 3 3 8" xfId="6385"/>
    <cellStyle name="Ergebnis 2 15 3 3 8 2" xfId="13495"/>
    <cellStyle name="Ergebnis 2 15 3 3 8 3" xfId="19788"/>
    <cellStyle name="Ergebnis 2 15 3 3 8 4" xfId="26727"/>
    <cellStyle name="Ergebnis 2 15 3 3 8 5" xfId="33392"/>
    <cellStyle name="Ergebnis 2 15 3 3 8 6" xfId="40062"/>
    <cellStyle name="Ergebnis 2 15 3 3 8 7" xfId="46878"/>
    <cellStyle name="Ergebnis 2 15 3 3 8 8" xfId="53401"/>
    <cellStyle name="Ergebnis 2 15 3 3 9" xfId="7039"/>
    <cellStyle name="Ergebnis 2 15 3 3 9 2" xfId="14149"/>
    <cellStyle name="Ergebnis 2 15 3 3 9 3" xfId="20442"/>
    <cellStyle name="Ergebnis 2 15 3 3 9 4" xfId="27381"/>
    <cellStyle name="Ergebnis 2 15 3 3 9 5" xfId="34046"/>
    <cellStyle name="Ergebnis 2 15 3 3 9 6" xfId="40716"/>
    <cellStyle name="Ergebnis 2 15 3 3 9 7" xfId="47532"/>
    <cellStyle name="Ergebnis 2 15 3 3 9 8" xfId="54055"/>
    <cellStyle name="Ergebnis 2 15 3 4" xfId="2365"/>
    <cellStyle name="Ergebnis 2 15 3 4 2" xfId="9475"/>
    <cellStyle name="Ergebnis 2 15 3 4 3" xfId="15768"/>
    <cellStyle name="Ergebnis 2 15 3 4 4" xfId="22707"/>
    <cellStyle name="Ergebnis 2 15 3 4 5" xfId="29372"/>
    <cellStyle name="Ergebnis 2 15 3 4 6" xfId="36042"/>
    <cellStyle name="Ergebnis 2 15 3 4 7" xfId="42858"/>
    <cellStyle name="Ergebnis 2 15 3 4 8" xfId="49381"/>
    <cellStyle name="Ergebnis 2 15 3 5" xfId="3055"/>
    <cellStyle name="Ergebnis 2 15 3 5 2" xfId="10165"/>
    <cellStyle name="Ergebnis 2 15 3 5 3" xfId="16458"/>
    <cellStyle name="Ergebnis 2 15 3 5 4" xfId="23397"/>
    <cellStyle name="Ergebnis 2 15 3 5 5" xfId="30062"/>
    <cellStyle name="Ergebnis 2 15 3 5 6" xfId="36732"/>
    <cellStyle name="Ergebnis 2 15 3 5 7" xfId="43548"/>
    <cellStyle name="Ergebnis 2 15 3 5 8" xfId="50071"/>
    <cellStyle name="Ergebnis 2 15 3 6" xfId="3742"/>
    <cellStyle name="Ergebnis 2 15 3 6 2" xfId="10852"/>
    <cellStyle name="Ergebnis 2 15 3 6 3" xfId="17145"/>
    <cellStyle name="Ergebnis 2 15 3 6 4" xfId="24084"/>
    <cellStyle name="Ergebnis 2 15 3 6 5" xfId="30749"/>
    <cellStyle name="Ergebnis 2 15 3 6 6" xfId="37419"/>
    <cellStyle name="Ergebnis 2 15 3 6 7" xfId="44235"/>
    <cellStyle name="Ergebnis 2 15 3 6 8" xfId="50758"/>
    <cellStyle name="Ergebnis 2 15 3 7" xfId="4429"/>
    <cellStyle name="Ergebnis 2 15 3 7 2" xfId="11539"/>
    <cellStyle name="Ergebnis 2 15 3 7 3" xfId="17832"/>
    <cellStyle name="Ergebnis 2 15 3 7 4" xfId="24771"/>
    <cellStyle name="Ergebnis 2 15 3 7 5" xfId="31436"/>
    <cellStyle name="Ergebnis 2 15 3 7 6" xfId="38106"/>
    <cellStyle name="Ergebnis 2 15 3 7 7" xfId="44922"/>
    <cellStyle name="Ergebnis 2 15 3 7 8" xfId="51445"/>
    <cellStyle name="Ergebnis 2 15 3 8" xfId="5114"/>
    <cellStyle name="Ergebnis 2 15 3 8 2" xfId="12224"/>
    <cellStyle name="Ergebnis 2 15 3 8 3" xfId="18517"/>
    <cellStyle name="Ergebnis 2 15 3 8 4" xfId="25456"/>
    <cellStyle name="Ergebnis 2 15 3 8 5" xfId="32121"/>
    <cellStyle name="Ergebnis 2 15 3 8 6" xfId="38791"/>
    <cellStyle name="Ergebnis 2 15 3 8 7" xfId="45607"/>
    <cellStyle name="Ergebnis 2 15 3 8 8" xfId="52130"/>
    <cellStyle name="Ergebnis 2 15 3 9" xfId="6155"/>
    <cellStyle name="Ergebnis 2 15 3 9 2" xfId="13265"/>
    <cellStyle name="Ergebnis 2 15 3 9 3" xfId="19558"/>
    <cellStyle name="Ergebnis 2 15 3 9 4" xfId="26497"/>
    <cellStyle name="Ergebnis 2 15 3 9 5" xfId="33162"/>
    <cellStyle name="Ergebnis 2 15 3 9 6" xfId="39832"/>
    <cellStyle name="Ergebnis 2 15 3 9 7" xfId="46648"/>
    <cellStyle name="Ergebnis 2 15 3 9 8" xfId="53171"/>
    <cellStyle name="Ergebnis 2 15 4" xfId="2069"/>
    <cellStyle name="Ergebnis 2 15 4 2" xfId="9179"/>
    <cellStyle name="Ergebnis 2 15 4 3" xfId="15472"/>
    <cellStyle name="Ergebnis 2 15 4 4" xfId="22411"/>
    <cellStyle name="Ergebnis 2 15 4 5" xfId="29076"/>
    <cellStyle name="Ergebnis 2 15 4 6" xfId="35746"/>
    <cellStyle name="Ergebnis 2 15 4 7" xfId="42562"/>
    <cellStyle name="Ergebnis 2 15 4 8" xfId="49085"/>
    <cellStyle name="Ergebnis 2 15 5" xfId="1981"/>
    <cellStyle name="Ergebnis 2 15 5 2" xfId="9091"/>
    <cellStyle name="Ergebnis 2 15 5 3" xfId="15384"/>
    <cellStyle name="Ergebnis 2 15 5 4" xfId="22323"/>
    <cellStyle name="Ergebnis 2 15 5 5" xfId="28988"/>
    <cellStyle name="Ergebnis 2 15 5 6" xfId="35658"/>
    <cellStyle name="Ergebnis 2 15 5 7" xfId="42474"/>
    <cellStyle name="Ergebnis 2 15 5 8" xfId="48997"/>
    <cellStyle name="Ergebnis 2 15 6" xfId="1919"/>
    <cellStyle name="Ergebnis 2 15 6 2" xfId="9029"/>
    <cellStyle name="Ergebnis 2 15 6 3" xfId="15322"/>
    <cellStyle name="Ergebnis 2 15 6 4" xfId="22261"/>
    <cellStyle name="Ergebnis 2 15 6 5" xfId="28926"/>
    <cellStyle name="Ergebnis 2 15 6 6" xfId="35596"/>
    <cellStyle name="Ergebnis 2 15 6 7" xfId="42412"/>
    <cellStyle name="Ergebnis 2 15 6 8" xfId="48935"/>
    <cellStyle name="Ergebnis 2 15 7" xfId="2023"/>
    <cellStyle name="Ergebnis 2 15 7 2" xfId="9133"/>
    <cellStyle name="Ergebnis 2 15 7 3" xfId="15426"/>
    <cellStyle name="Ergebnis 2 15 7 4" xfId="22365"/>
    <cellStyle name="Ergebnis 2 15 7 5" xfId="29030"/>
    <cellStyle name="Ergebnis 2 15 7 6" xfId="35700"/>
    <cellStyle name="Ergebnis 2 15 7 7" xfId="42516"/>
    <cellStyle name="Ergebnis 2 15 7 8" xfId="49039"/>
    <cellStyle name="Ergebnis 2 15 8" xfId="2175"/>
    <cellStyle name="Ergebnis 2 15 8 2" xfId="9285"/>
    <cellStyle name="Ergebnis 2 15 8 3" xfId="15578"/>
    <cellStyle name="Ergebnis 2 15 8 4" xfId="22517"/>
    <cellStyle name="Ergebnis 2 15 8 5" xfId="29182"/>
    <cellStyle name="Ergebnis 2 15 8 6" xfId="35852"/>
    <cellStyle name="Ergebnis 2 15 8 7" xfId="42668"/>
    <cellStyle name="Ergebnis 2 15 8 8" xfId="49191"/>
    <cellStyle name="Ergebnis 2 15 9" xfId="1968"/>
    <cellStyle name="Ergebnis 2 15 9 2" xfId="9078"/>
    <cellStyle name="Ergebnis 2 15 9 3" xfId="15371"/>
    <cellStyle name="Ergebnis 2 15 9 4" xfId="22310"/>
    <cellStyle name="Ergebnis 2 15 9 5" xfId="28975"/>
    <cellStyle name="Ergebnis 2 15 9 6" xfId="35645"/>
    <cellStyle name="Ergebnis 2 15 9 7" xfId="42461"/>
    <cellStyle name="Ergebnis 2 15 9 8" xfId="48984"/>
    <cellStyle name="Ergebnis 2 16" xfId="370"/>
    <cellStyle name="Ergebnis 2 16 10" xfId="5618"/>
    <cellStyle name="Ergebnis 2 16 10 2" xfId="12728"/>
    <cellStyle name="Ergebnis 2 16 10 3" xfId="19021"/>
    <cellStyle name="Ergebnis 2 16 10 4" xfId="25960"/>
    <cellStyle name="Ergebnis 2 16 10 5" xfId="32625"/>
    <cellStyle name="Ergebnis 2 16 10 6" xfId="39295"/>
    <cellStyle name="Ergebnis 2 16 10 7" xfId="46111"/>
    <cellStyle name="Ergebnis 2 16 10 8" xfId="52634"/>
    <cellStyle name="Ergebnis 2 16 11" xfId="5740"/>
    <cellStyle name="Ergebnis 2 16 11 2" xfId="12850"/>
    <cellStyle name="Ergebnis 2 16 11 3" xfId="19143"/>
    <cellStyle name="Ergebnis 2 16 11 4" xfId="26082"/>
    <cellStyle name="Ergebnis 2 16 11 5" xfId="32747"/>
    <cellStyle name="Ergebnis 2 16 11 6" xfId="39417"/>
    <cellStyle name="Ergebnis 2 16 11 7" xfId="46233"/>
    <cellStyle name="Ergebnis 2 16 11 8" xfId="52756"/>
    <cellStyle name="Ergebnis 2 16 12" xfId="829"/>
    <cellStyle name="Ergebnis 2 16 12 2" xfId="7946"/>
    <cellStyle name="Ergebnis 2 16 12 3" xfId="8294"/>
    <cellStyle name="Ergebnis 2 16 12 4" xfId="21207"/>
    <cellStyle name="Ergebnis 2 16 12 5" xfId="27840"/>
    <cellStyle name="Ergebnis 2 16 12 6" xfId="34514"/>
    <cellStyle name="Ergebnis 2 16 12 7" xfId="41450"/>
    <cellStyle name="Ergebnis 2 16 12 8" xfId="21516"/>
    <cellStyle name="Ergebnis 2 16 13" xfId="7864"/>
    <cellStyle name="Ergebnis 2 16 14" xfId="8268"/>
    <cellStyle name="Ergebnis 2 16 15" xfId="21403"/>
    <cellStyle name="Ergebnis 2 16 16" xfId="28314"/>
    <cellStyle name="Ergebnis 2 16 2" xfId="610"/>
    <cellStyle name="Ergebnis 2 16 2 10" xfId="6678"/>
    <cellStyle name="Ergebnis 2 16 2 10 2" xfId="13788"/>
    <cellStyle name="Ergebnis 2 16 2 10 3" xfId="20081"/>
    <cellStyle name="Ergebnis 2 16 2 10 4" xfId="27020"/>
    <cellStyle name="Ergebnis 2 16 2 10 5" xfId="33685"/>
    <cellStyle name="Ergebnis 2 16 2 10 6" xfId="40355"/>
    <cellStyle name="Ergebnis 2 16 2 10 7" xfId="47171"/>
    <cellStyle name="Ergebnis 2 16 2 10 8" xfId="53694"/>
    <cellStyle name="Ergebnis 2 16 2 11" xfId="7239"/>
    <cellStyle name="Ergebnis 2 16 2 11 2" xfId="14349"/>
    <cellStyle name="Ergebnis 2 16 2 11 3" xfId="20642"/>
    <cellStyle name="Ergebnis 2 16 2 11 4" xfId="27581"/>
    <cellStyle name="Ergebnis 2 16 2 11 5" xfId="34246"/>
    <cellStyle name="Ergebnis 2 16 2 11 6" xfId="40916"/>
    <cellStyle name="Ergebnis 2 16 2 11 7" xfId="47732"/>
    <cellStyle name="Ergebnis 2 16 2 11 8" xfId="54255"/>
    <cellStyle name="Ergebnis 2 16 2 12" xfId="1363"/>
    <cellStyle name="Ergebnis 2 16 2 12 2" xfId="8473"/>
    <cellStyle name="Ergebnis 2 16 2 12 3" xfId="14766"/>
    <cellStyle name="Ergebnis 2 16 2 12 4" xfId="21705"/>
    <cellStyle name="Ergebnis 2 16 2 12 5" xfId="28370"/>
    <cellStyle name="Ergebnis 2 16 2 12 6" xfId="35040"/>
    <cellStyle name="Ergebnis 2 16 2 12 7" xfId="41856"/>
    <cellStyle name="Ergebnis 2 16 2 12 8" xfId="48379"/>
    <cellStyle name="Ergebnis 2 16 2 13" xfId="8037"/>
    <cellStyle name="Ergebnis 2 16 2 14" xfId="20989"/>
    <cellStyle name="Ergebnis 2 16 2 15" xfId="21276"/>
    <cellStyle name="Ergebnis 2 16 2 16" xfId="41239"/>
    <cellStyle name="Ergebnis 2 16 2 17" xfId="41517"/>
    <cellStyle name="Ergebnis 2 16 2 2" xfId="1126"/>
    <cellStyle name="Ergebnis 2 16 2 2 10" xfId="1799"/>
    <cellStyle name="Ergebnis 2 16 2 2 10 2" xfId="8909"/>
    <cellStyle name="Ergebnis 2 16 2 2 10 3" xfId="15202"/>
    <cellStyle name="Ergebnis 2 16 2 2 10 4" xfId="22141"/>
    <cellStyle name="Ergebnis 2 16 2 2 10 5" xfId="28806"/>
    <cellStyle name="Ergebnis 2 16 2 2 10 6" xfId="35476"/>
    <cellStyle name="Ergebnis 2 16 2 2 10 7" xfId="42292"/>
    <cellStyle name="Ergebnis 2 16 2 2 10 8" xfId="48815"/>
    <cellStyle name="Ergebnis 2 16 2 2 11" xfId="312"/>
    <cellStyle name="Ergebnis 2 16 2 2 12" xfId="21479"/>
    <cellStyle name="Ergebnis 2 16 2 2 13" xfId="28133"/>
    <cellStyle name="Ergebnis 2 16 2 2 14" xfId="34803"/>
    <cellStyle name="Ergebnis 2 16 2 2 15" xfId="48145"/>
    <cellStyle name="Ergebnis 2 16 2 2 2" xfId="2670"/>
    <cellStyle name="Ergebnis 2 16 2 2 2 2" xfId="9780"/>
    <cellStyle name="Ergebnis 2 16 2 2 2 3" xfId="16073"/>
    <cellStyle name="Ergebnis 2 16 2 2 2 4" xfId="23012"/>
    <cellStyle name="Ergebnis 2 16 2 2 2 5" xfId="29677"/>
    <cellStyle name="Ergebnis 2 16 2 2 2 6" xfId="36347"/>
    <cellStyle name="Ergebnis 2 16 2 2 2 7" xfId="43163"/>
    <cellStyle name="Ergebnis 2 16 2 2 2 8" xfId="49686"/>
    <cellStyle name="Ergebnis 2 16 2 2 3" xfId="3360"/>
    <cellStyle name="Ergebnis 2 16 2 2 3 2" xfId="10470"/>
    <cellStyle name="Ergebnis 2 16 2 2 3 3" xfId="16763"/>
    <cellStyle name="Ergebnis 2 16 2 2 3 4" xfId="23702"/>
    <cellStyle name="Ergebnis 2 16 2 2 3 5" xfId="30367"/>
    <cellStyle name="Ergebnis 2 16 2 2 3 6" xfId="37037"/>
    <cellStyle name="Ergebnis 2 16 2 2 3 7" xfId="43853"/>
    <cellStyle name="Ergebnis 2 16 2 2 3 8" xfId="50376"/>
    <cellStyle name="Ergebnis 2 16 2 2 4" xfId="4047"/>
    <cellStyle name="Ergebnis 2 16 2 2 4 2" xfId="11157"/>
    <cellStyle name="Ergebnis 2 16 2 2 4 3" xfId="17450"/>
    <cellStyle name="Ergebnis 2 16 2 2 4 4" xfId="24389"/>
    <cellStyle name="Ergebnis 2 16 2 2 4 5" xfId="31054"/>
    <cellStyle name="Ergebnis 2 16 2 2 4 6" xfId="37724"/>
    <cellStyle name="Ergebnis 2 16 2 2 4 7" xfId="44540"/>
    <cellStyle name="Ergebnis 2 16 2 2 4 8" xfId="51063"/>
    <cellStyle name="Ergebnis 2 16 2 2 5" xfId="4734"/>
    <cellStyle name="Ergebnis 2 16 2 2 5 2" xfId="11844"/>
    <cellStyle name="Ergebnis 2 16 2 2 5 3" xfId="18137"/>
    <cellStyle name="Ergebnis 2 16 2 2 5 4" xfId="25076"/>
    <cellStyle name="Ergebnis 2 16 2 2 5 5" xfId="31741"/>
    <cellStyle name="Ergebnis 2 16 2 2 5 6" xfId="38411"/>
    <cellStyle name="Ergebnis 2 16 2 2 5 7" xfId="45227"/>
    <cellStyle name="Ergebnis 2 16 2 2 5 8" xfId="51750"/>
    <cellStyle name="Ergebnis 2 16 2 2 6" xfId="5419"/>
    <cellStyle name="Ergebnis 2 16 2 2 6 2" xfId="12529"/>
    <cellStyle name="Ergebnis 2 16 2 2 6 3" xfId="18822"/>
    <cellStyle name="Ergebnis 2 16 2 2 6 4" xfId="25761"/>
    <cellStyle name="Ergebnis 2 16 2 2 6 5" xfId="32426"/>
    <cellStyle name="Ergebnis 2 16 2 2 6 6" xfId="39096"/>
    <cellStyle name="Ergebnis 2 16 2 2 6 7" xfId="45912"/>
    <cellStyle name="Ergebnis 2 16 2 2 6 8" xfId="52435"/>
    <cellStyle name="Ergebnis 2 16 2 2 7" xfId="6002"/>
    <cellStyle name="Ergebnis 2 16 2 2 7 2" xfId="13112"/>
    <cellStyle name="Ergebnis 2 16 2 2 7 3" xfId="19405"/>
    <cellStyle name="Ergebnis 2 16 2 2 7 4" xfId="26344"/>
    <cellStyle name="Ergebnis 2 16 2 2 7 5" xfId="33009"/>
    <cellStyle name="Ergebnis 2 16 2 2 7 6" xfId="39679"/>
    <cellStyle name="Ergebnis 2 16 2 2 7 7" xfId="46495"/>
    <cellStyle name="Ergebnis 2 16 2 2 7 8" xfId="53018"/>
    <cellStyle name="Ergebnis 2 16 2 2 8" xfId="6460"/>
    <cellStyle name="Ergebnis 2 16 2 2 8 2" xfId="13570"/>
    <cellStyle name="Ergebnis 2 16 2 2 8 3" xfId="19863"/>
    <cellStyle name="Ergebnis 2 16 2 2 8 4" xfId="26802"/>
    <cellStyle name="Ergebnis 2 16 2 2 8 5" xfId="33467"/>
    <cellStyle name="Ergebnis 2 16 2 2 8 6" xfId="40137"/>
    <cellStyle name="Ergebnis 2 16 2 2 8 7" xfId="46953"/>
    <cellStyle name="Ergebnis 2 16 2 2 8 8" xfId="53476"/>
    <cellStyle name="Ergebnis 2 16 2 2 9" xfId="7114"/>
    <cellStyle name="Ergebnis 2 16 2 2 9 2" xfId="14224"/>
    <cellStyle name="Ergebnis 2 16 2 2 9 3" xfId="20517"/>
    <cellStyle name="Ergebnis 2 16 2 2 9 4" xfId="27456"/>
    <cellStyle name="Ergebnis 2 16 2 2 9 5" xfId="34121"/>
    <cellStyle name="Ergebnis 2 16 2 2 9 6" xfId="40791"/>
    <cellStyle name="Ergebnis 2 16 2 2 9 7" xfId="47607"/>
    <cellStyle name="Ergebnis 2 16 2 2 9 8" xfId="54130"/>
    <cellStyle name="Ergebnis 2 16 2 3" xfId="923"/>
    <cellStyle name="Ergebnis 2 16 2 3 10" xfId="1598"/>
    <cellStyle name="Ergebnis 2 16 2 3 10 2" xfId="8708"/>
    <cellStyle name="Ergebnis 2 16 2 3 10 3" xfId="15001"/>
    <cellStyle name="Ergebnis 2 16 2 3 10 4" xfId="21940"/>
    <cellStyle name="Ergebnis 2 16 2 3 10 5" xfId="28605"/>
    <cellStyle name="Ergebnis 2 16 2 3 10 6" xfId="35275"/>
    <cellStyle name="Ergebnis 2 16 2 3 10 7" xfId="42091"/>
    <cellStyle name="Ergebnis 2 16 2 3 10 8" xfId="48614"/>
    <cellStyle name="Ergebnis 2 16 2 3 11" xfId="8081"/>
    <cellStyle name="Ergebnis 2 16 2 3 12" xfId="21295"/>
    <cellStyle name="Ergebnis 2 16 2 3 13" xfId="27930"/>
    <cellStyle name="Ergebnis 2 16 2 3 14" xfId="34602"/>
    <cellStyle name="Ergebnis 2 16 2 3 15" xfId="21371"/>
    <cellStyle name="Ergebnis 2 16 2 3 2" xfId="2469"/>
    <cellStyle name="Ergebnis 2 16 2 3 2 2" xfId="9579"/>
    <cellStyle name="Ergebnis 2 16 2 3 2 3" xfId="15872"/>
    <cellStyle name="Ergebnis 2 16 2 3 2 4" xfId="22811"/>
    <cellStyle name="Ergebnis 2 16 2 3 2 5" xfId="29476"/>
    <cellStyle name="Ergebnis 2 16 2 3 2 6" xfId="36146"/>
    <cellStyle name="Ergebnis 2 16 2 3 2 7" xfId="42962"/>
    <cellStyle name="Ergebnis 2 16 2 3 2 8" xfId="49485"/>
    <cellStyle name="Ergebnis 2 16 2 3 3" xfId="3159"/>
    <cellStyle name="Ergebnis 2 16 2 3 3 2" xfId="10269"/>
    <cellStyle name="Ergebnis 2 16 2 3 3 3" xfId="16562"/>
    <cellStyle name="Ergebnis 2 16 2 3 3 4" xfId="23501"/>
    <cellStyle name="Ergebnis 2 16 2 3 3 5" xfId="30166"/>
    <cellStyle name="Ergebnis 2 16 2 3 3 6" xfId="36836"/>
    <cellStyle name="Ergebnis 2 16 2 3 3 7" xfId="43652"/>
    <cellStyle name="Ergebnis 2 16 2 3 3 8" xfId="50175"/>
    <cellStyle name="Ergebnis 2 16 2 3 4" xfId="3846"/>
    <cellStyle name="Ergebnis 2 16 2 3 4 2" xfId="10956"/>
    <cellStyle name="Ergebnis 2 16 2 3 4 3" xfId="17249"/>
    <cellStyle name="Ergebnis 2 16 2 3 4 4" xfId="24188"/>
    <cellStyle name="Ergebnis 2 16 2 3 4 5" xfId="30853"/>
    <cellStyle name="Ergebnis 2 16 2 3 4 6" xfId="37523"/>
    <cellStyle name="Ergebnis 2 16 2 3 4 7" xfId="44339"/>
    <cellStyle name="Ergebnis 2 16 2 3 4 8" xfId="50862"/>
    <cellStyle name="Ergebnis 2 16 2 3 5" xfId="4533"/>
    <cellStyle name="Ergebnis 2 16 2 3 5 2" xfId="11643"/>
    <cellStyle name="Ergebnis 2 16 2 3 5 3" xfId="17936"/>
    <cellStyle name="Ergebnis 2 16 2 3 5 4" xfId="24875"/>
    <cellStyle name="Ergebnis 2 16 2 3 5 5" xfId="31540"/>
    <cellStyle name="Ergebnis 2 16 2 3 5 6" xfId="38210"/>
    <cellStyle name="Ergebnis 2 16 2 3 5 7" xfId="45026"/>
    <cellStyle name="Ergebnis 2 16 2 3 5 8" xfId="51549"/>
    <cellStyle name="Ergebnis 2 16 2 3 6" xfId="5218"/>
    <cellStyle name="Ergebnis 2 16 2 3 6 2" xfId="12328"/>
    <cellStyle name="Ergebnis 2 16 2 3 6 3" xfId="18621"/>
    <cellStyle name="Ergebnis 2 16 2 3 6 4" xfId="25560"/>
    <cellStyle name="Ergebnis 2 16 2 3 6 5" xfId="32225"/>
    <cellStyle name="Ergebnis 2 16 2 3 6 6" xfId="38895"/>
    <cellStyle name="Ergebnis 2 16 2 3 6 7" xfId="45711"/>
    <cellStyle name="Ergebnis 2 16 2 3 6 8" xfId="52234"/>
    <cellStyle name="Ergebnis 2 16 2 3 7" xfId="5801"/>
    <cellStyle name="Ergebnis 2 16 2 3 7 2" xfId="12911"/>
    <cellStyle name="Ergebnis 2 16 2 3 7 3" xfId="19204"/>
    <cellStyle name="Ergebnis 2 16 2 3 7 4" xfId="26143"/>
    <cellStyle name="Ergebnis 2 16 2 3 7 5" xfId="32808"/>
    <cellStyle name="Ergebnis 2 16 2 3 7 6" xfId="39478"/>
    <cellStyle name="Ergebnis 2 16 2 3 7 7" xfId="46294"/>
    <cellStyle name="Ergebnis 2 16 2 3 7 8" xfId="52817"/>
    <cellStyle name="Ergebnis 2 16 2 3 8" xfId="6259"/>
    <cellStyle name="Ergebnis 2 16 2 3 8 2" xfId="13369"/>
    <cellStyle name="Ergebnis 2 16 2 3 8 3" xfId="19662"/>
    <cellStyle name="Ergebnis 2 16 2 3 8 4" xfId="26601"/>
    <cellStyle name="Ergebnis 2 16 2 3 8 5" xfId="33266"/>
    <cellStyle name="Ergebnis 2 16 2 3 8 6" xfId="39936"/>
    <cellStyle name="Ergebnis 2 16 2 3 8 7" xfId="46752"/>
    <cellStyle name="Ergebnis 2 16 2 3 8 8" xfId="53275"/>
    <cellStyle name="Ergebnis 2 16 2 3 9" xfId="6913"/>
    <cellStyle name="Ergebnis 2 16 2 3 9 2" xfId="14023"/>
    <cellStyle name="Ergebnis 2 16 2 3 9 3" xfId="20316"/>
    <cellStyle name="Ergebnis 2 16 2 3 9 4" xfId="27255"/>
    <cellStyle name="Ergebnis 2 16 2 3 9 5" xfId="33920"/>
    <cellStyle name="Ergebnis 2 16 2 3 9 6" xfId="40590"/>
    <cellStyle name="Ergebnis 2 16 2 3 9 7" xfId="47406"/>
    <cellStyle name="Ergebnis 2 16 2 3 9 8" xfId="53929"/>
    <cellStyle name="Ergebnis 2 16 2 4" xfId="2234"/>
    <cellStyle name="Ergebnis 2 16 2 4 2" xfId="9344"/>
    <cellStyle name="Ergebnis 2 16 2 4 3" xfId="15637"/>
    <cellStyle name="Ergebnis 2 16 2 4 4" xfId="22576"/>
    <cellStyle name="Ergebnis 2 16 2 4 5" xfId="29241"/>
    <cellStyle name="Ergebnis 2 16 2 4 6" xfId="35911"/>
    <cellStyle name="Ergebnis 2 16 2 4 7" xfId="42727"/>
    <cellStyle name="Ergebnis 2 16 2 4 8" xfId="49250"/>
    <cellStyle name="Ergebnis 2 16 2 5" xfId="2924"/>
    <cellStyle name="Ergebnis 2 16 2 5 2" xfId="10034"/>
    <cellStyle name="Ergebnis 2 16 2 5 3" xfId="16327"/>
    <cellStyle name="Ergebnis 2 16 2 5 4" xfId="23266"/>
    <cellStyle name="Ergebnis 2 16 2 5 5" xfId="29931"/>
    <cellStyle name="Ergebnis 2 16 2 5 6" xfId="36601"/>
    <cellStyle name="Ergebnis 2 16 2 5 7" xfId="43417"/>
    <cellStyle name="Ergebnis 2 16 2 5 8" xfId="49940"/>
    <cellStyle name="Ergebnis 2 16 2 6" xfId="3611"/>
    <cellStyle name="Ergebnis 2 16 2 6 2" xfId="10721"/>
    <cellStyle name="Ergebnis 2 16 2 6 3" xfId="17014"/>
    <cellStyle name="Ergebnis 2 16 2 6 4" xfId="23953"/>
    <cellStyle name="Ergebnis 2 16 2 6 5" xfId="30618"/>
    <cellStyle name="Ergebnis 2 16 2 6 6" xfId="37288"/>
    <cellStyle name="Ergebnis 2 16 2 6 7" xfId="44104"/>
    <cellStyle name="Ergebnis 2 16 2 6 8" xfId="50627"/>
    <cellStyle name="Ergebnis 2 16 2 7" xfId="4298"/>
    <cellStyle name="Ergebnis 2 16 2 7 2" xfId="11408"/>
    <cellStyle name="Ergebnis 2 16 2 7 3" xfId="17701"/>
    <cellStyle name="Ergebnis 2 16 2 7 4" xfId="24640"/>
    <cellStyle name="Ergebnis 2 16 2 7 5" xfId="31305"/>
    <cellStyle name="Ergebnis 2 16 2 7 6" xfId="37975"/>
    <cellStyle name="Ergebnis 2 16 2 7 7" xfId="44791"/>
    <cellStyle name="Ergebnis 2 16 2 7 8" xfId="51314"/>
    <cellStyle name="Ergebnis 2 16 2 8" xfId="4983"/>
    <cellStyle name="Ergebnis 2 16 2 8 2" xfId="12093"/>
    <cellStyle name="Ergebnis 2 16 2 8 3" xfId="18386"/>
    <cellStyle name="Ergebnis 2 16 2 8 4" xfId="25325"/>
    <cellStyle name="Ergebnis 2 16 2 8 5" xfId="31990"/>
    <cellStyle name="Ergebnis 2 16 2 8 6" xfId="38660"/>
    <cellStyle name="Ergebnis 2 16 2 8 7" xfId="45476"/>
    <cellStyle name="Ergebnis 2 16 2 8 8" xfId="51999"/>
    <cellStyle name="Ergebnis 2 16 2 9" xfId="4209"/>
    <cellStyle name="Ergebnis 2 16 2 9 2" xfId="11319"/>
    <cellStyle name="Ergebnis 2 16 2 9 3" xfId="17612"/>
    <cellStyle name="Ergebnis 2 16 2 9 4" xfId="24551"/>
    <cellStyle name="Ergebnis 2 16 2 9 5" xfId="31216"/>
    <cellStyle name="Ergebnis 2 16 2 9 6" xfId="37886"/>
    <cellStyle name="Ergebnis 2 16 2 9 7" xfId="44702"/>
    <cellStyle name="Ergebnis 2 16 2 9 8" xfId="51225"/>
    <cellStyle name="Ergebnis 2 16 3" xfId="756"/>
    <cellStyle name="Ergebnis 2 16 3 10" xfId="6810"/>
    <cellStyle name="Ergebnis 2 16 3 10 2" xfId="13920"/>
    <cellStyle name="Ergebnis 2 16 3 10 3" xfId="20213"/>
    <cellStyle name="Ergebnis 2 16 3 10 4" xfId="27152"/>
    <cellStyle name="Ergebnis 2 16 3 10 5" xfId="33817"/>
    <cellStyle name="Ergebnis 2 16 3 10 6" xfId="40487"/>
    <cellStyle name="Ergebnis 2 16 3 10 7" xfId="47303"/>
    <cellStyle name="Ergebnis 2 16 3 10 8" xfId="53826"/>
    <cellStyle name="Ergebnis 2 16 3 11" xfId="7402"/>
    <cellStyle name="Ergebnis 2 16 3 11 2" xfId="14512"/>
    <cellStyle name="Ergebnis 2 16 3 11 3" xfId="20805"/>
    <cellStyle name="Ergebnis 2 16 3 11 4" xfId="27744"/>
    <cellStyle name="Ergebnis 2 16 3 11 5" xfId="34409"/>
    <cellStyle name="Ergebnis 2 16 3 11 6" xfId="41079"/>
    <cellStyle name="Ergebnis 2 16 3 11 7" xfId="47895"/>
    <cellStyle name="Ergebnis 2 16 3 11 8" xfId="54418"/>
    <cellStyle name="Ergebnis 2 16 3 12" xfId="1495"/>
    <cellStyle name="Ergebnis 2 16 3 12 2" xfId="8605"/>
    <cellStyle name="Ergebnis 2 16 3 12 3" xfId="14898"/>
    <cellStyle name="Ergebnis 2 16 3 12 4" xfId="21837"/>
    <cellStyle name="Ergebnis 2 16 3 12 5" xfId="28502"/>
    <cellStyle name="Ergebnis 2 16 3 12 6" xfId="35172"/>
    <cellStyle name="Ergebnis 2 16 3 12 7" xfId="41988"/>
    <cellStyle name="Ergebnis 2 16 3 12 8" xfId="48511"/>
    <cellStyle name="Ergebnis 2 16 3 13" xfId="7491"/>
    <cellStyle name="Ergebnis 2 16 3 14" xfId="21135"/>
    <cellStyle name="Ergebnis 2 16 3 15" xfId="21309"/>
    <cellStyle name="Ergebnis 2 16 3 16" xfId="41381"/>
    <cellStyle name="Ergebnis 2 16 3 17" xfId="41558"/>
    <cellStyle name="Ergebnis 2 16 3 2" xfId="1208"/>
    <cellStyle name="Ergebnis 2 16 3 2 10" xfId="1881"/>
    <cellStyle name="Ergebnis 2 16 3 2 10 2" xfId="8991"/>
    <cellStyle name="Ergebnis 2 16 3 2 10 3" xfId="15284"/>
    <cellStyle name="Ergebnis 2 16 3 2 10 4" xfId="22223"/>
    <cellStyle name="Ergebnis 2 16 3 2 10 5" xfId="28888"/>
    <cellStyle name="Ergebnis 2 16 3 2 10 6" xfId="35558"/>
    <cellStyle name="Ergebnis 2 16 3 2 10 7" xfId="42374"/>
    <cellStyle name="Ergebnis 2 16 3 2 10 8" xfId="48897"/>
    <cellStyle name="Ergebnis 2 16 3 2 11" xfId="14611"/>
    <cellStyle name="Ergebnis 2 16 3 2 12" xfId="21550"/>
    <cellStyle name="Ergebnis 2 16 3 2 13" xfId="28215"/>
    <cellStyle name="Ergebnis 2 16 3 2 14" xfId="34885"/>
    <cellStyle name="Ergebnis 2 16 3 2 15" xfId="48227"/>
    <cellStyle name="Ergebnis 2 16 3 2 2" xfId="2752"/>
    <cellStyle name="Ergebnis 2 16 3 2 2 2" xfId="9862"/>
    <cellStyle name="Ergebnis 2 16 3 2 2 3" xfId="16155"/>
    <cellStyle name="Ergebnis 2 16 3 2 2 4" xfId="23094"/>
    <cellStyle name="Ergebnis 2 16 3 2 2 5" xfId="29759"/>
    <cellStyle name="Ergebnis 2 16 3 2 2 6" xfId="36429"/>
    <cellStyle name="Ergebnis 2 16 3 2 2 7" xfId="43245"/>
    <cellStyle name="Ergebnis 2 16 3 2 2 8" xfId="49768"/>
    <cellStyle name="Ergebnis 2 16 3 2 3" xfId="3442"/>
    <cellStyle name="Ergebnis 2 16 3 2 3 2" xfId="10552"/>
    <cellStyle name="Ergebnis 2 16 3 2 3 3" xfId="16845"/>
    <cellStyle name="Ergebnis 2 16 3 2 3 4" xfId="23784"/>
    <cellStyle name="Ergebnis 2 16 3 2 3 5" xfId="30449"/>
    <cellStyle name="Ergebnis 2 16 3 2 3 6" xfId="37119"/>
    <cellStyle name="Ergebnis 2 16 3 2 3 7" xfId="43935"/>
    <cellStyle name="Ergebnis 2 16 3 2 3 8" xfId="50458"/>
    <cellStyle name="Ergebnis 2 16 3 2 4" xfId="4129"/>
    <cellStyle name="Ergebnis 2 16 3 2 4 2" xfId="11239"/>
    <cellStyle name="Ergebnis 2 16 3 2 4 3" xfId="17532"/>
    <cellStyle name="Ergebnis 2 16 3 2 4 4" xfId="24471"/>
    <cellStyle name="Ergebnis 2 16 3 2 4 5" xfId="31136"/>
    <cellStyle name="Ergebnis 2 16 3 2 4 6" xfId="37806"/>
    <cellStyle name="Ergebnis 2 16 3 2 4 7" xfId="44622"/>
    <cellStyle name="Ergebnis 2 16 3 2 4 8" xfId="51145"/>
    <cellStyle name="Ergebnis 2 16 3 2 5" xfId="4816"/>
    <cellStyle name="Ergebnis 2 16 3 2 5 2" xfId="11926"/>
    <cellStyle name="Ergebnis 2 16 3 2 5 3" xfId="18219"/>
    <cellStyle name="Ergebnis 2 16 3 2 5 4" xfId="25158"/>
    <cellStyle name="Ergebnis 2 16 3 2 5 5" xfId="31823"/>
    <cellStyle name="Ergebnis 2 16 3 2 5 6" xfId="38493"/>
    <cellStyle name="Ergebnis 2 16 3 2 5 7" xfId="45309"/>
    <cellStyle name="Ergebnis 2 16 3 2 5 8" xfId="51832"/>
    <cellStyle name="Ergebnis 2 16 3 2 6" xfId="5501"/>
    <cellStyle name="Ergebnis 2 16 3 2 6 2" xfId="12611"/>
    <cellStyle name="Ergebnis 2 16 3 2 6 3" xfId="18904"/>
    <cellStyle name="Ergebnis 2 16 3 2 6 4" xfId="25843"/>
    <cellStyle name="Ergebnis 2 16 3 2 6 5" xfId="32508"/>
    <cellStyle name="Ergebnis 2 16 3 2 6 6" xfId="39178"/>
    <cellStyle name="Ergebnis 2 16 3 2 6 7" xfId="45994"/>
    <cellStyle name="Ergebnis 2 16 3 2 6 8" xfId="52517"/>
    <cellStyle name="Ergebnis 2 16 3 2 7" xfId="6084"/>
    <cellStyle name="Ergebnis 2 16 3 2 7 2" xfId="13194"/>
    <cellStyle name="Ergebnis 2 16 3 2 7 3" xfId="19487"/>
    <cellStyle name="Ergebnis 2 16 3 2 7 4" xfId="26426"/>
    <cellStyle name="Ergebnis 2 16 3 2 7 5" xfId="33091"/>
    <cellStyle name="Ergebnis 2 16 3 2 7 6" xfId="39761"/>
    <cellStyle name="Ergebnis 2 16 3 2 7 7" xfId="46577"/>
    <cellStyle name="Ergebnis 2 16 3 2 7 8" xfId="53100"/>
    <cellStyle name="Ergebnis 2 16 3 2 8" xfId="6542"/>
    <cellStyle name="Ergebnis 2 16 3 2 8 2" xfId="13652"/>
    <cellStyle name="Ergebnis 2 16 3 2 8 3" xfId="19945"/>
    <cellStyle name="Ergebnis 2 16 3 2 8 4" xfId="26884"/>
    <cellStyle name="Ergebnis 2 16 3 2 8 5" xfId="33549"/>
    <cellStyle name="Ergebnis 2 16 3 2 8 6" xfId="40219"/>
    <cellStyle name="Ergebnis 2 16 3 2 8 7" xfId="47035"/>
    <cellStyle name="Ergebnis 2 16 3 2 8 8" xfId="53558"/>
    <cellStyle name="Ergebnis 2 16 3 2 9" xfId="7196"/>
    <cellStyle name="Ergebnis 2 16 3 2 9 2" xfId="14306"/>
    <cellStyle name="Ergebnis 2 16 3 2 9 3" xfId="20599"/>
    <cellStyle name="Ergebnis 2 16 3 2 9 4" xfId="27538"/>
    <cellStyle name="Ergebnis 2 16 3 2 9 5" xfId="34203"/>
    <cellStyle name="Ergebnis 2 16 3 2 9 6" xfId="40873"/>
    <cellStyle name="Ergebnis 2 16 3 2 9 7" xfId="47689"/>
    <cellStyle name="Ergebnis 2 16 3 2 9 8" xfId="54212"/>
    <cellStyle name="Ergebnis 2 16 3 3" xfId="1052"/>
    <cellStyle name="Ergebnis 2 16 3 3 10" xfId="1725"/>
    <cellStyle name="Ergebnis 2 16 3 3 10 2" xfId="8835"/>
    <cellStyle name="Ergebnis 2 16 3 3 10 3" xfId="15128"/>
    <cellStyle name="Ergebnis 2 16 3 3 10 4" xfId="22067"/>
    <cellStyle name="Ergebnis 2 16 3 3 10 5" xfId="28732"/>
    <cellStyle name="Ergebnis 2 16 3 3 10 6" xfId="35402"/>
    <cellStyle name="Ergebnis 2 16 3 3 10 7" xfId="42218"/>
    <cellStyle name="Ergebnis 2 16 3 3 10 8" xfId="48741"/>
    <cellStyle name="Ergebnis 2 16 3 3 11" xfId="7642"/>
    <cellStyle name="Ergebnis 2 16 3 3 12" xfId="21409"/>
    <cellStyle name="Ergebnis 2 16 3 3 13" xfId="28059"/>
    <cellStyle name="Ergebnis 2 16 3 3 14" xfId="34729"/>
    <cellStyle name="Ergebnis 2 16 3 3 15" xfId="48071"/>
    <cellStyle name="Ergebnis 2 16 3 3 2" xfId="2596"/>
    <cellStyle name="Ergebnis 2 16 3 3 2 2" xfId="9706"/>
    <cellStyle name="Ergebnis 2 16 3 3 2 3" xfId="15999"/>
    <cellStyle name="Ergebnis 2 16 3 3 2 4" xfId="22938"/>
    <cellStyle name="Ergebnis 2 16 3 3 2 5" xfId="29603"/>
    <cellStyle name="Ergebnis 2 16 3 3 2 6" xfId="36273"/>
    <cellStyle name="Ergebnis 2 16 3 3 2 7" xfId="43089"/>
    <cellStyle name="Ergebnis 2 16 3 3 2 8" xfId="49612"/>
    <cellStyle name="Ergebnis 2 16 3 3 3" xfId="3286"/>
    <cellStyle name="Ergebnis 2 16 3 3 3 2" xfId="10396"/>
    <cellStyle name="Ergebnis 2 16 3 3 3 3" xfId="16689"/>
    <cellStyle name="Ergebnis 2 16 3 3 3 4" xfId="23628"/>
    <cellStyle name="Ergebnis 2 16 3 3 3 5" xfId="30293"/>
    <cellStyle name="Ergebnis 2 16 3 3 3 6" xfId="36963"/>
    <cellStyle name="Ergebnis 2 16 3 3 3 7" xfId="43779"/>
    <cellStyle name="Ergebnis 2 16 3 3 3 8" xfId="50302"/>
    <cellStyle name="Ergebnis 2 16 3 3 4" xfId="3973"/>
    <cellStyle name="Ergebnis 2 16 3 3 4 2" xfId="11083"/>
    <cellStyle name="Ergebnis 2 16 3 3 4 3" xfId="17376"/>
    <cellStyle name="Ergebnis 2 16 3 3 4 4" xfId="24315"/>
    <cellStyle name="Ergebnis 2 16 3 3 4 5" xfId="30980"/>
    <cellStyle name="Ergebnis 2 16 3 3 4 6" xfId="37650"/>
    <cellStyle name="Ergebnis 2 16 3 3 4 7" xfId="44466"/>
    <cellStyle name="Ergebnis 2 16 3 3 4 8" xfId="50989"/>
    <cellStyle name="Ergebnis 2 16 3 3 5" xfId="4660"/>
    <cellStyle name="Ergebnis 2 16 3 3 5 2" xfId="11770"/>
    <cellStyle name="Ergebnis 2 16 3 3 5 3" xfId="18063"/>
    <cellStyle name="Ergebnis 2 16 3 3 5 4" xfId="25002"/>
    <cellStyle name="Ergebnis 2 16 3 3 5 5" xfId="31667"/>
    <cellStyle name="Ergebnis 2 16 3 3 5 6" xfId="38337"/>
    <cellStyle name="Ergebnis 2 16 3 3 5 7" xfId="45153"/>
    <cellStyle name="Ergebnis 2 16 3 3 5 8" xfId="51676"/>
    <cellStyle name="Ergebnis 2 16 3 3 6" xfId="5345"/>
    <cellStyle name="Ergebnis 2 16 3 3 6 2" xfId="12455"/>
    <cellStyle name="Ergebnis 2 16 3 3 6 3" xfId="18748"/>
    <cellStyle name="Ergebnis 2 16 3 3 6 4" xfId="25687"/>
    <cellStyle name="Ergebnis 2 16 3 3 6 5" xfId="32352"/>
    <cellStyle name="Ergebnis 2 16 3 3 6 6" xfId="39022"/>
    <cellStyle name="Ergebnis 2 16 3 3 6 7" xfId="45838"/>
    <cellStyle name="Ergebnis 2 16 3 3 6 8" xfId="52361"/>
    <cellStyle name="Ergebnis 2 16 3 3 7" xfId="5928"/>
    <cellStyle name="Ergebnis 2 16 3 3 7 2" xfId="13038"/>
    <cellStyle name="Ergebnis 2 16 3 3 7 3" xfId="19331"/>
    <cellStyle name="Ergebnis 2 16 3 3 7 4" xfId="26270"/>
    <cellStyle name="Ergebnis 2 16 3 3 7 5" xfId="32935"/>
    <cellStyle name="Ergebnis 2 16 3 3 7 6" xfId="39605"/>
    <cellStyle name="Ergebnis 2 16 3 3 7 7" xfId="46421"/>
    <cellStyle name="Ergebnis 2 16 3 3 7 8" xfId="52944"/>
    <cellStyle name="Ergebnis 2 16 3 3 8" xfId="6386"/>
    <cellStyle name="Ergebnis 2 16 3 3 8 2" xfId="13496"/>
    <cellStyle name="Ergebnis 2 16 3 3 8 3" xfId="19789"/>
    <cellStyle name="Ergebnis 2 16 3 3 8 4" xfId="26728"/>
    <cellStyle name="Ergebnis 2 16 3 3 8 5" xfId="33393"/>
    <cellStyle name="Ergebnis 2 16 3 3 8 6" xfId="40063"/>
    <cellStyle name="Ergebnis 2 16 3 3 8 7" xfId="46879"/>
    <cellStyle name="Ergebnis 2 16 3 3 8 8" xfId="53402"/>
    <cellStyle name="Ergebnis 2 16 3 3 9" xfId="7040"/>
    <cellStyle name="Ergebnis 2 16 3 3 9 2" xfId="14150"/>
    <cellStyle name="Ergebnis 2 16 3 3 9 3" xfId="20443"/>
    <cellStyle name="Ergebnis 2 16 3 3 9 4" xfId="27382"/>
    <cellStyle name="Ergebnis 2 16 3 3 9 5" xfId="34047"/>
    <cellStyle name="Ergebnis 2 16 3 3 9 6" xfId="40717"/>
    <cellStyle name="Ergebnis 2 16 3 3 9 7" xfId="47533"/>
    <cellStyle name="Ergebnis 2 16 3 3 9 8" xfId="54056"/>
    <cellStyle name="Ergebnis 2 16 3 4" xfId="2366"/>
    <cellStyle name="Ergebnis 2 16 3 4 2" xfId="9476"/>
    <cellStyle name="Ergebnis 2 16 3 4 3" xfId="15769"/>
    <cellStyle name="Ergebnis 2 16 3 4 4" xfId="22708"/>
    <cellStyle name="Ergebnis 2 16 3 4 5" xfId="29373"/>
    <cellStyle name="Ergebnis 2 16 3 4 6" xfId="36043"/>
    <cellStyle name="Ergebnis 2 16 3 4 7" xfId="42859"/>
    <cellStyle name="Ergebnis 2 16 3 4 8" xfId="49382"/>
    <cellStyle name="Ergebnis 2 16 3 5" xfId="3056"/>
    <cellStyle name="Ergebnis 2 16 3 5 2" xfId="10166"/>
    <cellStyle name="Ergebnis 2 16 3 5 3" xfId="16459"/>
    <cellStyle name="Ergebnis 2 16 3 5 4" xfId="23398"/>
    <cellStyle name="Ergebnis 2 16 3 5 5" xfId="30063"/>
    <cellStyle name="Ergebnis 2 16 3 5 6" xfId="36733"/>
    <cellStyle name="Ergebnis 2 16 3 5 7" xfId="43549"/>
    <cellStyle name="Ergebnis 2 16 3 5 8" xfId="50072"/>
    <cellStyle name="Ergebnis 2 16 3 6" xfId="3743"/>
    <cellStyle name="Ergebnis 2 16 3 6 2" xfId="10853"/>
    <cellStyle name="Ergebnis 2 16 3 6 3" xfId="17146"/>
    <cellStyle name="Ergebnis 2 16 3 6 4" xfId="24085"/>
    <cellStyle name="Ergebnis 2 16 3 6 5" xfId="30750"/>
    <cellStyle name="Ergebnis 2 16 3 6 6" xfId="37420"/>
    <cellStyle name="Ergebnis 2 16 3 6 7" xfId="44236"/>
    <cellStyle name="Ergebnis 2 16 3 6 8" xfId="50759"/>
    <cellStyle name="Ergebnis 2 16 3 7" xfId="4430"/>
    <cellStyle name="Ergebnis 2 16 3 7 2" xfId="11540"/>
    <cellStyle name="Ergebnis 2 16 3 7 3" xfId="17833"/>
    <cellStyle name="Ergebnis 2 16 3 7 4" xfId="24772"/>
    <cellStyle name="Ergebnis 2 16 3 7 5" xfId="31437"/>
    <cellStyle name="Ergebnis 2 16 3 7 6" xfId="38107"/>
    <cellStyle name="Ergebnis 2 16 3 7 7" xfId="44923"/>
    <cellStyle name="Ergebnis 2 16 3 7 8" xfId="51446"/>
    <cellStyle name="Ergebnis 2 16 3 8" xfId="5115"/>
    <cellStyle name="Ergebnis 2 16 3 8 2" xfId="12225"/>
    <cellStyle name="Ergebnis 2 16 3 8 3" xfId="18518"/>
    <cellStyle name="Ergebnis 2 16 3 8 4" xfId="25457"/>
    <cellStyle name="Ergebnis 2 16 3 8 5" xfId="32122"/>
    <cellStyle name="Ergebnis 2 16 3 8 6" xfId="38792"/>
    <cellStyle name="Ergebnis 2 16 3 8 7" xfId="45608"/>
    <cellStyle name="Ergebnis 2 16 3 8 8" xfId="52131"/>
    <cellStyle name="Ergebnis 2 16 3 9" xfId="6156"/>
    <cellStyle name="Ergebnis 2 16 3 9 2" xfId="13266"/>
    <cellStyle name="Ergebnis 2 16 3 9 3" xfId="19559"/>
    <cellStyle name="Ergebnis 2 16 3 9 4" xfId="26498"/>
    <cellStyle name="Ergebnis 2 16 3 9 5" xfId="33163"/>
    <cellStyle name="Ergebnis 2 16 3 9 6" xfId="39833"/>
    <cellStyle name="Ergebnis 2 16 3 9 7" xfId="46649"/>
    <cellStyle name="Ergebnis 2 16 3 9 8" xfId="53172"/>
    <cellStyle name="Ergebnis 2 16 4" xfId="1996"/>
    <cellStyle name="Ergebnis 2 16 4 2" xfId="9106"/>
    <cellStyle name="Ergebnis 2 16 4 3" xfId="15399"/>
    <cellStyle name="Ergebnis 2 16 4 4" xfId="22338"/>
    <cellStyle name="Ergebnis 2 16 4 5" xfId="29003"/>
    <cellStyle name="Ergebnis 2 16 4 6" xfId="35673"/>
    <cellStyle name="Ergebnis 2 16 4 7" xfId="42489"/>
    <cellStyle name="Ergebnis 2 16 4 8" xfId="49012"/>
    <cellStyle name="Ergebnis 2 16 5" xfId="1969"/>
    <cellStyle name="Ergebnis 2 16 5 2" xfId="9079"/>
    <cellStyle name="Ergebnis 2 16 5 3" xfId="15372"/>
    <cellStyle name="Ergebnis 2 16 5 4" xfId="22311"/>
    <cellStyle name="Ergebnis 2 16 5 5" xfId="28976"/>
    <cellStyle name="Ergebnis 2 16 5 6" xfId="35646"/>
    <cellStyle name="Ergebnis 2 16 5 7" xfId="42462"/>
    <cellStyle name="Ergebnis 2 16 5 8" xfId="48985"/>
    <cellStyle name="Ergebnis 2 16 6" xfId="1970"/>
    <cellStyle name="Ergebnis 2 16 6 2" xfId="9080"/>
    <cellStyle name="Ergebnis 2 16 6 3" xfId="15373"/>
    <cellStyle name="Ergebnis 2 16 6 4" xfId="22312"/>
    <cellStyle name="Ergebnis 2 16 6 5" xfId="28977"/>
    <cellStyle name="Ergebnis 2 16 6 6" xfId="35647"/>
    <cellStyle name="Ergebnis 2 16 6 7" xfId="42463"/>
    <cellStyle name="Ergebnis 2 16 6 8" xfId="48986"/>
    <cellStyle name="Ergebnis 2 16 7" xfId="2021"/>
    <cellStyle name="Ergebnis 2 16 7 2" xfId="9131"/>
    <cellStyle name="Ergebnis 2 16 7 3" xfId="15424"/>
    <cellStyle name="Ergebnis 2 16 7 4" xfId="22363"/>
    <cellStyle name="Ergebnis 2 16 7 5" xfId="29028"/>
    <cellStyle name="Ergebnis 2 16 7 6" xfId="35698"/>
    <cellStyle name="Ergebnis 2 16 7 7" xfId="42514"/>
    <cellStyle name="Ergebnis 2 16 7 8" xfId="49037"/>
    <cellStyle name="Ergebnis 2 16 8" xfId="2820"/>
    <cellStyle name="Ergebnis 2 16 8 2" xfId="9930"/>
    <cellStyle name="Ergebnis 2 16 8 3" xfId="16223"/>
    <cellStyle name="Ergebnis 2 16 8 4" xfId="23162"/>
    <cellStyle name="Ergebnis 2 16 8 5" xfId="29827"/>
    <cellStyle name="Ergebnis 2 16 8 6" xfId="36497"/>
    <cellStyle name="Ergebnis 2 16 8 7" xfId="43313"/>
    <cellStyle name="Ergebnis 2 16 8 8" xfId="49836"/>
    <cellStyle name="Ergebnis 2 16 9" xfId="3521"/>
    <cellStyle name="Ergebnis 2 16 9 2" xfId="10631"/>
    <cellStyle name="Ergebnis 2 16 9 3" xfId="16924"/>
    <cellStyle name="Ergebnis 2 16 9 4" xfId="23863"/>
    <cellStyle name="Ergebnis 2 16 9 5" xfId="30528"/>
    <cellStyle name="Ergebnis 2 16 9 6" xfId="37198"/>
    <cellStyle name="Ergebnis 2 16 9 7" xfId="44014"/>
    <cellStyle name="Ergebnis 2 16 9 8" xfId="50537"/>
    <cellStyle name="Ergebnis 2 17" xfId="532"/>
    <cellStyle name="Ergebnis 2 17 10" xfId="5673"/>
    <cellStyle name="Ergebnis 2 17 10 2" xfId="12783"/>
    <cellStyle name="Ergebnis 2 17 10 3" xfId="19076"/>
    <cellStyle name="Ergebnis 2 17 10 4" xfId="26015"/>
    <cellStyle name="Ergebnis 2 17 10 5" xfId="32680"/>
    <cellStyle name="Ergebnis 2 17 10 6" xfId="39350"/>
    <cellStyle name="Ergebnis 2 17 10 7" xfId="46166"/>
    <cellStyle name="Ergebnis 2 17 10 8" xfId="52689"/>
    <cellStyle name="Ergebnis 2 17 11" xfId="6616"/>
    <cellStyle name="Ergebnis 2 17 11 2" xfId="13726"/>
    <cellStyle name="Ergebnis 2 17 11 3" xfId="20019"/>
    <cellStyle name="Ergebnis 2 17 11 4" xfId="26958"/>
    <cellStyle name="Ergebnis 2 17 11 5" xfId="33623"/>
    <cellStyle name="Ergebnis 2 17 11 6" xfId="40293"/>
    <cellStyle name="Ergebnis 2 17 11 7" xfId="47109"/>
    <cellStyle name="Ergebnis 2 17 11 8" xfId="53632"/>
    <cellStyle name="Ergebnis 2 17 12" xfId="1305"/>
    <cellStyle name="Ergebnis 2 17 12 2" xfId="8415"/>
    <cellStyle name="Ergebnis 2 17 12 3" xfId="14708"/>
    <cellStyle name="Ergebnis 2 17 12 4" xfId="21647"/>
    <cellStyle name="Ergebnis 2 17 12 5" xfId="28312"/>
    <cellStyle name="Ergebnis 2 17 12 6" xfId="34982"/>
    <cellStyle name="Ergebnis 2 17 12 7" xfId="41801"/>
    <cellStyle name="Ergebnis 2 17 12 8" xfId="48324"/>
    <cellStyle name="Ergebnis 2 17 13" xfId="294"/>
    <cellStyle name="Ergebnis 2 17 14" xfId="20913"/>
    <cellStyle name="Ergebnis 2 17 15" xfId="254"/>
    <cellStyle name="Ergebnis 2 17 16" xfId="41606"/>
    <cellStyle name="Ergebnis 2 17 2" xfId="609"/>
    <cellStyle name="Ergebnis 2 17 2 10" xfId="6677"/>
    <cellStyle name="Ergebnis 2 17 2 10 2" xfId="13787"/>
    <cellStyle name="Ergebnis 2 17 2 10 3" xfId="20080"/>
    <cellStyle name="Ergebnis 2 17 2 10 4" xfId="27019"/>
    <cellStyle name="Ergebnis 2 17 2 10 5" xfId="33684"/>
    <cellStyle name="Ergebnis 2 17 2 10 6" xfId="40354"/>
    <cellStyle name="Ergebnis 2 17 2 10 7" xfId="47170"/>
    <cellStyle name="Ergebnis 2 17 2 10 8" xfId="53693"/>
    <cellStyle name="Ergebnis 2 17 2 11" xfId="7408"/>
    <cellStyle name="Ergebnis 2 17 2 11 2" xfId="14518"/>
    <cellStyle name="Ergebnis 2 17 2 11 3" xfId="20811"/>
    <cellStyle name="Ergebnis 2 17 2 11 4" xfId="27750"/>
    <cellStyle name="Ergebnis 2 17 2 11 5" xfId="34415"/>
    <cellStyle name="Ergebnis 2 17 2 11 6" xfId="41085"/>
    <cellStyle name="Ergebnis 2 17 2 11 7" xfId="47901"/>
    <cellStyle name="Ergebnis 2 17 2 11 8" xfId="54424"/>
    <cellStyle name="Ergebnis 2 17 2 12" xfId="1362"/>
    <cellStyle name="Ergebnis 2 17 2 12 2" xfId="8472"/>
    <cellStyle name="Ergebnis 2 17 2 12 3" xfId="14765"/>
    <cellStyle name="Ergebnis 2 17 2 12 4" xfId="21704"/>
    <cellStyle name="Ergebnis 2 17 2 12 5" xfId="28369"/>
    <cellStyle name="Ergebnis 2 17 2 12 6" xfId="35039"/>
    <cellStyle name="Ergebnis 2 17 2 12 7" xfId="41855"/>
    <cellStyle name="Ergebnis 2 17 2 12 8" xfId="48378"/>
    <cellStyle name="Ergebnis 2 17 2 13" xfId="7878"/>
    <cellStyle name="Ergebnis 2 17 2 14" xfId="20988"/>
    <cellStyle name="Ergebnis 2 17 2 15" xfId="20905"/>
    <cellStyle name="Ergebnis 2 17 2 16" xfId="41238"/>
    <cellStyle name="Ergebnis 2 17 2 17" xfId="41701"/>
    <cellStyle name="Ergebnis 2 17 2 2" xfId="1125"/>
    <cellStyle name="Ergebnis 2 17 2 2 10" xfId="1798"/>
    <cellStyle name="Ergebnis 2 17 2 2 10 2" xfId="8908"/>
    <cellStyle name="Ergebnis 2 17 2 2 10 3" xfId="15201"/>
    <cellStyle name="Ergebnis 2 17 2 2 10 4" xfId="22140"/>
    <cellStyle name="Ergebnis 2 17 2 2 10 5" xfId="28805"/>
    <cellStyle name="Ergebnis 2 17 2 2 10 6" xfId="35475"/>
    <cellStyle name="Ergebnis 2 17 2 2 10 7" xfId="42291"/>
    <cellStyle name="Ergebnis 2 17 2 2 10 8" xfId="48814"/>
    <cellStyle name="Ergebnis 2 17 2 2 11" xfId="7498"/>
    <cellStyle name="Ergebnis 2 17 2 2 12" xfId="21478"/>
    <cellStyle name="Ergebnis 2 17 2 2 13" xfId="28132"/>
    <cellStyle name="Ergebnis 2 17 2 2 14" xfId="34802"/>
    <cellStyle name="Ergebnis 2 17 2 2 15" xfId="48144"/>
    <cellStyle name="Ergebnis 2 17 2 2 2" xfId="2669"/>
    <cellStyle name="Ergebnis 2 17 2 2 2 2" xfId="9779"/>
    <cellStyle name="Ergebnis 2 17 2 2 2 3" xfId="16072"/>
    <cellStyle name="Ergebnis 2 17 2 2 2 4" xfId="23011"/>
    <cellStyle name="Ergebnis 2 17 2 2 2 5" xfId="29676"/>
    <cellStyle name="Ergebnis 2 17 2 2 2 6" xfId="36346"/>
    <cellStyle name="Ergebnis 2 17 2 2 2 7" xfId="43162"/>
    <cellStyle name="Ergebnis 2 17 2 2 2 8" xfId="49685"/>
    <cellStyle name="Ergebnis 2 17 2 2 3" xfId="3359"/>
    <cellStyle name="Ergebnis 2 17 2 2 3 2" xfId="10469"/>
    <cellStyle name="Ergebnis 2 17 2 2 3 3" xfId="16762"/>
    <cellStyle name="Ergebnis 2 17 2 2 3 4" xfId="23701"/>
    <cellStyle name="Ergebnis 2 17 2 2 3 5" xfId="30366"/>
    <cellStyle name="Ergebnis 2 17 2 2 3 6" xfId="37036"/>
    <cellStyle name="Ergebnis 2 17 2 2 3 7" xfId="43852"/>
    <cellStyle name="Ergebnis 2 17 2 2 3 8" xfId="50375"/>
    <cellStyle name="Ergebnis 2 17 2 2 4" xfId="4046"/>
    <cellStyle name="Ergebnis 2 17 2 2 4 2" xfId="11156"/>
    <cellStyle name="Ergebnis 2 17 2 2 4 3" xfId="17449"/>
    <cellStyle name="Ergebnis 2 17 2 2 4 4" xfId="24388"/>
    <cellStyle name="Ergebnis 2 17 2 2 4 5" xfId="31053"/>
    <cellStyle name="Ergebnis 2 17 2 2 4 6" xfId="37723"/>
    <cellStyle name="Ergebnis 2 17 2 2 4 7" xfId="44539"/>
    <cellStyle name="Ergebnis 2 17 2 2 4 8" xfId="51062"/>
    <cellStyle name="Ergebnis 2 17 2 2 5" xfId="4733"/>
    <cellStyle name="Ergebnis 2 17 2 2 5 2" xfId="11843"/>
    <cellStyle name="Ergebnis 2 17 2 2 5 3" xfId="18136"/>
    <cellStyle name="Ergebnis 2 17 2 2 5 4" xfId="25075"/>
    <cellStyle name="Ergebnis 2 17 2 2 5 5" xfId="31740"/>
    <cellStyle name="Ergebnis 2 17 2 2 5 6" xfId="38410"/>
    <cellStyle name="Ergebnis 2 17 2 2 5 7" xfId="45226"/>
    <cellStyle name="Ergebnis 2 17 2 2 5 8" xfId="51749"/>
    <cellStyle name="Ergebnis 2 17 2 2 6" xfId="5418"/>
    <cellStyle name="Ergebnis 2 17 2 2 6 2" xfId="12528"/>
    <cellStyle name="Ergebnis 2 17 2 2 6 3" xfId="18821"/>
    <cellStyle name="Ergebnis 2 17 2 2 6 4" xfId="25760"/>
    <cellStyle name="Ergebnis 2 17 2 2 6 5" xfId="32425"/>
    <cellStyle name="Ergebnis 2 17 2 2 6 6" xfId="39095"/>
    <cellStyle name="Ergebnis 2 17 2 2 6 7" xfId="45911"/>
    <cellStyle name="Ergebnis 2 17 2 2 6 8" xfId="52434"/>
    <cellStyle name="Ergebnis 2 17 2 2 7" xfId="6001"/>
    <cellStyle name="Ergebnis 2 17 2 2 7 2" xfId="13111"/>
    <cellStyle name="Ergebnis 2 17 2 2 7 3" xfId="19404"/>
    <cellStyle name="Ergebnis 2 17 2 2 7 4" xfId="26343"/>
    <cellStyle name="Ergebnis 2 17 2 2 7 5" xfId="33008"/>
    <cellStyle name="Ergebnis 2 17 2 2 7 6" xfId="39678"/>
    <cellStyle name="Ergebnis 2 17 2 2 7 7" xfId="46494"/>
    <cellStyle name="Ergebnis 2 17 2 2 7 8" xfId="53017"/>
    <cellStyle name="Ergebnis 2 17 2 2 8" xfId="6459"/>
    <cellStyle name="Ergebnis 2 17 2 2 8 2" xfId="13569"/>
    <cellStyle name="Ergebnis 2 17 2 2 8 3" xfId="19862"/>
    <cellStyle name="Ergebnis 2 17 2 2 8 4" xfId="26801"/>
    <cellStyle name="Ergebnis 2 17 2 2 8 5" xfId="33466"/>
    <cellStyle name="Ergebnis 2 17 2 2 8 6" xfId="40136"/>
    <cellStyle name="Ergebnis 2 17 2 2 8 7" xfId="46952"/>
    <cellStyle name="Ergebnis 2 17 2 2 8 8" xfId="53475"/>
    <cellStyle name="Ergebnis 2 17 2 2 9" xfId="7113"/>
    <cellStyle name="Ergebnis 2 17 2 2 9 2" xfId="14223"/>
    <cellStyle name="Ergebnis 2 17 2 2 9 3" xfId="20516"/>
    <cellStyle name="Ergebnis 2 17 2 2 9 4" xfId="27455"/>
    <cellStyle name="Ergebnis 2 17 2 2 9 5" xfId="34120"/>
    <cellStyle name="Ergebnis 2 17 2 2 9 6" xfId="40790"/>
    <cellStyle name="Ergebnis 2 17 2 2 9 7" xfId="47606"/>
    <cellStyle name="Ergebnis 2 17 2 2 9 8" xfId="54129"/>
    <cellStyle name="Ergebnis 2 17 2 3" xfId="922"/>
    <cellStyle name="Ergebnis 2 17 2 3 10" xfId="1597"/>
    <cellStyle name="Ergebnis 2 17 2 3 10 2" xfId="8707"/>
    <cellStyle name="Ergebnis 2 17 2 3 10 3" xfId="15000"/>
    <cellStyle name="Ergebnis 2 17 2 3 10 4" xfId="21939"/>
    <cellStyle name="Ergebnis 2 17 2 3 10 5" xfId="28604"/>
    <cellStyle name="Ergebnis 2 17 2 3 10 6" xfId="35274"/>
    <cellStyle name="Ergebnis 2 17 2 3 10 7" xfId="42090"/>
    <cellStyle name="Ergebnis 2 17 2 3 10 8" xfId="48613"/>
    <cellStyle name="Ergebnis 2 17 2 3 11" xfId="7832"/>
    <cellStyle name="Ergebnis 2 17 2 3 12" xfId="21294"/>
    <cellStyle name="Ergebnis 2 17 2 3 13" xfId="27929"/>
    <cellStyle name="Ergebnis 2 17 2 3 14" xfId="34601"/>
    <cellStyle name="Ergebnis 2 17 2 3 15" xfId="21464"/>
    <cellStyle name="Ergebnis 2 17 2 3 2" xfId="2468"/>
    <cellStyle name="Ergebnis 2 17 2 3 2 2" xfId="9578"/>
    <cellStyle name="Ergebnis 2 17 2 3 2 3" xfId="15871"/>
    <cellStyle name="Ergebnis 2 17 2 3 2 4" xfId="22810"/>
    <cellStyle name="Ergebnis 2 17 2 3 2 5" xfId="29475"/>
    <cellStyle name="Ergebnis 2 17 2 3 2 6" xfId="36145"/>
    <cellStyle name="Ergebnis 2 17 2 3 2 7" xfId="42961"/>
    <cellStyle name="Ergebnis 2 17 2 3 2 8" xfId="49484"/>
    <cellStyle name="Ergebnis 2 17 2 3 3" xfId="3158"/>
    <cellStyle name="Ergebnis 2 17 2 3 3 2" xfId="10268"/>
    <cellStyle name="Ergebnis 2 17 2 3 3 3" xfId="16561"/>
    <cellStyle name="Ergebnis 2 17 2 3 3 4" xfId="23500"/>
    <cellStyle name="Ergebnis 2 17 2 3 3 5" xfId="30165"/>
    <cellStyle name="Ergebnis 2 17 2 3 3 6" xfId="36835"/>
    <cellStyle name="Ergebnis 2 17 2 3 3 7" xfId="43651"/>
    <cellStyle name="Ergebnis 2 17 2 3 3 8" xfId="50174"/>
    <cellStyle name="Ergebnis 2 17 2 3 4" xfId="3845"/>
    <cellStyle name="Ergebnis 2 17 2 3 4 2" xfId="10955"/>
    <cellStyle name="Ergebnis 2 17 2 3 4 3" xfId="17248"/>
    <cellStyle name="Ergebnis 2 17 2 3 4 4" xfId="24187"/>
    <cellStyle name="Ergebnis 2 17 2 3 4 5" xfId="30852"/>
    <cellStyle name="Ergebnis 2 17 2 3 4 6" xfId="37522"/>
    <cellStyle name="Ergebnis 2 17 2 3 4 7" xfId="44338"/>
    <cellStyle name="Ergebnis 2 17 2 3 4 8" xfId="50861"/>
    <cellStyle name="Ergebnis 2 17 2 3 5" xfId="4532"/>
    <cellStyle name="Ergebnis 2 17 2 3 5 2" xfId="11642"/>
    <cellStyle name="Ergebnis 2 17 2 3 5 3" xfId="17935"/>
    <cellStyle name="Ergebnis 2 17 2 3 5 4" xfId="24874"/>
    <cellStyle name="Ergebnis 2 17 2 3 5 5" xfId="31539"/>
    <cellStyle name="Ergebnis 2 17 2 3 5 6" xfId="38209"/>
    <cellStyle name="Ergebnis 2 17 2 3 5 7" xfId="45025"/>
    <cellStyle name="Ergebnis 2 17 2 3 5 8" xfId="51548"/>
    <cellStyle name="Ergebnis 2 17 2 3 6" xfId="5217"/>
    <cellStyle name="Ergebnis 2 17 2 3 6 2" xfId="12327"/>
    <cellStyle name="Ergebnis 2 17 2 3 6 3" xfId="18620"/>
    <cellStyle name="Ergebnis 2 17 2 3 6 4" xfId="25559"/>
    <cellStyle name="Ergebnis 2 17 2 3 6 5" xfId="32224"/>
    <cellStyle name="Ergebnis 2 17 2 3 6 6" xfId="38894"/>
    <cellStyle name="Ergebnis 2 17 2 3 6 7" xfId="45710"/>
    <cellStyle name="Ergebnis 2 17 2 3 6 8" xfId="52233"/>
    <cellStyle name="Ergebnis 2 17 2 3 7" xfId="5800"/>
    <cellStyle name="Ergebnis 2 17 2 3 7 2" xfId="12910"/>
    <cellStyle name="Ergebnis 2 17 2 3 7 3" xfId="19203"/>
    <cellStyle name="Ergebnis 2 17 2 3 7 4" xfId="26142"/>
    <cellStyle name="Ergebnis 2 17 2 3 7 5" xfId="32807"/>
    <cellStyle name="Ergebnis 2 17 2 3 7 6" xfId="39477"/>
    <cellStyle name="Ergebnis 2 17 2 3 7 7" xfId="46293"/>
    <cellStyle name="Ergebnis 2 17 2 3 7 8" xfId="52816"/>
    <cellStyle name="Ergebnis 2 17 2 3 8" xfId="6258"/>
    <cellStyle name="Ergebnis 2 17 2 3 8 2" xfId="13368"/>
    <cellStyle name="Ergebnis 2 17 2 3 8 3" xfId="19661"/>
    <cellStyle name="Ergebnis 2 17 2 3 8 4" xfId="26600"/>
    <cellStyle name="Ergebnis 2 17 2 3 8 5" xfId="33265"/>
    <cellStyle name="Ergebnis 2 17 2 3 8 6" xfId="39935"/>
    <cellStyle name="Ergebnis 2 17 2 3 8 7" xfId="46751"/>
    <cellStyle name="Ergebnis 2 17 2 3 8 8" xfId="53274"/>
    <cellStyle name="Ergebnis 2 17 2 3 9" xfId="6912"/>
    <cellStyle name="Ergebnis 2 17 2 3 9 2" xfId="14022"/>
    <cellStyle name="Ergebnis 2 17 2 3 9 3" xfId="20315"/>
    <cellStyle name="Ergebnis 2 17 2 3 9 4" xfId="27254"/>
    <cellStyle name="Ergebnis 2 17 2 3 9 5" xfId="33919"/>
    <cellStyle name="Ergebnis 2 17 2 3 9 6" xfId="40589"/>
    <cellStyle name="Ergebnis 2 17 2 3 9 7" xfId="47405"/>
    <cellStyle name="Ergebnis 2 17 2 3 9 8" xfId="53928"/>
    <cellStyle name="Ergebnis 2 17 2 4" xfId="2233"/>
    <cellStyle name="Ergebnis 2 17 2 4 2" xfId="9343"/>
    <cellStyle name="Ergebnis 2 17 2 4 3" xfId="15636"/>
    <cellStyle name="Ergebnis 2 17 2 4 4" xfId="22575"/>
    <cellStyle name="Ergebnis 2 17 2 4 5" xfId="29240"/>
    <cellStyle name="Ergebnis 2 17 2 4 6" xfId="35910"/>
    <cellStyle name="Ergebnis 2 17 2 4 7" xfId="42726"/>
    <cellStyle name="Ergebnis 2 17 2 4 8" xfId="49249"/>
    <cellStyle name="Ergebnis 2 17 2 5" xfId="2923"/>
    <cellStyle name="Ergebnis 2 17 2 5 2" xfId="10033"/>
    <cellStyle name="Ergebnis 2 17 2 5 3" xfId="16326"/>
    <cellStyle name="Ergebnis 2 17 2 5 4" xfId="23265"/>
    <cellStyle name="Ergebnis 2 17 2 5 5" xfId="29930"/>
    <cellStyle name="Ergebnis 2 17 2 5 6" xfId="36600"/>
    <cellStyle name="Ergebnis 2 17 2 5 7" xfId="43416"/>
    <cellStyle name="Ergebnis 2 17 2 5 8" xfId="49939"/>
    <cellStyle name="Ergebnis 2 17 2 6" xfId="3610"/>
    <cellStyle name="Ergebnis 2 17 2 6 2" xfId="10720"/>
    <cellStyle name="Ergebnis 2 17 2 6 3" xfId="17013"/>
    <cellStyle name="Ergebnis 2 17 2 6 4" xfId="23952"/>
    <cellStyle name="Ergebnis 2 17 2 6 5" xfId="30617"/>
    <cellStyle name="Ergebnis 2 17 2 6 6" xfId="37287"/>
    <cellStyle name="Ergebnis 2 17 2 6 7" xfId="44103"/>
    <cellStyle name="Ergebnis 2 17 2 6 8" xfId="50626"/>
    <cellStyle name="Ergebnis 2 17 2 7" xfId="4297"/>
    <cellStyle name="Ergebnis 2 17 2 7 2" xfId="11407"/>
    <cellStyle name="Ergebnis 2 17 2 7 3" xfId="17700"/>
    <cellStyle name="Ergebnis 2 17 2 7 4" xfId="24639"/>
    <cellStyle name="Ergebnis 2 17 2 7 5" xfId="31304"/>
    <cellStyle name="Ergebnis 2 17 2 7 6" xfId="37974"/>
    <cellStyle name="Ergebnis 2 17 2 7 7" xfId="44790"/>
    <cellStyle name="Ergebnis 2 17 2 7 8" xfId="51313"/>
    <cellStyle name="Ergebnis 2 17 2 8" xfId="4982"/>
    <cellStyle name="Ergebnis 2 17 2 8 2" xfId="12092"/>
    <cellStyle name="Ergebnis 2 17 2 8 3" xfId="18385"/>
    <cellStyle name="Ergebnis 2 17 2 8 4" xfId="25324"/>
    <cellStyle name="Ergebnis 2 17 2 8 5" xfId="31989"/>
    <cellStyle name="Ergebnis 2 17 2 8 6" xfId="38659"/>
    <cellStyle name="Ergebnis 2 17 2 8 7" xfId="45475"/>
    <cellStyle name="Ergebnis 2 17 2 8 8" xfId="51998"/>
    <cellStyle name="Ergebnis 2 17 2 9" xfId="4898"/>
    <cellStyle name="Ergebnis 2 17 2 9 2" xfId="12008"/>
    <cellStyle name="Ergebnis 2 17 2 9 3" xfId="18301"/>
    <cellStyle name="Ergebnis 2 17 2 9 4" xfId="25240"/>
    <cellStyle name="Ergebnis 2 17 2 9 5" xfId="31905"/>
    <cellStyle name="Ergebnis 2 17 2 9 6" xfId="38575"/>
    <cellStyle name="Ergebnis 2 17 2 9 7" xfId="45391"/>
    <cellStyle name="Ergebnis 2 17 2 9 8" xfId="51914"/>
    <cellStyle name="Ergebnis 2 17 3" xfId="757"/>
    <cellStyle name="Ergebnis 2 17 3 10" xfId="6811"/>
    <cellStyle name="Ergebnis 2 17 3 10 2" xfId="13921"/>
    <cellStyle name="Ergebnis 2 17 3 10 3" xfId="20214"/>
    <cellStyle name="Ergebnis 2 17 3 10 4" xfId="27153"/>
    <cellStyle name="Ergebnis 2 17 3 10 5" xfId="33818"/>
    <cellStyle name="Ergebnis 2 17 3 10 6" xfId="40488"/>
    <cellStyle name="Ergebnis 2 17 3 10 7" xfId="47304"/>
    <cellStyle name="Ergebnis 2 17 3 10 8" xfId="53827"/>
    <cellStyle name="Ergebnis 2 17 3 11" xfId="7367"/>
    <cellStyle name="Ergebnis 2 17 3 11 2" xfId="14477"/>
    <cellStyle name="Ergebnis 2 17 3 11 3" xfId="20770"/>
    <cellStyle name="Ergebnis 2 17 3 11 4" xfId="27709"/>
    <cellStyle name="Ergebnis 2 17 3 11 5" xfId="34374"/>
    <cellStyle name="Ergebnis 2 17 3 11 6" xfId="41044"/>
    <cellStyle name="Ergebnis 2 17 3 11 7" xfId="47860"/>
    <cellStyle name="Ergebnis 2 17 3 11 8" xfId="54383"/>
    <cellStyle name="Ergebnis 2 17 3 12" xfId="1496"/>
    <cellStyle name="Ergebnis 2 17 3 12 2" xfId="8606"/>
    <cellStyle name="Ergebnis 2 17 3 12 3" xfId="14899"/>
    <cellStyle name="Ergebnis 2 17 3 12 4" xfId="21838"/>
    <cellStyle name="Ergebnis 2 17 3 12 5" xfId="28503"/>
    <cellStyle name="Ergebnis 2 17 3 12 6" xfId="35173"/>
    <cellStyle name="Ergebnis 2 17 3 12 7" xfId="41989"/>
    <cellStyle name="Ergebnis 2 17 3 12 8" xfId="48512"/>
    <cellStyle name="Ergebnis 2 17 3 13" xfId="8144"/>
    <cellStyle name="Ergebnis 2 17 3 14" xfId="21136"/>
    <cellStyle name="Ergebnis 2 17 3 15" xfId="21444"/>
    <cellStyle name="Ergebnis 2 17 3 16" xfId="41382"/>
    <cellStyle name="Ergebnis 2 17 3 17" xfId="41570"/>
    <cellStyle name="Ergebnis 2 17 3 2" xfId="1209"/>
    <cellStyle name="Ergebnis 2 17 3 2 10" xfId="1882"/>
    <cellStyle name="Ergebnis 2 17 3 2 10 2" xfId="8992"/>
    <cellStyle name="Ergebnis 2 17 3 2 10 3" xfId="15285"/>
    <cellStyle name="Ergebnis 2 17 3 2 10 4" xfId="22224"/>
    <cellStyle name="Ergebnis 2 17 3 2 10 5" xfId="28889"/>
    <cellStyle name="Ergebnis 2 17 3 2 10 6" xfId="35559"/>
    <cellStyle name="Ergebnis 2 17 3 2 10 7" xfId="42375"/>
    <cellStyle name="Ergebnis 2 17 3 2 10 8" xfId="48898"/>
    <cellStyle name="Ergebnis 2 17 3 2 11" xfId="14612"/>
    <cellStyle name="Ergebnis 2 17 3 2 12" xfId="21551"/>
    <cellStyle name="Ergebnis 2 17 3 2 13" xfId="28216"/>
    <cellStyle name="Ergebnis 2 17 3 2 14" xfId="34886"/>
    <cellStyle name="Ergebnis 2 17 3 2 15" xfId="48228"/>
    <cellStyle name="Ergebnis 2 17 3 2 2" xfId="2753"/>
    <cellStyle name="Ergebnis 2 17 3 2 2 2" xfId="9863"/>
    <cellStyle name="Ergebnis 2 17 3 2 2 3" xfId="16156"/>
    <cellStyle name="Ergebnis 2 17 3 2 2 4" xfId="23095"/>
    <cellStyle name="Ergebnis 2 17 3 2 2 5" xfId="29760"/>
    <cellStyle name="Ergebnis 2 17 3 2 2 6" xfId="36430"/>
    <cellStyle name="Ergebnis 2 17 3 2 2 7" xfId="43246"/>
    <cellStyle name="Ergebnis 2 17 3 2 2 8" xfId="49769"/>
    <cellStyle name="Ergebnis 2 17 3 2 3" xfId="3443"/>
    <cellStyle name="Ergebnis 2 17 3 2 3 2" xfId="10553"/>
    <cellStyle name="Ergebnis 2 17 3 2 3 3" xfId="16846"/>
    <cellStyle name="Ergebnis 2 17 3 2 3 4" xfId="23785"/>
    <cellStyle name="Ergebnis 2 17 3 2 3 5" xfId="30450"/>
    <cellStyle name="Ergebnis 2 17 3 2 3 6" xfId="37120"/>
    <cellStyle name="Ergebnis 2 17 3 2 3 7" xfId="43936"/>
    <cellStyle name="Ergebnis 2 17 3 2 3 8" xfId="50459"/>
    <cellStyle name="Ergebnis 2 17 3 2 4" xfId="4130"/>
    <cellStyle name="Ergebnis 2 17 3 2 4 2" xfId="11240"/>
    <cellStyle name="Ergebnis 2 17 3 2 4 3" xfId="17533"/>
    <cellStyle name="Ergebnis 2 17 3 2 4 4" xfId="24472"/>
    <cellStyle name="Ergebnis 2 17 3 2 4 5" xfId="31137"/>
    <cellStyle name="Ergebnis 2 17 3 2 4 6" xfId="37807"/>
    <cellStyle name="Ergebnis 2 17 3 2 4 7" xfId="44623"/>
    <cellStyle name="Ergebnis 2 17 3 2 4 8" xfId="51146"/>
    <cellStyle name="Ergebnis 2 17 3 2 5" xfId="4817"/>
    <cellStyle name="Ergebnis 2 17 3 2 5 2" xfId="11927"/>
    <cellStyle name="Ergebnis 2 17 3 2 5 3" xfId="18220"/>
    <cellStyle name="Ergebnis 2 17 3 2 5 4" xfId="25159"/>
    <cellStyle name="Ergebnis 2 17 3 2 5 5" xfId="31824"/>
    <cellStyle name="Ergebnis 2 17 3 2 5 6" xfId="38494"/>
    <cellStyle name="Ergebnis 2 17 3 2 5 7" xfId="45310"/>
    <cellStyle name="Ergebnis 2 17 3 2 5 8" xfId="51833"/>
    <cellStyle name="Ergebnis 2 17 3 2 6" xfId="5502"/>
    <cellStyle name="Ergebnis 2 17 3 2 6 2" xfId="12612"/>
    <cellStyle name="Ergebnis 2 17 3 2 6 3" xfId="18905"/>
    <cellStyle name="Ergebnis 2 17 3 2 6 4" xfId="25844"/>
    <cellStyle name="Ergebnis 2 17 3 2 6 5" xfId="32509"/>
    <cellStyle name="Ergebnis 2 17 3 2 6 6" xfId="39179"/>
    <cellStyle name="Ergebnis 2 17 3 2 6 7" xfId="45995"/>
    <cellStyle name="Ergebnis 2 17 3 2 6 8" xfId="52518"/>
    <cellStyle name="Ergebnis 2 17 3 2 7" xfId="6085"/>
    <cellStyle name="Ergebnis 2 17 3 2 7 2" xfId="13195"/>
    <cellStyle name="Ergebnis 2 17 3 2 7 3" xfId="19488"/>
    <cellStyle name="Ergebnis 2 17 3 2 7 4" xfId="26427"/>
    <cellStyle name="Ergebnis 2 17 3 2 7 5" xfId="33092"/>
    <cellStyle name="Ergebnis 2 17 3 2 7 6" xfId="39762"/>
    <cellStyle name="Ergebnis 2 17 3 2 7 7" xfId="46578"/>
    <cellStyle name="Ergebnis 2 17 3 2 7 8" xfId="53101"/>
    <cellStyle name="Ergebnis 2 17 3 2 8" xfId="6543"/>
    <cellStyle name="Ergebnis 2 17 3 2 8 2" xfId="13653"/>
    <cellStyle name="Ergebnis 2 17 3 2 8 3" xfId="19946"/>
    <cellStyle name="Ergebnis 2 17 3 2 8 4" xfId="26885"/>
    <cellStyle name="Ergebnis 2 17 3 2 8 5" xfId="33550"/>
    <cellStyle name="Ergebnis 2 17 3 2 8 6" xfId="40220"/>
    <cellStyle name="Ergebnis 2 17 3 2 8 7" xfId="47036"/>
    <cellStyle name="Ergebnis 2 17 3 2 8 8" xfId="53559"/>
    <cellStyle name="Ergebnis 2 17 3 2 9" xfId="7197"/>
    <cellStyle name="Ergebnis 2 17 3 2 9 2" xfId="14307"/>
    <cellStyle name="Ergebnis 2 17 3 2 9 3" xfId="20600"/>
    <cellStyle name="Ergebnis 2 17 3 2 9 4" xfId="27539"/>
    <cellStyle name="Ergebnis 2 17 3 2 9 5" xfId="34204"/>
    <cellStyle name="Ergebnis 2 17 3 2 9 6" xfId="40874"/>
    <cellStyle name="Ergebnis 2 17 3 2 9 7" xfId="47690"/>
    <cellStyle name="Ergebnis 2 17 3 2 9 8" xfId="54213"/>
    <cellStyle name="Ergebnis 2 17 3 3" xfId="1053"/>
    <cellStyle name="Ergebnis 2 17 3 3 10" xfId="1726"/>
    <cellStyle name="Ergebnis 2 17 3 3 10 2" xfId="8836"/>
    <cellStyle name="Ergebnis 2 17 3 3 10 3" xfId="15129"/>
    <cellStyle name="Ergebnis 2 17 3 3 10 4" xfId="22068"/>
    <cellStyle name="Ergebnis 2 17 3 3 10 5" xfId="28733"/>
    <cellStyle name="Ergebnis 2 17 3 3 10 6" xfId="35403"/>
    <cellStyle name="Ergebnis 2 17 3 3 10 7" xfId="42219"/>
    <cellStyle name="Ergebnis 2 17 3 3 10 8" xfId="48742"/>
    <cellStyle name="Ergebnis 2 17 3 3 11" xfId="350"/>
    <cellStyle name="Ergebnis 2 17 3 3 12" xfId="21410"/>
    <cellStyle name="Ergebnis 2 17 3 3 13" xfId="28060"/>
    <cellStyle name="Ergebnis 2 17 3 3 14" xfId="34730"/>
    <cellStyle name="Ergebnis 2 17 3 3 15" xfId="48072"/>
    <cellStyle name="Ergebnis 2 17 3 3 2" xfId="2597"/>
    <cellStyle name="Ergebnis 2 17 3 3 2 2" xfId="9707"/>
    <cellStyle name="Ergebnis 2 17 3 3 2 3" xfId="16000"/>
    <cellStyle name="Ergebnis 2 17 3 3 2 4" xfId="22939"/>
    <cellStyle name="Ergebnis 2 17 3 3 2 5" xfId="29604"/>
    <cellStyle name="Ergebnis 2 17 3 3 2 6" xfId="36274"/>
    <cellStyle name="Ergebnis 2 17 3 3 2 7" xfId="43090"/>
    <cellStyle name="Ergebnis 2 17 3 3 2 8" xfId="49613"/>
    <cellStyle name="Ergebnis 2 17 3 3 3" xfId="3287"/>
    <cellStyle name="Ergebnis 2 17 3 3 3 2" xfId="10397"/>
    <cellStyle name="Ergebnis 2 17 3 3 3 3" xfId="16690"/>
    <cellStyle name="Ergebnis 2 17 3 3 3 4" xfId="23629"/>
    <cellStyle name="Ergebnis 2 17 3 3 3 5" xfId="30294"/>
    <cellStyle name="Ergebnis 2 17 3 3 3 6" xfId="36964"/>
    <cellStyle name="Ergebnis 2 17 3 3 3 7" xfId="43780"/>
    <cellStyle name="Ergebnis 2 17 3 3 3 8" xfId="50303"/>
    <cellStyle name="Ergebnis 2 17 3 3 4" xfId="3974"/>
    <cellStyle name="Ergebnis 2 17 3 3 4 2" xfId="11084"/>
    <cellStyle name="Ergebnis 2 17 3 3 4 3" xfId="17377"/>
    <cellStyle name="Ergebnis 2 17 3 3 4 4" xfId="24316"/>
    <cellStyle name="Ergebnis 2 17 3 3 4 5" xfId="30981"/>
    <cellStyle name="Ergebnis 2 17 3 3 4 6" xfId="37651"/>
    <cellStyle name="Ergebnis 2 17 3 3 4 7" xfId="44467"/>
    <cellStyle name="Ergebnis 2 17 3 3 4 8" xfId="50990"/>
    <cellStyle name="Ergebnis 2 17 3 3 5" xfId="4661"/>
    <cellStyle name="Ergebnis 2 17 3 3 5 2" xfId="11771"/>
    <cellStyle name="Ergebnis 2 17 3 3 5 3" xfId="18064"/>
    <cellStyle name="Ergebnis 2 17 3 3 5 4" xfId="25003"/>
    <cellStyle name="Ergebnis 2 17 3 3 5 5" xfId="31668"/>
    <cellStyle name="Ergebnis 2 17 3 3 5 6" xfId="38338"/>
    <cellStyle name="Ergebnis 2 17 3 3 5 7" xfId="45154"/>
    <cellStyle name="Ergebnis 2 17 3 3 5 8" xfId="51677"/>
    <cellStyle name="Ergebnis 2 17 3 3 6" xfId="5346"/>
    <cellStyle name="Ergebnis 2 17 3 3 6 2" xfId="12456"/>
    <cellStyle name="Ergebnis 2 17 3 3 6 3" xfId="18749"/>
    <cellStyle name="Ergebnis 2 17 3 3 6 4" xfId="25688"/>
    <cellStyle name="Ergebnis 2 17 3 3 6 5" xfId="32353"/>
    <cellStyle name="Ergebnis 2 17 3 3 6 6" xfId="39023"/>
    <cellStyle name="Ergebnis 2 17 3 3 6 7" xfId="45839"/>
    <cellStyle name="Ergebnis 2 17 3 3 6 8" xfId="52362"/>
    <cellStyle name="Ergebnis 2 17 3 3 7" xfId="5929"/>
    <cellStyle name="Ergebnis 2 17 3 3 7 2" xfId="13039"/>
    <cellStyle name="Ergebnis 2 17 3 3 7 3" xfId="19332"/>
    <cellStyle name="Ergebnis 2 17 3 3 7 4" xfId="26271"/>
    <cellStyle name="Ergebnis 2 17 3 3 7 5" xfId="32936"/>
    <cellStyle name="Ergebnis 2 17 3 3 7 6" xfId="39606"/>
    <cellStyle name="Ergebnis 2 17 3 3 7 7" xfId="46422"/>
    <cellStyle name="Ergebnis 2 17 3 3 7 8" xfId="52945"/>
    <cellStyle name="Ergebnis 2 17 3 3 8" xfId="6387"/>
    <cellStyle name="Ergebnis 2 17 3 3 8 2" xfId="13497"/>
    <cellStyle name="Ergebnis 2 17 3 3 8 3" xfId="19790"/>
    <cellStyle name="Ergebnis 2 17 3 3 8 4" xfId="26729"/>
    <cellStyle name="Ergebnis 2 17 3 3 8 5" xfId="33394"/>
    <cellStyle name="Ergebnis 2 17 3 3 8 6" xfId="40064"/>
    <cellStyle name="Ergebnis 2 17 3 3 8 7" xfId="46880"/>
    <cellStyle name="Ergebnis 2 17 3 3 8 8" xfId="53403"/>
    <cellStyle name="Ergebnis 2 17 3 3 9" xfId="7041"/>
    <cellStyle name="Ergebnis 2 17 3 3 9 2" xfId="14151"/>
    <cellStyle name="Ergebnis 2 17 3 3 9 3" xfId="20444"/>
    <cellStyle name="Ergebnis 2 17 3 3 9 4" xfId="27383"/>
    <cellStyle name="Ergebnis 2 17 3 3 9 5" xfId="34048"/>
    <cellStyle name="Ergebnis 2 17 3 3 9 6" xfId="40718"/>
    <cellStyle name="Ergebnis 2 17 3 3 9 7" xfId="47534"/>
    <cellStyle name="Ergebnis 2 17 3 3 9 8" xfId="54057"/>
    <cellStyle name="Ergebnis 2 17 3 4" xfId="2367"/>
    <cellStyle name="Ergebnis 2 17 3 4 2" xfId="9477"/>
    <cellStyle name="Ergebnis 2 17 3 4 3" xfId="15770"/>
    <cellStyle name="Ergebnis 2 17 3 4 4" xfId="22709"/>
    <cellStyle name="Ergebnis 2 17 3 4 5" xfId="29374"/>
    <cellStyle name="Ergebnis 2 17 3 4 6" xfId="36044"/>
    <cellStyle name="Ergebnis 2 17 3 4 7" xfId="42860"/>
    <cellStyle name="Ergebnis 2 17 3 4 8" xfId="49383"/>
    <cellStyle name="Ergebnis 2 17 3 5" xfId="3057"/>
    <cellStyle name="Ergebnis 2 17 3 5 2" xfId="10167"/>
    <cellStyle name="Ergebnis 2 17 3 5 3" xfId="16460"/>
    <cellStyle name="Ergebnis 2 17 3 5 4" xfId="23399"/>
    <cellStyle name="Ergebnis 2 17 3 5 5" xfId="30064"/>
    <cellStyle name="Ergebnis 2 17 3 5 6" xfId="36734"/>
    <cellStyle name="Ergebnis 2 17 3 5 7" xfId="43550"/>
    <cellStyle name="Ergebnis 2 17 3 5 8" xfId="50073"/>
    <cellStyle name="Ergebnis 2 17 3 6" xfId="3744"/>
    <cellStyle name="Ergebnis 2 17 3 6 2" xfId="10854"/>
    <cellStyle name="Ergebnis 2 17 3 6 3" xfId="17147"/>
    <cellStyle name="Ergebnis 2 17 3 6 4" xfId="24086"/>
    <cellStyle name="Ergebnis 2 17 3 6 5" xfId="30751"/>
    <cellStyle name="Ergebnis 2 17 3 6 6" xfId="37421"/>
    <cellStyle name="Ergebnis 2 17 3 6 7" xfId="44237"/>
    <cellStyle name="Ergebnis 2 17 3 6 8" xfId="50760"/>
    <cellStyle name="Ergebnis 2 17 3 7" xfId="4431"/>
    <cellStyle name="Ergebnis 2 17 3 7 2" xfId="11541"/>
    <cellStyle name="Ergebnis 2 17 3 7 3" xfId="17834"/>
    <cellStyle name="Ergebnis 2 17 3 7 4" xfId="24773"/>
    <cellStyle name="Ergebnis 2 17 3 7 5" xfId="31438"/>
    <cellStyle name="Ergebnis 2 17 3 7 6" xfId="38108"/>
    <cellStyle name="Ergebnis 2 17 3 7 7" xfId="44924"/>
    <cellStyle name="Ergebnis 2 17 3 7 8" xfId="51447"/>
    <cellStyle name="Ergebnis 2 17 3 8" xfId="5116"/>
    <cellStyle name="Ergebnis 2 17 3 8 2" xfId="12226"/>
    <cellStyle name="Ergebnis 2 17 3 8 3" xfId="18519"/>
    <cellStyle name="Ergebnis 2 17 3 8 4" xfId="25458"/>
    <cellStyle name="Ergebnis 2 17 3 8 5" xfId="32123"/>
    <cellStyle name="Ergebnis 2 17 3 8 6" xfId="38793"/>
    <cellStyle name="Ergebnis 2 17 3 8 7" xfId="45609"/>
    <cellStyle name="Ergebnis 2 17 3 8 8" xfId="52132"/>
    <cellStyle name="Ergebnis 2 17 3 9" xfId="6157"/>
    <cellStyle name="Ergebnis 2 17 3 9 2" xfId="13267"/>
    <cellStyle name="Ergebnis 2 17 3 9 3" xfId="19560"/>
    <cellStyle name="Ergebnis 2 17 3 9 4" xfId="26499"/>
    <cellStyle name="Ergebnis 2 17 3 9 5" xfId="33164"/>
    <cellStyle name="Ergebnis 2 17 3 9 6" xfId="39834"/>
    <cellStyle name="Ergebnis 2 17 3 9 7" xfId="46650"/>
    <cellStyle name="Ergebnis 2 17 3 9 8" xfId="53173"/>
    <cellStyle name="Ergebnis 2 17 4" xfId="2160"/>
    <cellStyle name="Ergebnis 2 17 4 2" xfId="9270"/>
    <cellStyle name="Ergebnis 2 17 4 3" xfId="15563"/>
    <cellStyle name="Ergebnis 2 17 4 4" xfId="22502"/>
    <cellStyle name="Ergebnis 2 17 4 5" xfId="29167"/>
    <cellStyle name="Ergebnis 2 17 4 6" xfId="35837"/>
    <cellStyle name="Ergebnis 2 17 4 7" xfId="42653"/>
    <cellStyle name="Ergebnis 2 17 4 8" xfId="49176"/>
    <cellStyle name="Ergebnis 2 17 5" xfId="2849"/>
    <cellStyle name="Ergebnis 2 17 5 2" xfId="9959"/>
    <cellStyle name="Ergebnis 2 17 5 3" xfId="16252"/>
    <cellStyle name="Ergebnis 2 17 5 4" xfId="23191"/>
    <cellStyle name="Ergebnis 2 17 5 5" xfId="29856"/>
    <cellStyle name="Ergebnis 2 17 5 6" xfId="36526"/>
    <cellStyle name="Ergebnis 2 17 5 7" xfId="43342"/>
    <cellStyle name="Ergebnis 2 17 5 8" xfId="49865"/>
    <cellStyle name="Ergebnis 2 17 6" xfId="3534"/>
    <cellStyle name="Ergebnis 2 17 6 2" xfId="10644"/>
    <cellStyle name="Ergebnis 2 17 6 3" xfId="16937"/>
    <cellStyle name="Ergebnis 2 17 6 4" xfId="23876"/>
    <cellStyle name="Ergebnis 2 17 6 5" xfId="30541"/>
    <cellStyle name="Ergebnis 2 17 6 6" xfId="37211"/>
    <cellStyle name="Ergebnis 2 17 6 7" xfId="44027"/>
    <cellStyle name="Ergebnis 2 17 6 8" xfId="50550"/>
    <cellStyle name="Ergebnis 2 17 7" xfId="4222"/>
    <cellStyle name="Ergebnis 2 17 7 2" xfId="11332"/>
    <cellStyle name="Ergebnis 2 17 7 3" xfId="17625"/>
    <cellStyle name="Ergebnis 2 17 7 4" xfId="24564"/>
    <cellStyle name="Ergebnis 2 17 7 5" xfId="31229"/>
    <cellStyle name="Ergebnis 2 17 7 6" xfId="37899"/>
    <cellStyle name="Ergebnis 2 17 7 7" xfId="44715"/>
    <cellStyle name="Ergebnis 2 17 7 8" xfId="51238"/>
    <cellStyle name="Ergebnis 2 17 8" xfId="4912"/>
    <cellStyle name="Ergebnis 2 17 8 2" xfId="12022"/>
    <cellStyle name="Ergebnis 2 17 8 3" xfId="18315"/>
    <cellStyle name="Ergebnis 2 17 8 4" xfId="25254"/>
    <cellStyle name="Ergebnis 2 17 8 5" xfId="31919"/>
    <cellStyle name="Ergebnis 2 17 8 6" xfId="38589"/>
    <cellStyle name="Ergebnis 2 17 8 7" xfId="45405"/>
    <cellStyle name="Ergebnis 2 17 8 8" xfId="51928"/>
    <cellStyle name="Ergebnis 2 17 9" xfId="5589"/>
    <cellStyle name="Ergebnis 2 17 9 2" xfId="12699"/>
    <cellStyle name="Ergebnis 2 17 9 3" xfId="18992"/>
    <cellStyle name="Ergebnis 2 17 9 4" xfId="25931"/>
    <cellStyle name="Ergebnis 2 17 9 5" xfId="32596"/>
    <cellStyle name="Ergebnis 2 17 9 6" xfId="39266"/>
    <cellStyle name="Ergebnis 2 17 9 7" xfId="46082"/>
    <cellStyle name="Ergebnis 2 17 9 8" xfId="52605"/>
    <cellStyle name="Ergebnis 2 18" xfId="559"/>
    <cellStyle name="Ergebnis 2 18 10" xfId="4218"/>
    <cellStyle name="Ergebnis 2 18 10 2" xfId="11328"/>
    <cellStyle name="Ergebnis 2 18 10 3" xfId="17621"/>
    <cellStyle name="Ergebnis 2 18 10 4" xfId="24560"/>
    <cellStyle name="Ergebnis 2 18 10 5" xfId="31225"/>
    <cellStyle name="Ergebnis 2 18 10 6" xfId="37895"/>
    <cellStyle name="Ergebnis 2 18 10 7" xfId="44711"/>
    <cellStyle name="Ergebnis 2 18 10 8" xfId="51234"/>
    <cellStyle name="Ergebnis 2 18 11" xfId="6627"/>
    <cellStyle name="Ergebnis 2 18 11 2" xfId="13737"/>
    <cellStyle name="Ergebnis 2 18 11 3" xfId="20030"/>
    <cellStyle name="Ergebnis 2 18 11 4" xfId="26969"/>
    <cellStyle name="Ergebnis 2 18 11 5" xfId="33634"/>
    <cellStyle name="Ergebnis 2 18 11 6" xfId="40304"/>
    <cellStyle name="Ergebnis 2 18 11 7" xfId="47120"/>
    <cellStyle name="Ergebnis 2 18 11 8" xfId="53643"/>
    <cellStyle name="Ergebnis 2 18 12" xfId="7396"/>
    <cellStyle name="Ergebnis 2 18 12 2" xfId="14506"/>
    <cellStyle name="Ergebnis 2 18 12 3" xfId="20799"/>
    <cellStyle name="Ergebnis 2 18 12 4" xfId="27738"/>
    <cellStyle name="Ergebnis 2 18 12 5" xfId="34403"/>
    <cellStyle name="Ergebnis 2 18 12 6" xfId="41073"/>
    <cellStyle name="Ergebnis 2 18 12 7" xfId="47889"/>
    <cellStyle name="Ergebnis 2 18 12 8" xfId="54412"/>
    <cellStyle name="Ergebnis 2 18 13" xfId="1312"/>
    <cellStyle name="Ergebnis 2 18 13 2" xfId="8422"/>
    <cellStyle name="Ergebnis 2 18 13 3" xfId="14715"/>
    <cellStyle name="Ergebnis 2 18 13 4" xfId="21654"/>
    <cellStyle name="Ergebnis 2 18 13 5" xfId="28319"/>
    <cellStyle name="Ergebnis 2 18 13 6" xfId="34989"/>
    <cellStyle name="Ergebnis 2 18 13 7" xfId="41805"/>
    <cellStyle name="Ergebnis 2 18 13 8" xfId="48328"/>
    <cellStyle name="Ergebnis 2 18 14" xfId="8326"/>
    <cellStyle name="Ergebnis 2 18 15" xfId="20938"/>
    <cellStyle name="Ergebnis 2 18 16" xfId="21520"/>
    <cellStyle name="Ergebnis 2 18 17" xfId="41188"/>
    <cellStyle name="Ergebnis 2 18 18" xfId="41705"/>
    <cellStyle name="Ergebnis 2 18 2" xfId="684"/>
    <cellStyle name="Ergebnis 2 18 2 10" xfId="1428"/>
    <cellStyle name="Ergebnis 2 18 2 10 2" xfId="8538"/>
    <cellStyle name="Ergebnis 2 18 2 10 3" xfId="14831"/>
    <cellStyle name="Ergebnis 2 18 2 10 4" xfId="21770"/>
    <cellStyle name="Ergebnis 2 18 2 10 5" xfId="28435"/>
    <cellStyle name="Ergebnis 2 18 2 10 6" xfId="35105"/>
    <cellStyle name="Ergebnis 2 18 2 10 7" xfId="41921"/>
    <cellStyle name="Ergebnis 2 18 2 10 8" xfId="48444"/>
    <cellStyle name="Ergebnis 2 18 2 11" xfId="7741"/>
    <cellStyle name="Ergebnis 2 18 2 12" xfId="21063"/>
    <cellStyle name="Ergebnis 2 18 2 13" xfId="7940"/>
    <cellStyle name="Ergebnis 2 18 2 14" xfId="7722"/>
    <cellStyle name="Ergebnis 2 18 2 15" xfId="41588"/>
    <cellStyle name="Ergebnis 2 18 2 2" xfId="2299"/>
    <cellStyle name="Ergebnis 2 18 2 2 2" xfId="9409"/>
    <cellStyle name="Ergebnis 2 18 2 2 3" xfId="15702"/>
    <cellStyle name="Ergebnis 2 18 2 2 4" xfId="22641"/>
    <cellStyle name="Ergebnis 2 18 2 2 5" xfId="29306"/>
    <cellStyle name="Ergebnis 2 18 2 2 6" xfId="35976"/>
    <cellStyle name="Ergebnis 2 18 2 2 7" xfId="42792"/>
    <cellStyle name="Ergebnis 2 18 2 2 8" xfId="49315"/>
    <cellStyle name="Ergebnis 2 18 2 3" xfId="2989"/>
    <cellStyle name="Ergebnis 2 18 2 3 2" xfId="10099"/>
    <cellStyle name="Ergebnis 2 18 2 3 3" xfId="16392"/>
    <cellStyle name="Ergebnis 2 18 2 3 4" xfId="23331"/>
    <cellStyle name="Ergebnis 2 18 2 3 5" xfId="29996"/>
    <cellStyle name="Ergebnis 2 18 2 3 6" xfId="36666"/>
    <cellStyle name="Ergebnis 2 18 2 3 7" xfId="43482"/>
    <cellStyle name="Ergebnis 2 18 2 3 8" xfId="50005"/>
    <cellStyle name="Ergebnis 2 18 2 4" xfId="3676"/>
    <cellStyle name="Ergebnis 2 18 2 4 2" xfId="10786"/>
    <cellStyle name="Ergebnis 2 18 2 4 3" xfId="17079"/>
    <cellStyle name="Ergebnis 2 18 2 4 4" xfId="24018"/>
    <cellStyle name="Ergebnis 2 18 2 4 5" xfId="30683"/>
    <cellStyle name="Ergebnis 2 18 2 4 6" xfId="37353"/>
    <cellStyle name="Ergebnis 2 18 2 4 7" xfId="44169"/>
    <cellStyle name="Ergebnis 2 18 2 4 8" xfId="50692"/>
    <cellStyle name="Ergebnis 2 18 2 5" xfId="4363"/>
    <cellStyle name="Ergebnis 2 18 2 5 2" xfId="11473"/>
    <cellStyle name="Ergebnis 2 18 2 5 3" xfId="17766"/>
    <cellStyle name="Ergebnis 2 18 2 5 4" xfId="24705"/>
    <cellStyle name="Ergebnis 2 18 2 5 5" xfId="31370"/>
    <cellStyle name="Ergebnis 2 18 2 5 6" xfId="38040"/>
    <cellStyle name="Ergebnis 2 18 2 5 7" xfId="44856"/>
    <cellStyle name="Ergebnis 2 18 2 5 8" xfId="51379"/>
    <cellStyle name="Ergebnis 2 18 2 6" xfId="5048"/>
    <cellStyle name="Ergebnis 2 18 2 6 2" xfId="12158"/>
    <cellStyle name="Ergebnis 2 18 2 6 3" xfId="18451"/>
    <cellStyle name="Ergebnis 2 18 2 6 4" xfId="25390"/>
    <cellStyle name="Ergebnis 2 18 2 6 5" xfId="32055"/>
    <cellStyle name="Ergebnis 2 18 2 6 6" xfId="38725"/>
    <cellStyle name="Ergebnis 2 18 2 6 7" xfId="45541"/>
    <cellStyle name="Ergebnis 2 18 2 6 8" xfId="52064"/>
    <cellStyle name="Ergebnis 2 18 2 7" xfId="5677"/>
    <cellStyle name="Ergebnis 2 18 2 7 2" xfId="12787"/>
    <cellStyle name="Ergebnis 2 18 2 7 3" xfId="19080"/>
    <cellStyle name="Ergebnis 2 18 2 7 4" xfId="26019"/>
    <cellStyle name="Ergebnis 2 18 2 7 5" xfId="32684"/>
    <cellStyle name="Ergebnis 2 18 2 7 6" xfId="39354"/>
    <cellStyle name="Ergebnis 2 18 2 7 7" xfId="46170"/>
    <cellStyle name="Ergebnis 2 18 2 7 8" xfId="52693"/>
    <cellStyle name="Ergebnis 2 18 2 8" xfId="2008"/>
    <cellStyle name="Ergebnis 2 18 2 8 2" xfId="9118"/>
    <cellStyle name="Ergebnis 2 18 2 8 3" xfId="15411"/>
    <cellStyle name="Ergebnis 2 18 2 8 4" xfId="22350"/>
    <cellStyle name="Ergebnis 2 18 2 8 5" xfId="29015"/>
    <cellStyle name="Ergebnis 2 18 2 8 6" xfId="35685"/>
    <cellStyle name="Ergebnis 2 18 2 8 7" xfId="42501"/>
    <cellStyle name="Ergebnis 2 18 2 8 8" xfId="49024"/>
    <cellStyle name="Ergebnis 2 18 2 9" xfId="6743"/>
    <cellStyle name="Ergebnis 2 18 2 9 2" xfId="13853"/>
    <cellStyle name="Ergebnis 2 18 2 9 3" xfId="20146"/>
    <cellStyle name="Ergebnis 2 18 2 9 4" xfId="27085"/>
    <cellStyle name="Ergebnis 2 18 2 9 5" xfId="33750"/>
    <cellStyle name="Ergebnis 2 18 2 9 6" xfId="40420"/>
    <cellStyle name="Ergebnis 2 18 2 9 7" xfId="47236"/>
    <cellStyle name="Ergebnis 2 18 2 9 8" xfId="53759"/>
    <cellStyle name="Ergebnis 2 18 3" xfId="608"/>
    <cellStyle name="Ergebnis 2 18 3 10" xfId="6676"/>
    <cellStyle name="Ergebnis 2 18 3 10 2" xfId="13786"/>
    <cellStyle name="Ergebnis 2 18 3 10 3" xfId="20079"/>
    <cellStyle name="Ergebnis 2 18 3 10 4" xfId="27018"/>
    <cellStyle name="Ergebnis 2 18 3 10 5" xfId="33683"/>
    <cellStyle name="Ergebnis 2 18 3 10 6" xfId="40353"/>
    <cellStyle name="Ergebnis 2 18 3 10 7" xfId="47169"/>
    <cellStyle name="Ergebnis 2 18 3 10 8" xfId="53692"/>
    <cellStyle name="Ergebnis 2 18 3 11" xfId="7323"/>
    <cellStyle name="Ergebnis 2 18 3 11 2" xfId="14433"/>
    <cellStyle name="Ergebnis 2 18 3 11 3" xfId="20726"/>
    <cellStyle name="Ergebnis 2 18 3 11 4" xfId="27665"/>
    <cellStyle name="Ergebnis 2 18 3 11 5" xfId="34330"/>
    <cellStyle name="Ergebnis 2 18 3 11 6" xfId="41000"/>
    <cellStyle name="Ergebnis 2 18 3 11 7" xfId="47816"/>
    <cellStyle name="Ergebnis 2 18 3 11 8" xfId="54339"/>
    <cellStyle name="Ergebnis 2 18 3 12" xfId="1361"/>
    <cellStyle name="Ergebnis 2 18 3 12 2" xfId="8471"/>
    <cellStyle name="Ergebnis 2 18 3 12 3" xfId="14764"/>
    <cellStyle name="Ergebnis 2 18 3 12 4" xfId="21703"/>
    <cellStyle name="Ergebnis 2 18 3 12 5" xfId="28368"/>
    <cellStyle name="Ergebnis 2 18 3 12 6" xfId="35038"/>
    <cellStyle name="Ergebnis 2 18 3 12 7" xfId="41854"/>
    <cellStyle name="Ergebnis 2 18 3 12 8" xfId="48377"/>
    <cellStyle name="Ergebnis 2 18 3 13" xfId="8320"/>
    <cellStyle name="Ergebnis 2 18 3 14" xfId="20987"/>
    <cellStyle name="Ergebnis 2 18 3 15" xfId="8006"/>
    <cellStyle name="Ergebnis 2 18 3 16" xfId="41237"/>
    <cellStyle name="Ergebnis 2 18 3 17" xfId="41602"/>
    <cellStyle name="Ergebnis 2 18 3 2" xfId="1124"/>
    <cellStyle name="Ergebnis 2 18 3 2 10" xfId="1797"/>
    <cellStyle name="Ergebnis 2 18 3 2 10 2" xfId="8907"/>
    <cellStyle name="Ergebnis 2 18 3 2 10 3" xfId="15200"/>
    <cellStyle name="Ergebnis 2 18 3 2 10 4" xfId="22139"/>
    <cellStyle name="Ergebnis 2 18 3 2 10 5" xfId="28804"/>
    <cellStyle name="Ergebnis 2 18 3 2 10 6" xfId="35474"/>
    <cellStyle name="Ergebnis 2 18 3 2 10 7" xfId="42290"/>
    <cellStyle name="Ergebnis 2 18 3 2 10 8" xfId="48813"/>
    <cellStyle name="Ergebnis 2 18 3 2 11" xfId="311"/>
    <cellStyle name="Ergebnis 2 18 3 2 12" xfId="21477"/>
    <cellStyle name="Ergebnis 2 18 3 2 13" xfId="28131"/>
    <cellStyle name="Ergebnis 2 18 3 2 14" xfId="34801"/>
    <cellStyle name="Ergebnis 2 18 3 2 15" xfId="48143"/>
    <cellStyle name="Ergebnis 2 18 3 2 2" xfId="2668"/>
    <cellStyle name="Ergebnis 2 18 3 2 2 2" xfId="9778"/>
    <cellStyle name="Ergebnis 2 18 3 2 2 3" xfId="16071"/>
    <cellStyle name="Ergebnis 2 18 3 2 2 4" xfId="23010"/>
    <cellStyle name="Ergebnis 2 18 3 2 2 5" xfId="29675"/>
    <cellStyle name="Ergebnis 2 18 3 2 2 6" xfId="36345"/>
    <cellStyle name="Ergebnis 2 18 3 2 2 7" xfId="43161"/>
    <cellStyle name="Ergebnis 2 18 3 2 2 8" xfId="49684"/>
    <cellStyle name="Ergebnis 2 18 3 2 3" xfId="3358"/>
    <cellStyle name="Ergebnis 2 18 3 2 3 2" xfId="10468"/>
    <cellStyle name="Ergebnis 2 18 3 2 3 3" xfId="16761"/>
    <cellStyle name="Ergebnis 2 18 3 2 3 4" xfId="23700"/>
    <cellStyle name="Ergebnis 2 18 3 2 3 5" xfId="30365"/>
    <cellStyle name="Ergebnis 2 18 3 2 3 6" xfId="37035"/>
    <cellStyle name="Ergebnis 2 18 3 2 3 7" xfId="43851"/>
    <cellStyle name="Ergebnis 2 18 3 2 3 8" xfId="50374"/>
    <cellStyle name="Ergebnis 2 18 3 2 4" xfId="4045"/>
    <cellStyle name="Ergebnis 2 18 3 2 4 2" xfId="11155"/>
    <cellStyle name="Ergebnis 2 18 3 2 4 3" xfId="17448"/>
    <cellStyle name="Ergebnis 2 18 3 2 4 4" xfId="24387"/>
    <cellStyle name="Ergebnis 2 18 3 2 4 5" xfId="31052"/>
    <cellStyle name="Ergebnis 2 18 3 2 4 6" xfId="37722"/>
    <cellStyle name="Ergebnis 2 18 3 2 4 7" xfId="44538"/>
    <cellStyle name="Ergebnis 2 18 3 2 4 8" xfId="51061"/>
    <cellStyle name="Ergebnis 2 18 3 2 5" xfId="4732"/>
    <cellStyle name="Ergebnis 2 18 3 2 5 2" xfId="11842"/>
    <cellStyle name="Ergebnis 2 18 3 2 5 3" xfId="18135"/>
    <cellStyle name="Ergebnis 2 18 3 2 5 4" xfId="25074"/>
    <cellStyle name="Ergebnis 2 18 3 2 5 5" xfId="31739"/>
    <cellStyle name="Ergebnis 2 18 3 2 5 6" xfId="38409"/>
    <cellStyle name="Ergebnis 2 18 3 2 5 7" xfId="45225"/>
    <cellStyle name="Ergebnis 2 18 3 2 5 8" xfId="51748"/>
    <cellStyle name="Ergebnis 2 18 3 2 6" xfId="5417"/>
    <cellStyle name="Ergebnis 2 18 3 2 6 2" xfId="12527"/>
    <cellStyle name="Ergebnis 2 18 3 2 6 3" xfId="18820"/>
    <cellStyle name="Ergebnis 2 18 3 2 6 4" xfId="25759"/>
    <cellStyle name="Ergebnis 2 18 3 2 6 5" xfId="32424"/>
    <cellStyle name="Ergebnis 2 18 3 2 6 6" xfId="39094"/>
    <cellStyle name="Ergebnis 2 18 3 2 6 7" xfId="45910"/>
    <cellStyle name="Ergebnis 2 18 3 2 6 8" xfId="52433"/>
    <cellStyle name="Ergebnis 2 18 3 2 7" xfId="6000"/>
    <cellStyle name="Ergebnis 2 18 3 2 7 2" xfId="13110"/>
    <cellStyle name="Ergebnis 2 18 3 2 7 3" xfId="19403"/>
    <cellStyle name="Ergebnis 2 18 3 2 7 4" xfId="26342"/>
    <cellStyle name="Ergebnis 2 18 3 2 7 5" xfId="33007"/>
    <cellStyle name="Ergebnis 2 18 3 2 7 6" xfId="39677"/>
    <cellStyle name="Ergebnis 2 18 3 2 7 7" xfId="46493"/>
    <cellStyle name="Ergebnis 2 18 3 2 7 8" xfId="53016"/>
    <cellStyle name="Ergebnis 2 18 3 2 8" xfId="6458"/>
    <cellStyle name="Ergebnis 2 18 3 2 8 2" xfId="13568"/>
    <cellStyle name="Ergebnis 2 18 3 2 8 3" xfId="19861"/>
    <cellStyle name="Ergebnis 2 18 3 2 8 4" xfId="26800"/>
    <cellStyle name="Ergebnis 2 18 3 2 8 5" xfId="33465"/>
    <cellStyle name="Ergebnis 2 18 3 2 8 6" xfId="40135"/>
    <cellStyle name="Ergebnis 2 18 3 2 8 7" xfId="46951"/>
    <cellStyle name="Ergebnis 2 18 3 2 8 8" xfId="53474"/>
    <cellStyle name="Ergebnis 2 18 3 2 9" xfId="7112"/>
    <cellStyle name="Ergebnis 2 18 3 2 9 2" xfId="14222"/>
    <cellStyle name="Ergebnis 2 18 3 2 9 3" xfId="20515"/>
    <cellStyle name="Ergebnis 2 18 3 2 9 4" xfId="27454"/>
    <cellStyle name="Ergebnis 2 18 3 2 9 5" xfId="34119"/>
    <cellStyle name="Ergebnis 2 18 3 2 9 6" xfId="40789"/>
    <cellStyle name="Ergebnis 2 18 3 2 9 7" xfId="47605"/>
    <cellStyle name="Ergebnis 2 18 3 2 9 8" xfId="54128"/>
    <cellStyle name="Ergebnis 2 18 3 3" xfId="921"/>
    <cellStyle name="Ergebnis 2 18 3 3 10" xfId="1596"/>
    <cellStyle name="Ergebnis 2 18 3 3 10 2" xfId="8706"/>
    <cellStyle name="Ergebnis 2 18 3 3 10 3" xfId="14999"/>
    <cellStyle name="Ergebnis 2 18 3 3 10 4" xfId="21938"/>
    <cellStyle name="Ergebnis 2 18 3 3 10 5" xfId="28603"/>
    <cellStyle name="Ergebnis 2 18 3 3 10 6" xfId="35273"/>
    <cellStyle name="Ergebnis 2 18 3 3 10 7" xfId="42089"/>
    <cellStyle name="Ergebnis 2 18 3 3 10 8" xfId="48612"/>
    <cellStyle name="Ergebnis 2 18 3 3 11" xfId="8282"/>
    <cellStyle name="Ergebnis 2 18 3 3 12" xfId="21293"/>
    <cellStyle name="Ergebnis 2 18 3 3 13" xfId="27928"/>
    <cellStyle name="Ergebnis 2 18 3 3 14" xfId="34600"/>
    <cellStyle name="Ergebnis 2 18 3 3 15" xfId="7912"/>
    <cellStyle name="Ergebnis 2 18 3 3 2" xfId="2467"/>
    <cellStyle name="Ergebnis 2 18 3 3 2 2" xfId="9577"/>
    <cellStyle name="Ergebnis 2 18 3 3 2 3" xfId="15870"/>
    <cellStyle name="Ergebnis 2 18 3 3 2 4" xfId="22809"/>
    <cellStyle name="Ergebnis 2 18 3 3 2 5" xfId="29474"/>
    <cellStyle name="Ergebnis 2 18 3 3 2 6" xfId="36144"/>
    <cellStyle name="Ergebnis 2 18 3 3 2 7" xfId="42960"/>
    <cellStyle name="Ergebnis 2 18 3 3 2 8" xfId="49483"/>
    <cellStyle name="Ergebnis 2 18 3 3 3" xfId="3157"/>
    <cellStyle name="Ergebnis 2 18 3 3 3 2" xfId="10267"/>
    <cellStyle name="Ergebnis 2 18 3 3 3 3" xfId="16560"/>
    <cellStyle name="Ergebnis 2 18 3 3 3 4" xfId="23499"/>
    <cellStyle name="Ergebnis 2 18 3 3 3 5" xfId="30164"/>
    <cellStyle name="Ergebnis 2 18 3 3 3 6" xfId="36834"/>
    <cellStyle name="Ergebnis 2 18 3 3 3 7" xfId="43650"/>
    <cellStyle name="Ergebnis 2 18 3 3 3 8" xfId="50173"/>
    <cellStyle name="Ergebnis 2 18 3 3 4" xfId="3844"/>
    <cellStyle name="Ergebnis 2 18 3 3 4 2" xfId="10954"/>
    <cellStyle name="Ergebnis 2 18 3 3 4 3" xfId="17247"/>
    <cellStyle name="Ergebnis 2 18 3 3 4 4" xfId="24186"/>
    <cellStyle name="Ergebnis 2 18 3 3 4 5" xfId="30851"/>
    <cellStyle name="Ergebnis 2 18 3 3 4 6" xfId="37521"/>
    <cellStyle name="Ergebnis 2 18 3 3 4 7" xfId="44337"/>
    <cellStyle name="Ergebnis 2 18 3 3 4 8" xfId="50860"/>
    <cellStyle name="Ergebnis 2 18 3 3 5" xfId="4531"/>
    <cellStyle name="Ergebnis 2 18 3 3 5 2" xfId="11641"/>
    <cellStyle name="Ergebnis 2 18 3 3 5 3" xfId="17934"/>
    <cellStyle name="Ergebnis 2 18 3 3 5 4" xfId="24873"/>
    <cellStyle name="Ergebnis 2 18 3 3 5 5" xfId="31538"/>
    <cellStyle name="Ergebnis 2 18 3 3 5 6" xfId="38208"/>
    <cellStyle name="Ergebnis 2 18 3 3 5 7" xfId="45024"/>
    <cellStyle name="Ergebnis 2 18 3 3 5 8" xfId="51547"/>
    <cellStyle name="Ergebnis 2 18 3 3 6" xfId="5216"/>
    <cellStyle name="Ergebnis 2 18 3 3 6 2" xfId="12326"/>
    <cellStyle name="Ergebnis 2 18 3 3 6 3" xfId="18619"/>
    <cellStyle name="Ergebnis 2 18 3 3 6 4" xfId="25558"/>
    <cellStyle name="Ergebnis 2 18 3 3 6 5" xfId="32223"/>
    <cellStyle name="Ergebnis 2 18 3 3 6 6" xfId="38893"/>
    <cellStyle name="Ergebnis 2 18 3 3 6 7" xfId="45709"/>
    <cellStyle name="Ergebnis 2 18 3 3 6 8" xfId="52232"/>
    <cellStyle name="Ergebnis 2 18 3 3 7" xfId="5799"/>
    <cellStyle name="Ergebnis 2 18 3 3 7 2" xfId="12909"/>
    <cellStyle name="Ergebnis 2 18 3 3 7 3" xfId="19202"/>
    <cellStyle name="Ergebnis 2 18 3 3 7 4" xfId="26141"/>
    <cellStyle name="Ergebnis 2 18 3 3 7 5" xfId="32806"/>
    <cellStyle name="Ergebnis 2 18 3 3 7 6" xfId="39476"/>
    <cellStyle name="Ergebnis 2 18 3 3 7 7" xfId="46292"/>
    <cellStyle name="Ergebnis 2 18 3 3 7 8" xfId="52815"/>
    <cellStyle name="Ergebnis 2 18 3 3 8" xfId="6257"/>
    <cellStyle name="Ergebnis 2 18 3 3 8 2" xfId="13367"/>
    <cellStyle name="Ergebnis 2 18 3 3 8 3" xfId="19660"/>
    <cellStyle name="Ergebnis 2 18 3 3 8 4" xfId="26599"/>
    <cellStyle name="Ergebnis 2 18 3 3 8 5" xfId="33264"/>
    <cellStyle name="Ergebnis 2 18 3 3 8 6" xfId="39934"/>
    <cellStyle name="Ergebnis 2 18 3 3 8 7" xfId="46750"/>
    <cellStyle name="Ergebnis 2 18 3 3 8 8" xfId="53273"/>
    <cellStyle name="Ergebnis 2 18 3 3 9" xfId="6911"/>
    <cellStyle name="Ergebnis 2 18 3 3 9 2" xfId="14021"/>
    <cellStyle name="Ergebnis 2 18 3 3 9 3" xfId="20314"/>
    <cellStyle name="Ergebnis 2 18 3 3 9 4" xfId="27253"/>
    <cellStyle name="Ergebnis 2 18 3 3 9 5" xfId="33918"/>
    <cellStyle name="Ergebnis 2 18 3 3 9 6" xfId="40588"/>
    <cellStyle name="Ergebnis 2 18 3 3 9 7" xfId="47404"/>
    <cellStyle name="Ergebnis 2 18 3 3 9 8" xfId="53927"/>
    <cellStyle name="Ergebnis 2 18 3 4" xfId="2232"/>
    <cellStyle name="Ergebnis 2 18 3 4 2" xfId="9342"/>
    <cellStyle name="Ergebnis 2 18 3 4 3" xfId="15635"/>
    <cellStyle name="Ergebnis 2 18 3 4 4" xfId="22574"/>
    <cellStyle name="Ergebnis 2 18 3 4 5" xfId="29239"/>
    <cellStyle name="Ergebnis 2 18 3 4 6" xfId="35909"/>
    <cellStyle name="Ergebnis 2 18 3 4 7" xfId="42725"/>
    <cellStyle name="Ergebnis 2 18 3 4 8" xfId="49248"/>
    <cellStyle name="Ergebnis 2 18 3 5" xfId="2922"/>
    <cellStyle name="Ergebnis 2 18 3 5 2" xfId="10032"/>
    <cellStyle name="Ergebnis 2 18 3 5 3" xfId="16325"/>
    <cellStyle name="Ergebnis 2 18 3 5 4" xfId="23264"/>
    <cellStyle name="Ergebnis 2 18 3 5 5" xfId="29929"/>
    <cellStyle name="Ergebnis 2 18 3 5 6" xfId="36599"/>
    <cellStyle name="Ergebnis 2 18 3 5 7" xfId="43415"/>
    <cellStyle name="Ergebnis 2 18 3 5 8" xfId="49938"/>
    <cellStyle name="Ergebnis 2 18 3 6" xfId="3609"/>
    <cellStyle name="Ergebnis 2 18 3 6 2" xfId="10719"/>
    <cellStyle name="Ergebnis 2 18 3 6 3" xfId="17012"/>
    <cellStyle name="Ergebnis 2 18 3 6 4" xfId="23951"/>
    <cellStyle name="Ergebnis 2 18 3 6 5" xfId="30616"/>
    <cellStyle name="Ergebnis 2 18 3 6 6" xfId="37286"/>
    <cellStyle name="Ergebnis 2 18 3 6 7" xfId="44102"/>
    <cellStyle name="Ergebnis 2 18 3 6 8" xfId="50625"/>
    <cellStyle name="Ergebnis 2 18 3 7" xfId="4296"/>
    <cellStyle name="Ergebnis 2 18 3 7 2" xfId="11406"/>
    <cellStyle name="Ergebnis 2 18 3 7 3" xfId="17699"/>
    <cellStyle name="Ergebnis 2 18 3 7 4" xfId="24638"/>
    <cellStyle name="Ergebnis 2 18 3 7 5" xfId="31303"/>
    <cellStyle name="Ergebnis 2 18 3 7 6" xfId="37973"/>
    <cellStyle name="Ergebnis 2 18 3 7 7" xfId="44789"/>
    <cellStyle name="Ergebnis 2 18 3 7 8" xfId="51312"/>
    <cellStyle name="Ergebnis 2 18 3 8" xfId="4981"/>
    <cellStyle name="Ergebnis 2 18 3 8 2" xfId="12091"/>
    <cellStyle name="Ergebnis 2 18 3 8 3" xfId="18384"/>
    <cellStyle name="Ergebnis 2 18 3 8 4" xfId="25323"/>
    <cellStyle name="Ergebnis 2 18 3 8 5" xfId="31988"/>
    <cellStyle name="Ergebnis 2 18 3 8 6" xfId="38658"/>
    <cellStyle name="Ergebnis 2 18 3 8 7" xfId="45474"/>
    <cellStyle name="Ergebnis 2 18 3 8 8" xfId="51997"/>
    <cellStyle name="Ergebnis 2 18 3 9" xfId="4225"/>
    <cellStyle name="Ergebnis 2 18 3 9 2" xfId="11335"/>
    <cellStyle name="Ergebnis 2 18 3 9 3" xfId="17628"/>
    <cellStyle name="Ergebnis 2 18 3 9 4" xfId="24567"/>
    <cellStyle name="Ergebnis 2 18 3 9 5" xfId="31232"/>
    <cellStyle name="Ergebnis 2 18 3 9 6" xfId="37902"/>
    <cellStyle name="Ergebnis 2 18 3 9 7" xfId="44718"/>
    <cellStyle name="Ergebnis 2 18 3 9 8" xfId="51241"/>
    <cellStyle name="Ergebnis 2 18 4" xfId="758"/>
    <cellStyle name="Ergebnis 2 18 4 10" xfId="6812"/>
    <cellStyle name="Ergebnis 2 18 4 10 2" xfId="13922"/>
    <cellStyle name="Ergebnis 2 18 4 10 3" xfId="20215"/>
    <cellStyle name="Ergebnis 2 18 4 10 4" xfId="27154"/>
    <cellStyle name="Ergebnis 2 18 4 10 5" xfId="33819"/>
    <cellStyle name="Ergebnis 2 18 4 10 6" xfId="40489"/>
    <cellStyle name="Ergebnis 2 18 4 10 7" xfId="47305"/>
    <cellStyle name="Ergebnis 2 18 4 10 8" xfId="53828"/>
    <cellStyle name="Ergebnis 2 18 4 11" xfId="7444"/>
    <cellStyle name="Ergebnis 2 18 4 11 2" xfId="14554"/>
    <cellStyle name="Ergebnis 2 18 4 11 3" xfId="20847"/>
    <cellStyle name="Ergebnis 2 18 4 11 4" xfId="27786"/>
    <cellStyle name="Ergebnis 2 18 4 11 5" xfId="34451"/>
    <cellStyle name="Ergebnis 2 18 4 11 6" xfId="41121"/>
    <cellStyle name="Ergebnis 2 18 4 11 7" xfId="47937"/>
    <cellStyle name="Ergebnis 2 18 4 11 8" xfId="54460"/>
    <cellStyle name="Ergebnis 2 18 4 12" xfId="1497"/>
    <cellStyle name="Ergebnis 2 18 4 12 2" xfId="8607"/>
    <cellStyle name="Ergebnis 2 18 4 12 3" xfId="14900"/>
    <cellStyle name="Ergebnis 2 18 4 12 4" xfId="21839"/>
    <cellStyle name="Ergebnis 2 18 4 12 5" xfId="28504"/>
    <cellStyle name="Ergebnis 2 18 4 12 6" xfId="35174"/>
    <cellStyle name="Ergebnis 2 18 4 12 7" xfId="41990"/>
    <cellStyle name="Ergebnis 2 18 4 12 8" xfId="48513"/>
    <cellStyle name="Ergebnis 2 18 4 13" xfId="8305"/>
    <cellStyle name="Ergebnis 2 18 4 14" xfId="21137"/>
    <cellStyle name="Ergebnis 2 18 4 15" xfId="7542"/>
    <cellStyle name="Ergebnis 2 18 4 16" xfId="41383"/>
    <cellStyle name="Ergebnis 2 18 4 17" xfId="41549"/>
    <cellStyle name="Ergebnis 2 18 4 2" xfId="1210"/>
    <cellStyle name="Ergebnis 2 18 4 2 10" xfId="1883"/>
    <cellStyle name="Ergebnis 2 18 4 2 10 2" xfId="8993"/>
    <cellStyle name="Ergebnis 2 18 4 2 10 3" xfId="15286"/>
    <cellStyle name="Ergebnis 2 18 4 2 10 4" xfId="22225"/>
    <cellStyle name="Ergebnis 2 18 4 2 10 5" xfId="28890"/>
    <cellStyle name="Ergebnis 2 18 4 2 10 6" xfId="35560"/>
    <cellStyle name="Ergebnis 2 18 4 2 10 7" xfId="42376"/>
    <cellStyle name="Ergebnis 2 18 4 2 10 8" xfId="48899"/>
    <cellStyle name="Ergebnis 2 18 4 2 11" xfId="14613"/>
    <cellStyle name="Ergebnis 2 18 4 2 12" xfId="21552"/>
    <cellStyle name="Ergebnis 2 18 4 2 13" xfId="28217"/>
    <cellStyle name="Ergebnis 2 18 4 2 14" xfId="34887"/>
    <cellStyle name="Ergebnis 2 18 4 2 15" xfId="48229"/>
    <cellStyle name="Ergebnis 2 18 4 2 2" xfId="2754"/>
    <cellStyle name="Ergebnis 2 18 4 2 2 2" xfId="9864"/>
    <cellStyle name="Ergebnis 2 18 4 2 2 3" xfId="16157"/>
    <cellStyle name="Ergebnis 2 18 4 2 2 4" xfId="23096"/>
    <cellStyle name="Ergebnis 2 18 4 2 2 5" xfId="29761"/>
    <cellStyle name="Ergebnis 2 18 4 2 2 6" xfId="36431"/>
    <cellStyle name="Ergebnis 2 18 4 2 2 7" xfId="43247"/>
    <cellStyle name="Ergebnis 2 18 4 2 2 8" xfId="49770"/>
    <cellStyle name="Ergebnis 2 18 4 2 3" xfId="3444"/>
    <cellStyle name="Ergebnis 2 18 4 2 3 2" xfId="10554"/>
    <cellStyle name="Ergebnis 2 18 4 2 3 3" xfId="16847"/>
    <cellStyle name="Ergebnis 2 18 4 2 3 4" xfId="23786"/>
    <cellStyle name="Ergebnis 2 18 4 2 3 5" xfId="30451"/>
    <cellStyle name="Ergebnis 2 18 4 2 3 6" xfId="37121"/>
    <cellStyle name="Ergebnis 2 18 4 2 3 7" xfId="43937"/>
    <cellStyle name="Ergebnis 2 18 4 2 3 8" xfId="50460"/>
    <cellStyle name="Ergebnis 2 18 4 2 4" xfId="4131"/>
    <cellStyle name="Ergebnis 2 18 4 2 4 2" xfId="11241"/>
    <cellStyle name="Ergebnis 2 18 4 2 4 3" xfId="17534"/>
    <cellStyle name="Ergebnis 2 18 4 2 4 4" xfId="24473"/>
    <cellStyle name="Ergebnis 2 18 4 2 4 5" xfId="31138"/>
    <cellStyle name="Ergebnis 2 18 4 2 4 6" xfId="37808"/>
    <cellStyle name="Ergebnis 2 18 4 2 4 7" xfId="44624"/>
    <cellStyle name="Ergebnis 2 18 4 2 4 8" xfId="51147"/>
    <cellStyle name="Ergebnis 2 18 4 2 5" xfId="4818"/>
    <cellStyle name="Ergebnis 2 18 4 2 5 2" xfId="11928"/>
    <cellStyle name="Ergebnis 2 18 4 2 5 3" xfId="18221"/>
    <cellStyle name="Ergebnis 2 18 4 2 5 4" xfId="25160"/>
    <cellStyle name="Ergebnis 2 18 4 2 5 5" xfId="31825"/>
    <cellStyle name="Ergebnis 2 18 4 2 5 6" xfId="38495"/>
    <cellStyle name="Ergebnis 2 18 4 2 5 7" xfId="45311"/>
    <cellStyle name="Ergebnis 2 18 4 2 5 8" xfId="51834"/>
    <cellStyle name="Ergebnis 2 18 4 2 6" xfId="5503"/>
    <cellStyle name="Ergebnis 2 18 4 2 6 2" xfId="12613"/>
    <cellStyle name="Ergebnis 2 18 4 2 6 3" xfId="18906"/>
    <cellStyle name="Ergebnis 2 18 4 2 6 4" xfId="25845"/>
    <cellStyle name="Ergebnis 2 18 4 2 6 5" xfId="32510"/>
    <cellStyle name="Ergebnis 2 18 4 2 6 6" xfId="39180"/>
    <cellStyle name="Ergebnis 2 18 4 2 6 7" xfId="45996"/>
    <cellStyle name="Ergebnis 2 18 4 2 6 8" xfId="52519"/>
    <cellStyle name="Ergebnis 2 18 4 2 7" xfId="6086"/>
    <cellStyle name="Ergebnis 2 18 4 2 7 2" xfId="13196"/>
    <cellStyle name="Ergebnis 2 18 4 2 7 3" xfId="19489"/>
    <cellStyle name="Ergebnis 2 18 4 2 7 4" xfId="26428"/>
    <cellStyle name="Ergebnis 2 18 4 2 7 5" xfId="33093"/>
    <cellStyle name="Ergebnis 2 18 4 2 7 6" xfId="39763"/>
    <cellStyle name="Ergebnis 2 18 4 2 7 7" xfId="46579"/>
    <cellStyle name="Ergebnis 2 18 4 2 7 8" xfId="53102"/>
    <cellStyle name="Ergebnis 2 18 4 2 8" xfId="6544"/>
    <cellStyle name="Ergebnis 2 18 4 2 8 2" xfId="13654"/>
    <cellStyle name="Ergebnis 2 18 4 2 8 3" xfId="19947"/>
    <cellStyle name="Ergebnis 2 18 4 2 8 4" xfId="26886"/>
    <cellStyle name="Ergebnis 2 18 4 2 8 5" xfId="33551"/>
    <cellStyle name="Ergebnis 2 18 4 2 8 6" xfId="40221"/>
    <cellStyle name="Ergebnis 2 18 4 2 8 7" xfId="47037"/>
    <cellStyle name="Ergebnis 2 18 4 2 8 8" xfId="53560"/>
    <cellStyle name="Ergebnis 2 18 4 2 9" xfId="7198"/>
    <cellStyle name="Ergebnis 2 18 4 2 9 2" xfId="14308"/>
    <cellStyle name="Ergebnis 2 18 4 2 9 3" xfId="20601"/>
    <cellStyle name="Ergebnis 2 18 4 2 9 4" xfId="27540"/>
    <cellStyle name="Ergebnis 2 18 4 2 9 5" xfId="34205"/>
    <cellStyle name="Ergebnis 2 18 4 2 9 6" xfId="40875"/>
    <cellStyle name="Ergebnis 2 18 4 2 9 7" xfId="47691"/>
    <cellStyle name="Ergebnis 2 18 4 2 9 8" xfId="54214"/>
    <cellStyle name="Ergebnis 2 18 4 3" xfId="1054"/>
    <cellStyle name="Ergebnis 2 18 4 3 10" xfId="1727"/>
    <cellStyle name="Ergebnis 2 18 4 3 10 2" xfId="8837"/>
    <cellStyle name="Ergebnis 2 18 4 3 10 3" xfId="15130"/>
    <cellStyle name="Ergebnis 2 18 4 3 10 4" xfId="22069"/>
    <cellStyle name="Ergebnis 2 18 4 3 10 5" xfId="28734"/>
    <cellStyle name="Ergebnis 2 18 4 3 10 6" xfId="35404"/>
    <cellStyle name="Ergebnis 2 18 4 3 10 7" xfId="42220"/>
    <cellStyle name="Ergebnis 2 18 4 3 10 8" xfId="48743"/>
    <cellStyle name="Ergebnis 2 18 4 3 11" xfId="7963"/>
    <cellStyle name="Ergebnis 2 18 4 3 12" xfId="21411"/>
    <cellStyle name="Ergebnis 2 18 4 3 13" xfId="28061"/>
    <cellStyle name="Ergebnis 2 18 4 3 14" xfId="34731"/>
    <cellStyle name="Ergebnis 2 18 4 3 15" xfId="48073"/>
    <cellStyle name="Ergebnis 2 18 4 3 2" xfId="2598"/>
    <cellStyle name="Ergebnis 2 18 4 3 2 2" xfId="9708"/>
    <cellStyle name="Ergebnis 2 18 4 3 2 3" xfId="16001"/>
    <cellStyle name="Ergebnis 2 18 4 3 2 4" xfId="22940"/>
    <cellStyle name="Ergebnis 2 18 4 3 2 5" xfId="29605"/>
    <cellStyle name="Ergebnis 2 18 4 3 2 6" xfId="36275"/>
    <cellStyle name="Ergebnis 2 18 4 3 2 7" xfId="43091"/>
    <cellStyle name="Ergebnis 2 18 4 3 2 8" xfId="49614"/>
    <cellStyle name="Ergebnis 2 18 4 3 3" xfId="3288"/>
    <cellStyle name="Ergebnis 2 18 4 3 3 2" xfId="10398"/>
    <cellStyle name="Ergebnis 2 18 4 3 3 3" xfId="16691"/>
    <cellStyle name="Ergebnis 2 18 4 3 3 4" xfId="23630"/>
    <cellStyle name="Ergebnis 2 18 4 3 3 5" xfId="30295"/>
    <cellStyle name="Ergebnis 2 18 4 3 3 6" xfId="36965"/>
    <cellStyle name="Ergebnis 2 18 4 3 3 7" xfId="43781"/>
    <cellStyle name="Ergebnis 2 18 4 3 3 8" xfId="50304"/>
    <cellStyle name="Ergebnis 2 18 4 3 4" xfId="3975"/>
    <cellStyle name="Ergebnis 2 18 4 3 4 2" xfId="11085"/>
    <cellStyle name="Ergebnis 2 18 4 3 4 3" xfId="17378"/>
    <cellStyle name="Ergebnis 2 18 4 3 4 4" xfId="24317"/>
    <cellStyle name="Ergebnis 2 18 4 3 4 5" xfId="30982"/>
    <cellStyle name="Ergebnis 2 18 4 3 4 6" xfId="37652"/>
    <cellStyle name="Ergebnis 2 18 4 3 4 7" xfId="44468"/>
    <cellStyle name="Ergebnis 2 18 4 3 4 8" xfId="50991"/>
    <cellStyle name="Ergebnis 2 18 4 3 5" xfId="4662"/>
    <cellStyle name="Ergebnis 2 18 4 3 5 2" xfId="11772"/>
    <cellStyle name="Ergebnis 2 18 4 3 5 3" xfId="18065"/>
    <cellStyle name="Ergebnis 2 18 4 3 5 4" xfId="25004"/>
    <cellStyle name="Ergebnis 2 18 4 3 5 5" xfId="31669"/>
    <cellStyle name="Ergebnis 2 18 4 3 5 6" xfId="38339"/>
    <cellStyle name="Ergebnis 2 18 4 3 5 7" xfId="45155"/>
    <cellStyle name="Ergebnis 2 18 4 3 5 8" xfId="51678"/>
    <cellStyle name="Ergebnis 2 18 4 3 6" xfId="5347"/>
    <cellStyle name="Ergebnis 2 18 4 3 6 2" xfId="12457"/>
    <cellStyle name="Ergebnis 2 18 4 3 6 3" xfId="18750"/>
    <cellStyle name="Ergebnis 2 18 4 3 6 4" xfId="25689"/>
    <cellStyle name="Ergebnis 2 18 4 3 6 5" xfId="32354"/>
    <cellStyle name="Ergebnis 2 18 4 3 6 6" xfId="39024"/>
    <cellStyle name="Ergebnis 2 18 4 3 6 7" xfId="45840"/>
    <cellStyle name="Ergebnis 2 18 4 3 6 8" xfId="52363"/>
    <cellStyle name="Ergebnis 2 18 4 3 7" xfId="5930"/>
    <cellStyle name="Ergebnis 2 18 4 3 7 2" xfId="13040"/>
    <cellStyle name="Ergebnis 2 18 4 3 7 3" xfId="19333"/>
    <cellStyle name="Ergebnis 2 18 4 3 7 4" xfId="26272"/>
    <cellStyle name="Ergebnis 2 18 4 3 7 5" xfId="32937"/>
    <cellStyle name="Ergebnis 2 18 4 3 7 6" xfId="39607"/>
    <cellStyle name="Ergebnis 2 18 4 3 7 7" xfId="46423"/>
    <cellStyle name="Ergebnis 2 18 4 3 7 8" xfId="52946"/>
    <cellStyle name="Ergebnis 2 18 4 3 8" xfId="6388"/>
    <cellStyle name="Ergebnis 2 18 4 3 8 2" xfId="13498"/>
    <cellStyle name="Ergebnis 2 18 4 3 8 3" xfId="19791"/>
    <cellStyle name="Ergebnis 2 18 4 3 8 4" xfId="26730"/>
    <cellStyle name="Ergebnis 2 18 4 3 8 5" xfId="33395"/>
    <cellStyle name="Ergebnis 2 18 4 3 8 6" xfId="40065"/>
    <cellStyle name="Ergebnis 2 18 4 3 8 7" xfId="46881"/>
    <cellStyle name="Ergebnis 2 18 4 3 8 8" xfId="53404"/>
    <cellStyle name="Ergebnis 2 18 4 3 9" xfId="7042"/>
    <cellStyle name="Ergebnis 2 18 4 3 9 2" xfId="14152"/>
    <cellStyle name="Ergebnis 2 18 4 3 9 3" xfId="20445"/>
    <cellStyle name="Ergebnis 2 18 4 3 9 4" xfId="27384"/>
    <cellStyle name="Ergebnis 2 18 4 3 9 5" xfId="34049"/>
    <cellStyle name="Ergebnis 2 18 4 3 9 6" xfId="40719"/>
    <cellStyle name="Ergebnis 2 18 4 3 9 7" xfId="47535"/>
    <cellStyle name="Ergebnis 2 18 4 3 9 8" xfId="54058"/>
    <cellStyle name="Ergebnis 2 18 4 4" xfId="2368"/>
    <cellStyle name="Ergebnis 2 18 4 4 2" xfId="9478"/>
    <cellStyle name="Ergebnis 2 18 4 4 3" xfId="15771"/>
    <cellStyle name="Ergebnis 2 18 4 4 4" xfId="22710"/>
    <cellStyle name="Ergebnis 2 18 4 4 5" xfId="29375"/>
    <cellStyle name="Ergebnis 2 18 4 4 6" xfId="36045"/>
    <cellStyle name="Ergebnis 2 18 4 4 7" xfId="42861"/>
    <cellStyle name="Ergebnis 2 18 4 4 8" xfId="49384"/>
    <cellStyle name="Ergebnis 2 18 4 5" xfId="3058"/>
    <cellStyle name="Ergebnis 2 18 4 5 2" xfId="10168"/>
    <cellStyle name="Ergebnis 2 18 4 5 3" xfId="16461"/>
    <cellStyle name="Ergebnis 2 18 4 5 4" xfId="23400"/>
    <cellStyle name="Ergebnis 2 18 4 5 5" xfId="30065"/>
    <cellStyle name="Ergebnis 2 18 4 5 6" xfId="36735"/>
    <cellStyle name="Ergebnis 2 18 4 5 7" xfId="43551"/>
    <cellStyle name="Ergebnis 2 18 4 5 8" xfId="50074"/>
    <cellStyle name="Ergebnis 2 18 4 6" xfId="3745"/>
    <cellStyle name="Ergebnis 2 18 4 6 2" xfId="10855"/>
    <cellStyle name="Ergebnis 2 18 4 6 3" xfId="17148"/>
    <cellStyle name="Ergebnis 2 18 4 6 4" xfId="24087"/>
    <cellStyle name="Ergebnis 2 18 4 6 5" xfId="30752"/>
    <cellStyle name="Ergebnis 2 18 4 6 6" xfId="37422"/>
    <cellStyle name="Ergebnis 2 18 4 6 7" xfId="44238"/>
    <cellStyle name="Ergebnis 2 18 4 6 8" xfId="50761"/>
    <cellStyle name="Ergebnis 2 18 4 7" xfId="4432"/>
    <cellStyle name="Ergebnis 2 18 4 7 2" xfId="11542"/>
    <cellStyle name="Ergebnis 2 18 4 7 3" xfId="17835"/>
    <cellStyle name="Ergebnis 2 18 4 7 4" xfId="24774"/>
    <cellStyle name="Ergebnis 2 18 4 7 5" xfId="31439"/>
    <cellStyle name="Ergebnis 2 18 4 7 6" xfId="38109"/>
    <cellStyle name="Ergebnis 2 18 4 7 7" xfId="44925"/>
    <cellStyle name="Ergebnis 2 18 4 7 8" xfId="51448"/>
    <cellStyle name="Ergebnis 2 18 4 8" xfId="5117"/>
    <cellStyle name="Ergebnis 2 18 4 8 2" xfId="12227"/>
    <cellStyle name="Ergebnis 2 18 4 8 3" xfId="18520"/>
    <cellStyle name="Ergebnis 2 18 4 8 4" xfId="25459"/>
    <cellStyle name="Ergebnis 2 18 4 8 5" xfId="32124"/>
    <cellStyle name="Ergebnis 2 18 4 8 6" xfId="38794"/>
    <cellStyle name="Ergebnis 2 18 4 8 7" xfId="45610"/>
    <cellStyle name="Ergebnis 2 18 4 8 8" xfId="52133"/>
    <cellStyle name="Ergebnis 2 18 4 9" xfId="6158"/>
    <cellStyle name="Ergebnis 2 18 4 9 2" xfId="13268"/>
    <cellStyle name="Ergebnis 2 18 4 9 3" xfId="19561"/>
    <cellStyle name="Ergebnis 2 18 4 9 4" xfId="26500"/>
    <cellStyle name="Ergebnis 2 18 4 9 5" xfId="33165"/>
    <cellStyle name="Ergebnis 2 18 4 9 6" xfId="39835"/>
    <cellStyle name="Ergebnis 2 18 4 9 7" xfId="46651"/>
    <cellStyle name="Ergebnis 2 18 4 9 8" xfId="53174"/>
    <cellStyle name="Ergebnis 2 18 5" xfId="2183"/>
    <cellStyle name="Ergebnis 2 18 5 2" xfId="9293"/>
    <cellStyle name="Ergebnis 2 18 5 3" xfId="15586"/>
    <cellStyle name="Ergebnis 2 18 5 4" xfId="22525"/>
    <cellStyle name="Ergebnis 2 18 5 5" xfId="29190"/>
    <cellStyle name="Ergebnis 2 18 5 6" xfId="35860"/>
    <cellStyle name="Ergebnis 2 18 5 7" xfId="42676"/>
    <cellStyle name="Ergebnis 2 18 5 8" xfId="49199"/>
    <cellStyle name="Ergebnis 2 18 6" xfId="2873"/>
    <cellStyle name="Ergebnis 2 18 6 2" xfId="9983"/>
    <cellStyle name="Ergebnis 2 18 6 3" xfId="16276"/>
    <cellStyle name="Ergebnis 2 18 6 4" xfId="23215"/>
    <cellStyle name="Ergebnis 2 18 6 5" xfId="29880"/>
    <cellStyle name="Ergebnis 2 18 6 6" xfId="36550"/>
    <cellStyle name="Ergebnis 2 18 6 7" xfId="43366"/>
    <cellStyle name="Ergebnis 2 18 6 8" xfId="49889"/>
    <cellStyle name="Ergebnis 2 18 7" xfId="3560"/>
    <cellStyle name="Ergebnis 2 18 7 2" xfId="10670"/>
    <cellStyle name="Ergebnis 2 18 7 3" xfId="16963"/>
    <cellStyle name="Ergebnis 2 18 7 4" xfId="23902"/>
    <cellStyle name="Ergebnis 2 18 7 5" xfId="30567"/>
    <cellStyle name="Ergebnis 2 18 7 6" xfId="37237"/>
    <cellStyle name="Ergebnis 2 18 7 7" xfId="44053"/>
    <cellStyle name="Ergebnis 2 18 7 8" xfId="50576"/>
    <cellStyle name="Ergebnis 2 18 8" xfId="4247"/>
    <cellStyle name="Ergebnis 2 18 8 2" xfId="11357"/>
    <cellStyle name="Ergebnis 2 18 8 3" xfId="17650"/>
    <cellStyle name="Ergebnis 2 18 8 4" xfId="24589"/>
    <cellStyle name="Ergebnis 2 18 8 5" xfId="31254"/>
    <cellStyle name="Ergebnis 2 18 8 6" xfId="37924"/>
    <cellStyle name="Ergebnis 2 18 8 7" xfId="44740"/>
    <cellStyle name="Ergebnis 2 18 8 8" xfId="51263"/>
    <cellStyle name="Ergebnis 2 18 9" xfId="4932"/>
    <cellStyle name="Ergebnis 2 18 9 2" xfId="12042"/>
    <cellStyle name="Ergebnis 2 18 9 3" xfId="18335"/>
    <cellStyle name="Ergebnis 2 18 9 4" xfId="25274"/>
    <cellStyle name="Ergebnis 2 18 9 5" xfId="31939"/>
    <cellStyle name="Ergebnis 2 18 9 6" xfId="38609"/>
    <cellStyle name="Ergebnis 2 18 9 7" xfId="45425"/>
    <cellStyle name="Ergebnis 2 18 9 8" xfId="51948"/>
    <cellStyle name="Ergebnis 2 19" xfId="617"/>
    <cellStyle name="Ergebnis 2 19 10" xfId="6685"/>
    <cellStyle name="Ergebnis 2 19 10 2" xfId="13795"/>
    <cellStyle name="Ergebnis 2 19 10 3" xfId="20088"/>
    <cellStyle name="Ergebnis 2 19 10 4" xfId="27027"/>
    <cellStyle name="Ergebnis 2 19 10 5" xfId="33692"/>
    <cellStyle name="Ergebnis 2 19 10 6" xfId="40362"/>
    <cellStyle name="Ergebnis 2 19 10 7" xfId="47178"/>
    <cellStyle name="Ergebnis 2 19 10 8" xfId="53701"/>
    <cellStyle name="Ergebnis 2 19 11" xfId="7459"/>
    <cellStyle name="Ergebnis 2 19 11 2" xfId="14569"/>
    <cellStyle name="Ergebnis 2 19 11 3" xfId="20862"/>
    <cellStyle name="Ergebnis 2 19 11 4" xfId="27801"/>
    <cellStyle name="Ergebnis 2 19 11 5" xfId="34466"/>
    <cellStyle name="Ergebnis 2 19 11 6" xfId="41136"/>
    <cellStyle name="Ergebnis 2 19 11 7" xfId="47952"/>
    <cellStyle name="Ergebnis 2 19 11 8" xfId="54475"/>
    <cellStyle name="Ergebnis 2 19 12" xfId="1370"/>
    <cellStyle name="Ergebnis 2 19 12 2" xfId="8480"/>
    <cellStyle name="Ergebnis 2 19 12 3" xfId="14773"/>
    <cellStyle name="Ergebnis 2 19 12 4" xfId="21712"/>
    <cellStyle name="Ergebnis 2 19 12 5" xfId="28377"/>
    <cellStyle name="Ergebnis 2 19 12 6" xfId="35047"/>
    <cellStyle name="Ergebnis 2 19 12 7" xfId="41863"/>
    <cellStyle name="Ergebnis 2 19 12 8" xfId="48386"/>
    <cellStyle name="Ergebnis 2 19 13" xfId="7877"/>
    <cellStyle name="Ergebnis 2 19 14" xfId="20996"/>
    <cellStyle name="Ergebnis 2 19 15" xfId="7766"/>
    <cellStyle name="Ergebnis 2 19 16" xfId="41246"/>
    <cellStyle name="Ergebnis 2 19 17" xfId="21514"/>
    <cellStyle name="Ergebnis 2 19 2" xfId="1133"/>
    <cellStyle name="Ergebnis 2 19 2 10" xfId="1806"/>
    <cellStyle name="Ergebnis 2 19 2 10 2" xfId="8916"/>
    <cellStyle name="Ergebnis 2 19 2 10 3" xfId="15209"/>
    <cellStyle name="Ergebnis 2 19 2 10 4" xfId="22148"/>
    <cellStyle name="Ergebnis 2 19 2 10 5" xfId="28813"/>
    <cellStyle name="Ergebnis 2 19 2 10 6" xfId="35483"/>
    <cellStyle name="Ergebnis 2 19 2 10 7" xfId="42299"/>
    <cellStyle name="Ergebnis 2 19 2 10 8" xfId="48822"/>
    <cellStyle name="Ergebnis 2 19 2 11" xfId="7494"/>
    <cellStyle name="Ergebnis 2 19 2 12" xfId="21486"/>
    <cellStyle name="Ergebnis 2 19 2 13" xfId="28140"/>
    <cellStyle name="Ergebnis 2 19 2 14" xfId="34810"/>
    <cellStyle name="Ergebnis 2 19 2 15" xfId="48152"/>
    <cellStyle name="Ergebnis 2 19 2 2" xfId="2677"/>
    <cellStyle name="Ergebnis 2 19 2 2 2" xfId="9787"/>
    <cellStyle name="Ergebnis 2 19 2 2 3" xfId="16080"/>
    <cellStyle name="Ergebnis 2 19 2 2 4" xfId="23019"/>
    <cellStyle name="Ergebnis 2 19 2 2 5" xfId="29684"/>
    <cellStyle name="Ergebnis 2 19 2 2 6" xfId="36354"/>
    <cellStyle name="Ergebnis 2 19 2 2 7" xfId="43170"/>
    <cellStyle name="Ergebnis 2 19 2 2 8" xfId="49693"/>
    <cellStyle name="Ergebnis 2 19 2 3" xfId="3367"/>
    <cellStyle name="Ergebnis 2 19 2 3 2" xfId="10477"/>
    <cellStyle name="Ergebnis 2 19 2 3 3" xfId="16770"/>
    <cellStyle name="Ergebnis 2 19 2 3 4" xfId="23709"/>
    <cellStyle name="Ergebnis 2 19 2 3 5" xfId="30374"/>
    <cellStyle name="Ergebnis 2 19 2 3 6" xfId="37044"/>
    <cellStyle name="Ergebnis 2 19 2 3 7" xfId="43860"/>
    <cellStyle name="Ergebnis 2 19 2 3 8" xfId="50383"/>
    <cellStyle name="Ergebnis 2 19 2 4" xfId="4054"/>
    <cellStyle name="Ergebnis 2 19 2 4 2" xfId="11164"/>
    <cellStyle name="Ergebnis 2 19 2 4 3" xfId="17457"/>
    <cellStyle name="Ergebnis 2 19 2 4 4" xfId="24396"/>
    <cellStyle name="Ergebnis 2 19 2 4 5" xfId="31061"/>
    <cellStyle name="Ergebnis 2 19 2 4 6" xfId="37731"/>
    <cellStyle name="Ergebnis 2 19 2 4 7" xfId="44547"/>
    <cellStyle name="Ergebnis 2 19 2 4 8" xfId="51070"/>
    <cellStyle name="Ergebnis 2 19 2 5" xfId="4741"/>
    <cellStyle name="Ergebnis 2 19 2 5 2" xfId="11851"/>
    <cellStyle name="Ergebnis 2 19 2 5 3" xfId="18144"/>
    <cellStyle name="Ergebnis 2 19 2 5 4" xfId="25083"/>
    <cellStyle name="Ergebnis 2 19 2 5 5" xfId="31748"/>
    <cellStyle name="Ergebnis 2 19 2 5 6" xfId="38418"/>
    <cellStyle name="Ergebnis 2 19 2 5 7" xfId="45234"/>
    <cellStyle name="Ergebnis 2 19 2 5 8" xfId="51757"/>
    <cellStyle name="Ergebnis 2 19 2 6" xfId="5426"/>
    <cellStyle name="Ergebnis 2 19 2 6 2" xfId="12536"/>
    <cellStyle name="Ergebnis 2 19 2 6 3" xfId="18829"/>
    <cellStyle name="Ergebnis 2 19 2 6 4" xfId="25768"/>
    <cellStyle name="Ergebnis 2 19 2 6 5" xfId="32433"/>
    <cellStyle name="Ergebnis 2 19 2 6 6" xfId="39103"/>
    <cellStyle name="Ergebnis 2 19 2 6 7" xfId="45919"/>
    <cellStyle name="Ergebnis 2 19 2 6 8" xfId="52442"/>
    <cellStyle name="Ergebnis 2 19 2 7" xfId="6009"/>
    <cellStyle name="Ergebnis 2 19 2 7 2" xfId="13119"/>
    <cellStyle name="Ergebnis 2 19 2 7 3" xfId="19412"/>
    <cellStyle name="Ergebnis 2 19 2 7 4" xfId="26351"/>
    <cellStyle name="Ergebnis 2 19 2 7 5" xfId="33016"/>
    <cellStyle name="Ergebnis 2 19 2 7 6" xfId="39686"/>
    <cellStyle name="Ergebnis 2 19 2 7 7" xfId="46502"/>
    <cellStyle name="Ergebnis 2 19 2 7 8" xfId="53025"/>
    <cellStyle name="Ergebnis 2 19 2 8" xfId="6467"/>
    <cellStyle name="Ergebnis 2 19 2 8 2" xfId="13577"/>
    <cellStyle name="Ergebnis 2 19 2 8 3" xfId="19870"/>
    <cellStyle name="Ergebnis 2 19 2 8 4" xfId="26809"/>
    <cellStyle name="Ergebnis 2 19 2 8 5" xfId="33474"/>
    <cellStyle name="Ergebnis 2 19 2 8 6" xfId="40144"/>
    <cellStyle name="Ergebnis 2 19 2 8 7" xfId="46960"/>
    <cellStyle name="Ergebnis 2 19 2 8 8" xfId="53483"/>
    <cellStyle name="Ergebnis 2 19 2 9" xfId="7121"/>
    <cellStyle name="Ergebnis 2 19 2 9 2" xfId="14231"/>
    <cellStyle name="Ergebnis 2 19 2 9 3" xfId="20524"/>
    <cellStyle name="Ergebnis 2 19 2 9 4" xfId="27463"/>
    <cellStyle name="Ergebnis 2 19 2 9 5" xfId="34128"/>
    <cellStyle name="Ergebnis 2 19 2 9 6" xfId="40798"/>
    <cellStyle name="Ergebnis 2 19 2 9 7" xfId="47614"/>
    <cellStyle name="Ergebnis 2 19 2 9 8" xfId="54137"/>
    <cellStyle name="Ergebnis 2 19 3" xfId="930"/>
    <cellStyle name="Ergebnis 2 19 3 10" xfId="1605"/>
    <cellStyle name="Ergebnis 2 19 3 10 2" xfId="8715"/>
    <cellStyle name="Ergebnis 2 19 3 10 3" xfId="15008"/>
    <cellStyle name="Ergebnis 2 19 3 10 4" xfId="21947"/>
    <cellStyle name="Ergebnis 2 19 3 10 5" xfId="28612"/>
    <cellStyle name="Ergebnis 2 19 3 10 6" xfId="35282"/>
    <cellStyle name="Ergebnis 2 19 3 10 7" xfId="42098"/>
    <cellStyle name="Ergebnis 2 19 3 10 8" xfId="48621"/>
    <cellStyle name="Ergebnis 2 19 3 11" xfId="8083"/>
    <cellStyle name="Ergebnis 2 19 3 12" xfId="21302"/>
    <cellStyle name="Ergebnis 2 19 3 13" xfId="27937"/>
    <cellStyle name="Ergebnis 2 19 3 14" xfId="34609"/>
    <cellStyle name="Ergebnis 2 19 3 15" xfId="7655"/>
    <cellStyle name="Ergebnis 2 19 3 2" xfId="2476"/>
    <cellStyle name="Ergebnis 2 19 3 2 2" xfId="9586"/>
    <cellStyle name="Ergebnis 2 19 3 2 3" xfId="15879"/>
    <cellStyle name="Ergebnis 2 19 3 2 4" xfId="22818"/>
    <cellStyle name="Ergebnis 2 19 3 2 5" xfId="29483"/>
    <cellStyle name="Ergebnis 2 19 3 2 6" xfId="36153"/>
    <cellStyle name="Ergebnis 2 19 3 2 7" xfId="42969"/>
    <cellStyle name="Ergebnis 2 19 3 2 8" xfId="49492"/>
    <cellStyle name="Ergebnis 2 19 3 3" xfId="3166"/>
    <cellStyle name="Ergebnis 2 19 3 3 2" xfId="10276"/>
    <cellStyle name="Ergebnis 2 19 3 3 3" xfId="16569"/>
    <cellStyle name="Ergebnis 2 19 3 3 4" xfId="23508"/>
    <cellStyle name="Ergebnis 2 19 3 3 5" xfId="30173"/>
    <cellStyle name="Ergebnis 2 19 3 3 6" xfId="36843"/>
    <cellStyle name="Ergebnis 2 19 3 3 7" xfId="43659"/>
    <cellStyle name="Ergebnis 2 19 3 3 8" xfId="50182"/>
    <cellStyle name="Ergebnis 2 19 3 4" xfId="3853"/>
    <cellStyle name="Ergebnis 2 19 3 4 2" xfId="10963"/>
    <cellStyle name="Ergebnis 2 19 3 4 3" xfId="17256"/>
    <cellStyle name="Ergebnis 2 19 3 4 4" xfId="24195"/>
    <cellStyle name="Ergebnis 2 19 3 4 5" xfId="30860"/>
    <cellStyle name="Ergebnis 2 19 3 4 6" xfId="37530"/>
    <cellStyle name="Ergebnis 2 19 3 4 7" xfId="44346"/>
    <cellStyle name="Ergebnis 2 19 3 4 8" xfId="50869"/>
    <cellStyle name="Ergebnis 2 19 3 5" xfId="4540"/>
    <cellStyle name="Ergebnis 2 19 3 5 2" xfId="11650"/>
    <cellStyle name="Ergebnis 2 19 3 5 3" xfId="17943"/>
    <cellStyle name="Ergebnis 2 19 3 5 4" xfId="24882"/>
    <cellStyle name="Ergebnis 2 19 3 5 5" xfId="31547"/>
    <cellStyle name="Ergebnis 2 19 3 5 6" xfId="38217"/>
    <cellStyle name="Ergebnis 2 19 3 5 7" xfId="45033"/>
    <cellStyle name="Ergebnis 2 19 3 5 8" xfId="51556"/>
    <cellStyle name="Ergebnis 2 19 3 6" xfId="5225"/>
    <cellStyle name="Ergebnis 2 19 3 6 2" xfId="12335"/>
    <cellStyle name="Ergebnis 2 19 3 6 3" xfId="18628"/>
    <cellStyle name="Ergebnis 2 19 3 6 4" xfId="25567"/>
    <cellStyle name="Ergebnis 2 19 3 6 5" xfId="32232"/>
    <cellStyle name="Ergebnis 2 19 3 6 6" xfId="38902"/>
    <cellStyle name="Ergebnis 2 19 3 6 7" xfId="45718"/>
    <cellStyle name="Ergebnis 2 19 3 6 8" xfId="52241"/>
    <cellStyle name="Ergebnis 2 19 3 7" xfId="5808"/>
    <cellStyle name="Ergebnis 2 19 3 7 2" xfId="12918"/>
    <cellStyle name="Ergebnis 2 19 3 7 3" xfId="19211"/>
    <cellStyle name="Ergebnis 2 19 3 7 4" xfId="26150"/>
    <cellStyle name="Ergebnis 2 19 3 7 5" xfId="32815"/>
    <cellStyle name="Ergebnis 2 19 3 7 6" xfId="39485"/>
    <cellStyle name="Ergebnis 2 19 3 7 7" xfId="46301"/>
    <cellStyle name="Ergebnis 2 19 3 7 8" xfId="52824"/>
    <cellStyle name="Ergebnis 2 19 3 8" xfId="6266"/>
    <cellStyle name="Ergebnis 2 19 3 8 2" xfId="13376"/>
    <cellStyle name="Ergebnis 2 19 3 8 3" xfId="19669"/>
    <cellStyle name="Ergebnis 2 19 3 8 4" xfId="26608"/>
    <cellStyle name="Ergebnis 2 19 3 8 5" xfId="33273"/>
    <cellStyle name="Ergebnis 2 19 3 8 6" xfId="39943"/>
    <cellStyle name="Ergebnis 2 19 3 8 7" xfId="46759"/>
    <cellStyle name="Ergebnis 2 19 3 8 8" xfId="53282"/>
    <cellStyle name="Ergebnis 2 19 3 9" xfId="6920"/>
    <cellStyle name="Ergebnis 2 19 3 9 2" xfId="14030"/>
    <cellStyle name="Ergebnis 2 19 3 9 3" xfId="20323"/>
    <cellStyle name="Ergebnis 2 19 3 9 4" xfId="27262"/>
    <cellStyle name="Ergebnis 2 19 3 9 5" xfId="33927"/>
    <cellStyle name="Ergebnis 2 19 3 9 6" xfId="40597"/>
    <cellStyle name="Ergebnis 2 19 3 9 7" xfId="47413"/>
    <cellStyle name="Ergebnis 2 19 3 9 8" xfId="53936"/>
    <cellStyle name="Ergebnis 2 19 4" xfId="2241"/>
    <cellStyle name="Ergebnis 2 19 4 2" xfId="9351"/>
    <cellStyle name="Ergebnis 2 19 4 3" xfId="15644"/>
    <cellStyle name="Ergebnis 2 19 4 4" xfId="22583"/>
    <cellStyle name="Ergebnis 2 19 4 5" xfId="29248"/>
    <cellStyle name="Ergebnis 2 19 4 6" xfId="35918"/>
    <cellStyle name="Ergebnis 2 19 4 7" xfId="42734"/>
    <cellStyle name="Ergebnis 2 19 4 8" xfId="49257"/>
    <cellStyle name="Ergebnis 2 19 5" xfId="2931"/>
    <cellStyle name="Ergebnis 2 19 5 2" xfId="10041"/>
    <cellStyle name="Ergebnis 2 19 5 3" xfId="16334"/>
    <cellStyle name="Ergebnis 2 19 5 4" xfId="23273"/>
    <cellStyle name="Ergebnis 2 19 5 5" xfId="29938"/>
    <cellStyle name="Ergebnis 2 19 5 6" xfId="36608"/>
    <cellStyle name="Ergebnis 2 19 5 7" xfId="43424"/>
    <cellStyle name="Ergebnis 2 19 5 8" xfId="49947"/>
    <cellStyle name="Ergebnis 2 19 6" xfId="3618"/>
    <cellStyle name="Ergebnis 2 19 6 2" xfId="10728"/>
    <cellStyle name="Ergebnis 2 19 6 3" xfId="17021"/>
    <cellStyle name="Ergebnis 2 19 6 4" xfId="23960"/>
    <cellStyle name="Ergebnis 2 19 6 5" xfId="30625"/>
    <cellStyle name="Ergebnis 2 19 6 6" xfId="37295"/>
    <cellStyle name="Ergebnis 2 19 6 7" xfId="44111"/>
    <cellStyle name="Ergebnis 2 19 6 8" xfId="50634"/>
    <cellStyle name="Ergebnis 2 19 7" xfId="4305"/>
    <cellStyle name="Ergebnis 2 19 7 2" xfId="11415"/>
    <cellStyle name="Ergebnis 2 19 7 3" xfId="17708"/>
    <cellStyle name="Ergebnis 2 19 7 4" xfId="24647"/>
    <cellStyle name="Ergebnis 2 19 7 5" xfId="31312"/>
    <cellStyle name="Ergebnis 2 19 7 6" xfId="37982"/>
    <cellStyle name="Ergebnis 2 19 7 7" xfId="44798"/>
    <cellStyle name="Ergebnis 2 19 7 8" xfId="51321"/>
    <cellStyle name="Ergebnis 2 19 8" xfId="4990"/>
    <cellStyle name="Ergebnis 2 19 8 2" xfId="12100"/>
    <cellStyle name="Ergebnis 2 19 8 3" xfId="18393"/>
    <cellStyle name="Ergebnis 2 19 8 4" xfId="25332"/>
    <cellStyle name="Ergebnis 2 19 8 5" xfId="31997"/>
    <cellStyle name="Ergebnis 2 19 8 6" xfId="38667"/>
    <cellStyle name="Ergebnis 2 19 8 7" xfId="45483"/>
    <cellStyle name="Ergebnis 2 19 8 8" xfId="52006"/>
    <cellStyle name="Ergebnis 2 19 9" xfId="1900"/>
    <cellStyle name="Ergebnis 2 19 9 2" xfId="9010"/>
    <cellStyle name="Ergebnis 2 19 9 3" xfId="15303"/>
    <cellStyle name="Ergebnis 2 19 9 4" xfId="22242"/>
    <cellStyle name="Ergebnis 2 19 9 5" xfId="28907"/>
    <cellStyle name="Ergebnis 2 19 9 6" xfId="35577"/>
    <cellStyle name="Ergebnis 2 19 9 7" xfId="42393"/>
    <cellStyle name="Ergebnis 2 19 9 8" xfId="48916"/>
    <cellStyle name="Ergebnis 2 2" xfId="234"/>
    <cellStyle name="Ergebnis 2 2 10" xfId="5722"/>
    <cellStyle name="Ergebnis 2 2 10 2" xfId="12832"/>
    <cellStyle name="Ergebnis 2 2 10 3" xfId="19125"/>
    <cellStyle name="Ergebnis 2 2 10 4" xfId="26064"/>
    <cellStyle name="Ergebnis 2 2 10 5" xfId="32729"/>
    <cellStyle name="Ergebnis 2 2 10 6" xfId="39399"/>
    <cellStyle name="Ergebnis 2 2 10 7" xfId="46215"/>
    <cellStyle name="Ergebnis 2 2 10 8" xfId="52738"/>
    <cellStyle name="Ergebnis 2 2 11" xfId="5593"/>
    <cellStyle name="Ergebnis 2 2 11 2" xfId="12703"/>
    <cellStyle name="Ergebnis 2 2 11 3" xfId="18996"/>
    <cellStyle name="Ergebnis 2 2 11 4" xfId="25935"/>
    <cellStyle name="Ergebnis 2 2 11 5" xfId="32600"/>
    <cellStyle name="Ergebnis 2 2 11 6" xfId="39270"/>
    <cellStyle name="Ergebnis 2 2 11 7" xfId="46086"/>
    <cellStyle name="Ergebnis 2 2 11 8" xfId="52609"/>
    <cellStyle name="Ergebnis 2 2 12" xfId="1225"/>
    <cellStyle name="Ergebnis 2 2 12 2" xfId="8335"/>
    <cellStyle name="Ergebnis 2 2 12 3" xfId="14628"/>
    <cellStyle name="Ergebnis 2 2 12 4" xfId="21567"/>
    <cellStyle name="Ergebnis 2 2 12 5" xfId="28232"/>
    <cellStyle name="Ergebnis 2 2 12 6" xfId="34902"/>
    <cellStyle name="Ergebnis 2 2 12 7" xfId="41721"/>
    <cellStyle name="Ergebnis 2 2 12 8" xfId="48244"/>
    <cellStyle name="Ergebnis 2 2 13" xfId="427"/>
    <cellStyle name="Ergebnis 2 2 14" xfId="7605"/>
    <cellStyle name="Ergebnis 2 2 15" xfId="8211"/>
    <cellStyle name="Ergebnis 2 2 16" xfId="21489"/>
    <cellStyle name="Ergebnis 2 2 17" xfId="41619"/>
    <cellStyle name="Ergebnis 2 2 2" xfId="607"/>
    <cellStyle name="Ergebnis 2 2 2 10" xfId="6675"/>
    <cellStyle name="Ergebnis 2 2 2 10 2" xfId="13785"/>
    <cellStyle name="Ergebnis 2 2 2 10 3" xfId="20078"/>
    <cellStyle name="Ergebnis 2 2 2 10 4" xfId="27017"/>
    <cellStyle name="Ergebnis 2 2 2 10 5" xfId="33682"/>
    <cellStyle name="Ergebnis 2 2 2 10 6" xfId="40352"/>
    <cellStyle name="Ergebnis 2 2 2 10 7" xfId="47168"/>
    <cellStyle name="Ergebnis 2 2 2 10 8" xfId="53691"/>
    <cellStyle name="Ergebnis 2 2 2 11" xfId="5733"/>
    <cellStyle name="Ergebnis 2 2 2 11 2" xfId="12843"/>
    <cellStyle name="Ergebnis 2 2 2 11 3" xfId="19136"/>
    <cellStyle name="Ergebnis 2 2 2 11 4" xfId="26075"/>
    <cellStyle name="Ergebnis 2 2 2 11 5" xfId="32740"/>
    <cellStyle name="Ergebnis 2 2 2 11 6" xfId="39410"/>
    <cellStyle name="Ergebnis 2 2 2 11 7" xfId="46226"/>
    <cellStyle name="Ergebnis 2 2 2 11 8" xfId="52749"/>
    <cellStyle name="Ergebnis 2 2 2 12" xfId="1360"/>
    <cellStyle name="Ergebnis 2 2 2 12 2" xfId="8470"/>
    <cellStyle name="Ergebnis 2 2 2 12 3" xfId="14763"/>
    <cellStyle name="Ergebnis 2 2 2 12 4" xfId="21702"/>
    <cellStyle name="Ergebnis 2 2 2 12 5" xfId="28367"/>
    <cellStyle name="Ergebnis 2 2 2 12 6" xfId="35037"/>
    <cellStyle name="Ergebnis 2 2 2 12 7" xfId="41853"/>
    <cellStyle name="Ergebnis 2 2 2 12 8" xfId="48376"/>
    <cellStyle name="Ergebnis 2 2 2 13" xfId="8167"/>
    <cellStyle name="Ergebnis 2 2 2 14" xfId="20986"/>
    <cellStyle name="Ergebnis 2 2 2 15" xfId="21245"/>
    <cellStyle name="Ergebnis 2 2 2 16" xfId="41236"/>
    <cellStyle name="Ergebnis 2 2 2 17" xfId="34533"/>
    <cellStyle name="Ergebnis 2 2 2 2" xfId="1123"/>
    <cellStyle name="Ergebnis 2 2 2 2 10" xfId="1796"/>
    <cellStyle name="Ergebnis 2 2 2 2 10 2" xfId="8906"/>
    <cellStyle name="Ergebnis 2 2 2 2 10 3" xfId="15199"/>
    <cellStyle name="Ergebnis 2 2 2 2 10 4" xfId="22138"/>
    <cellStyle name="Ergebnis 2 2 2 2 10 5" xfId="28803"/>
    <cellStyle name="Ergebnis 2 2 2 2 10 6" xfId="35473"/>
    <cellStyle name="Ergebnis 2 2 2 2 10 7" xfId="42289"/>
    <cellStyle name="Ergebnis 2 2 2 2 10 8" xfId="48812"/>
    <cellStyle name="Ergebnis 2 2 2 2 11" xfId="7499"/>
    <cellStyle name="Ergebnis 2 2 2 2 12" xfId="21476"/>
    <cellStyle name="Ergebnis 2 2 2 2 13" xfId="28130"/>
    <cellStyle name="Ergebnis 2 2 2 2 14" xfId="34800"/>
    <cellStyle name="Ergebnis 2 2 2 2 15" xfId="48142"/>
    <cellStyle name="Ergebnis 2 2 2 2 2" xfId="2667"/>
    <cellStyle name="Ergebnis 2 2 2 2 2 2" xfId="9777"/>
    <cellStyle name="Ergebnis 2 2 2 2 2 3" xfId="16070"/>
    <cellStyle name="Ergebnis 2 2 2 2 2 4" xfId="23009"/>
    <cellStyle name="Ergebnis 2 2 2 2 2 5" xfId="29674"/>
    <cellStyle name="Ergebnis 2 2 2 2 2 6" xfId="36344"/>
    <cellStyle name="Ergebnis 2 2 2 2 2 7" xfId="43160"/>
    <cellStyle name="Ergebnis 2 2 2 2 2 8" xfId="49683"/>
    <cellStyle name="Ergebnis 2 2 2 2 3" xfId="3357"/>
    <cellStyle name="Ergebnis 2 2 2 2 3 2" xfId="10467"/>
    <cellStyle name="Ergebnis 2 2 2 2 3 3" xfId="16760"/>
    <cellStyle name="Ergebnis 2 2 2 2 3 4" xfId="23699"/>
    <cellStyle name="Ergebnis 2 2 2 2 3 5" xfId="30364"/>
    <cellStyle name="Ergebnis 2 2 2 2 3 6" xfId="37034"/>
    <cellStyle name="Ergebnis 2 2 2 2 3 7" xfId="43850"/>
    <cellStyle name="Ergebnis 2 2 2 2 3 8" xfId="50373"/>
    <cellStyle name="Ergebnis 2 2 2 2 4" xfId="4044"/>
    <cellStyle name="Ergebnis 2 2 2 2 4 2" xfId="11154"/>
    <cellStyle name="Ergebnis 2 2 2 2 4 3" xfId="17447"/>
    <cellStyle name="Ergebnis 2 2 2 2 4 4" xfId="24386"/>
    <cellStyle name="Ergebnis 2 2 2 2 4 5" xfId="31051"/>
    <cellStyle name="Ergebnis 2 2 2 2 4 6" xfId="37721"/>
    <cellStyle name="Ergebnis 2 2 2 2 4 7" xfId="44537"/>
    <cellStyle name="Ergebnis 2 2 2 2 4 8" xfId="51060"/>
    <cellStyle name="Ergebnis 2 2 2 2 5" xfId="4731"/>
    <cellStyle name="Ergebnis 2 2 2 2 5 2" xfId="11841"/>
    <cellStyle name="Ergebnis 2 2 2 2 5 3" xfId="18134"/>
    <cellStyle name="Ergebnis 2 2 2 2 5 4" xfId="25073"/>
    <cellStyle name="Ergebnis 2 2 2 2 5 5" xfId="31738"/>
    <cellStyle name="Ergebnis 2 2 2 2 5 6" xfId="38408"/>
    <cellStyle name="Ergebnis 2 2 2 2 5 7" xfId="45224"/>
    <cellStyle name="Ergebnis 2 2 2 2 5 8" xfId="51747"/>
    <cellStyle name="Ergebnis 2 2 2 2 6" xfId="5416"/>
    <cellStyle name="Ergebnis 2 2 2 2 6 2" xfId="12526"/>
    <cellStyle name="Ergebnis 2 2 2 2 6 3" xfId="18819"/>
    <cellStyle name="Ergebnis 2 2 2 2 6 4" xfId="25758"/>
    <cellStyle name="Ergebnis 2 2 2 2 6 5" xfId="32423"/>
    <cellStyle name="Ergebnis 2 2 2 2 6 6" xfId="39093"/>
    <cellStyle name="Ergebnis 2 2 2 2 6 7" xfId="45909"/>
    <cellStyle name="Ergebnis 2 2 2 2 6 8" xfId="52432"/>
    <cellStyle name="Ergebnis 2 2 2 2 7" xfId="5999"/>
    <cellStyle name="Ergebnis 2 2 2 2 7 2" xfId="13109"/>
    <cellStyle name="Ergebnis 2 2 2 2 7 3" xfId="19402"/>
    <cellStyle name="Ergebnis 2 2 2 2 7 4" xfId="26341"/>
    <cellStyle name="Ergebnis 2 2 2 2 7 5" xfId="33006"/>
    <cellStyle name="Ergebnis 2 2 2 2 7 6" xfId="39676"/>
    <cellStyle name="Ergebnis 2 2 2 2 7 7" xfId="46492"/>
    <cellStyle name="Ergebnis 2 2 2 2 7 8" xfId="53015"/>
    <cellStyle name="Ergebnis 2 2 2 2 8" xfId="6457"/>
    <cellStyle name="Ergebnis 2 2 2 2 8 2" xfId="13567"/>
    <cellStyle name="Ergebnis 2 2 2 2 8 3" xfId="19860"/>
    <cellStyle name="Ergebnis 2 2 2 2 8 4" xfId="26799"/>
    <cellStyle name="Ergebnis 2 2 2 2 8 5" xfId="33464"/>
    <cellStyle name="Ergebnis 2 2 2 2 8 6" xfId="40134"/>
    <cellStyle name="Ergebnis 2 2 2 2 8 7" xfId="46950"/>
    <cellStyle name="Ergebnis 2 2 2 2 8 8" xfId="53473"/>
    <cellStyle name="Ergebnis 2 2 2 2 9" xfId="7111"/>
    <cellStyle name="Ergebnis 2 2 2 2 9 2" xfId="14221"/>
    <cellStyle name="Ergebnis 2 2 2 2 9 3" xfId="20514"/>
    <cellStyle name="Ergebnis 2 2 2 2 9 4" xfId="27453"/>
    <cellStyle name="Ergebnis 2 2 2 2 9 5" xfId="34118"/>
    <cellStyle name="Ergebnis 2 2 2 2 9 6" xfId="40788"/>
    <cellStyle name="Ergebnis 2 2 2 2 9 7" xfId="47604"/>
    <cellStyle name="Ergebnis 2 2 2 2 9 8" xfId="54127"/>
    <cellStyle name="Ergebnis 2 2 2 3" xfId="920"/>
    <cellStyle name="Ergebnis 2 2 2 3 10" xfId="1595"/>
    <cellStyle name="Ergebnis 2 2 2 3 10 2" xfId="8705"/>
    <cellStyle name="Ergebnis 2 2 2 3 10 3" xfId="14998"/>
    <cellStyle name="Ergebnis 2 2 2 3 10 4" xfId="21937"/>
    <cellStyle name="Ergebnis 2 2 2 3 10 5" xfId="28602"/>
    <cellStyle name="Ergebnis 2 2 2 3 10 6" xfId="35272"/>
    <cellStyle name="Ergebnis 2 2 2 3 10 7" xfId="42088"/>
    <cellStyle name="Ergebnis 2 2 2 3 10 8" xfId="48611"/>
    <cellStyle name="Ergebnis 2 2 2 3 11" xfId="8122"/>
    <cellStyle name="Ergebnis 2 2 2 3 12" xfId="21292"/>
    <cellStyle name="Ergebnis 2 2 2 3 13" xfId="27927"/>
    <cellStyle name="Ergebnis 2 2 2 3 14" xfId="34599"/>
    <cellStyle name="Ergebnis 2 2 2 3 15" xfId="20916"/>
    <cellStyle name="Ergebnis 2 2 2 3 2" xfId="2466"/>
    <cellStyle name="Ergebnis 2 2 2 3 2 2" xfId="9576"/>
    <cellStyle name="Ergebnis 2 2 2 3 2 3" xfId="15869"/>
    <cellStyle name="Ergebnis 2 2 2 3 2 4" xfId="22808"/>
    <cellStyle name="Ergebnis 2 2 2 3 2 5" xfId="29473"/>
    <cellStyle name="Ergebnis 2 2 2 3 2 6" xfId="36143"/>
    <cellStyle name="Ergebnis 2 2 2 3 2 7" xfId="42959"/>
    <cellStyle name="Ergebnis 2 2 2 3 2 8" xfId="49482"/>
    <cellStyle name="Ergebnis 2 2 2 3 3" xfId="3156"/>
    <cellStyle name="Ergebnis 2 2 2 3 3 2" xfId="10266"/>
    <cellStyle name="Ergebnis 2 2 2 3 3 3" xfId="16559"/>
    <cellStyle name="Ergebnis 2 2 2 3 3 4" xfId="23498"/>
    <cellStyle name="Ergebnis 2 2 2 3 3 5" xfId="30163"/>
    <cellStyle name="Ergebnis 2 2 2 3 3 6" xfId="36833"/>
    <cellStyle name="Ergebnis 2 2 2 3 3 7" xfId="43649"/>
    <cellStyle name="Ergebnis 2 2 2 3 3 8" xfId="50172"/>
    <cellStyle name="Ergebnis 2 2 2 3 4" xfId="3843"/>
    <cellStyle name="Ergebnis 2 2 2 3 4 2" xfId="10953"/>
    <cellStyle name="Ergebnis 2 2 2 3 4 3" xfId="17246"/>
    <cellStyle name="Ergebnis 2 2 2 3 4 4" xfId="24185"/>
    <cellStyle name="Ergebnis 2 2 2 3 4 5" xfId="30850"/>
    <cellStyle name="Ergebnis 2 2 2 3 4 6" xfId="37520"/>
    <cellStyle name="Ergebnis 2 2 2 3 4 7" xfId="44336"/>
    <cellStyle name="Ergebnis 2 2 2 3 4 8" xfId="50859"/>
    <cellStyle name="Ergebnis 2 2 2 3 5" xfId="4530"/>
    <cellStyle name="Ergebnis 2 2 2 3 5 2" xfId="11640"/>
    <cellStyle name="Ergebnis 2 2 2 3 5 3" xfId="17933"/>
    <cellStyle name="Ergebnis 2 2 2 3 5 4" xfId="24872"/>
    <cellStyle name="Ergebnis 2 2 2 3 5 5" xfId="31537"/>
    <cellStyle name="Ergebnis 2 2 2 3 5 6" xfId="38207"/>
    <cellStyle name="Ergebnis 2 2 2 3 5 7" xfId="45023"/>
    <cellStyle name="Ergebnis 2 2 2 3 5 8" xfId="51546"/>
    <cellStyle name="Ergebnis 2 2 2 3 6" xfId="5215"/>
    <cellStyle name="Ergebnis 2 2 2 3 6 2" xfId="12325"/>
    <cellStyle name="Ergebnis 2 2 2 3 6 3" xfId="18618"/>
    <cellStyle name="Ergebnis 2 2 2 3 6 4" xfId="25557"/>
    <cellStyle name="Ergebnis 2 2 2 3 6 5" xfId="32222"/>
    <cellStyle name="Ergebnis 2 2 2 3 6 6" xfId="38892"/>
    <cellStyle name="Ergebnis 2 2 2 3 6 7" xfId="45708"/>
    <cellStyle name="Ergebnis 2 2 2 3 6 8" xfId="52231"/>
    <cellStyle name="Ergebnis 2 2 2 3 7" xfId="5798"/>
    <cellStyle name="Ergebnis 2 2 2 3 7 2" xfId="12908"/>
    <cellStyle name="Ergebnis 2 2 2 3 7 3" xfId="19201"/>
    <cellStyle name="Ergebnis 2 2 2 3 7 4" xfId="26140"/>
    <cellStyle name="Ergebnis 2 2 2 3 7 5" xfId="32805"/>
    <cellStyle name="Ergebnis 2 2 2 3 7 6" xfId="39475"/>
    <cellStyle name="Ergebnis 2 2 2 3 7 7" xfId="46291"/>
    <cellStyle name="Ergebnis 2 2 2 3 7 8" xfId="52814"/>
    <cellStyle name="Ergebnis 2 2 2 3 8" xfId="6256"/>
    <cellStyle name="Ergebnis 2 2 2 3 8 2" xfId="13366"/>
    <cellStyle name="Ergebnis 2 2 2 3 8 3" xfId="19659"/>
    <cellStyle name="Ergebnis 2 2 2 3 8 4" xfId="26598"/>
    <cellStyle name="Ergebnis 2 2 2 3 8 5" xfId="33263"/>
    <cellStyle name="Ergebnis 2 2 2 3 8 6" xfId="39933"/>
    <cellStyle name="Ergebnis 2 2 2 3 8 7" xfId="46749"/>
    <cellStyle name="Ergebnis 2 2 2 3 8 8" xfId="53272"/>
    <cellStyle name="Ergebnis 2 2 2 3 9" xfId="6910"/>
    <cellStyle name="Ergebnis 2 2 2 3 9 2" xfId="14020"/>
    <cellStyle name="Ergebnis 2 2 2 3 9 3" xfId="20313"/>
    <cellStyle name="Ergebnis 2 2 2 3 9 4" xfId="27252"/>
    <cellStyle name="Ergebnis 2 2 2 3 9 5" xfId="33917"/>
    <cellStyle name="Ergebnis 2 2 2 3 9 6" xfId="40587"/>
    <cellStyle name="Ergebnis 2 2 2 3 9 7" xfId="47403"/>
    <cellStyle name="Ergebnis 2 2 2 3 9 8" xfId="53926"/>
    <cellStyle name="Ergebnis 2 2 2 4" xfId="2231"/>
    <cellStyle name="Ergebnis 2 2 2 4 2" xfId="9341"/>
    <cellStyle name="Ergebnis 2 2 2 4 3" xfId="15634"/>
    <cellStyle name="Ergebnis 2 2 2 4 4" xfId="22573"/>
    <cellStyle name="Ergebnis 2 2 2 4 5" xfId="29238"/>
    <cellStyle name="Ergebnis 2 2 2 4 6" xfId="35908"/>
    <cellStyle name="Ergebnis 2 2 2 4 7" xfId="42724"/>
    <cellStyle name="Ergebnis 2 2 2 4 8" xfId="49247"/>
    <cellStyle name="Ergebnis 2 2 2 5" xfId="2921"/>
    <cellStyle name="Ergebnis 2 2 2 5 2" xfId="10031"/>
    <cellStyle name="Ergebnis 2 2 2 5 3" xfId="16324"/>
    <cellStyle name="Ergebnis 2 2 2 5 4" xfId="23263"/>
    <cellStyle name="Ergebnis 2 2 2 5 5" xfId="29928"/>
    <cellStyle name="Ergebnis 2 2 2 5 6" xfId="36598"/>
    <cellStyle name="Ergebnis 2 2 2 5 7" xfId="43414"/>
    <cellStyle name="Ergebnis 2 2 2 5 8" xfId="49937"/>
    <cellStyle name="Ergebnis 2 2 2 6" xfId="3608"/>
    <cellStyle name="Ergebnis 2 2 2 6 2" xfId="10718"/>
    <cellStyle name="Ergebnis 2 2 2 6 3" xfId="17011"/>
    <cellStyle name="Ergebnis 2 2 2 6 4" xfId="23950"/>
    <cellStyle name="Ergebnis 2 2 2 6 5" xfId="30615"/>
    <cellStyle name="Ergebnis 2 2 2 6 6" xfId="37285"/>
    <cellStyle name="Ergebnis 2 2 2 6 7" xfId="44101"/>
    <cellStyle name="Ergebnis 2 2 2 6 8" xfId="50624"/>
    <cellStyle name="Ergebnis 2 2 2 7" xfId="4295"/>
    <cellStyle name="Ergebnis 2 2 2 7 2" xfId="11405"/>
    <cellStyle name="Ergebnis 2 2 2 7 3" xfId="17698"/>
    <cellStyle name="Ergebnis 2 2 2 7 4" xfId="24637"/>
    <cellStyle name="Ergebnis 2 2 2 7 5" xfId="31302"/>
    <cellStyle name="Ergebnis 2 2 2 7 6" xfId="37972"/>
    <cellStyle name="Ergebnis 2 2 2 7 7" xfId="44788"/>
    <cellStyle name="Ergebnis 2 2 2 7 8" xfId="51311"/>
    <cellStyle name="Ergebnis 2 2 2 8" xfId="4980"/>
    <cellStyle name="Ergebnis 2 2 2 8 2" xfId="12090"/>
    <cellStyle name="Ergebnis 2 2 2 8 3" xfId="18383"/>
    <cellStyle name="Ergebnis 2 2 2 8 4" xfId="25322"/>
    <cellStyle name="Ergebnis 2 2 2 8 5" xfId="31987"/>
    <cellStyle name="Ergebnis 2 2 2 8 6" xfId="38657"/>
    <cellStyle name="Ergebnis 2 2 2 8 7" xfId="45473"/>
    <cellStyle name="Ergebnis 2 2 2 8 8" xfId="51996"/>
    <cellStyle name="Ergebnis 2 2 2 9" xfId="4895"/>
    <cellStyle name="Ergebnis 2 2 2 9 2" xfId="12005"/>
    <cellStyle name="Ergebnis 2 2 2 9 3" xfId="18298"/>
    <cellStyle name="Ergebnis 2 2 2 9 4" xfId="25237"/>
    <cellStyle name="Ergebnis 2 2 2 9 5" xfId="31902"/>
    <cellStyle name="Ergebnis 2 2 2 9 6" xfId="38572"/>
    <cellStyle name="Ergebnis 2 2 2 9 7" xfId="45388"/>
    <cellStyle name="Ergebnis 2 2 2 9 8" xfId="51911"/>
    <cellStyle name="Ergebnis 2 2 3" xfId="759"/>
    <cellStyle name="Ergebnis 2 2 3 10" xfId="6813"/>
    <cellStyle name="Ergebnis 2 2 3 10 2" xfId="13923"/>
    <cellStyle name="Ergebnis 2 2 3 10 3" xfId="20216"/>
    <cellStyle name="Ergebnis 2 2 3 10 4" xfId="27155"/>
    <cellStyle name="Ergebnis 2 2 3 10 5" xfId="33820"/>
    <cellStyle name="Ergebnis 2 2 3 10 6" xfId="40490"/>
    <cellStyle name="Ergebnis 2 2 3 10 7" xfId="47306"/>
    <cellStyle name="Ergebnis 2 2 3 10 8" xfId="53829"/>
    <cellStyle name="Ergebnis 2 2 3 11" xfId="7289"/>
    <cellStyle name="Ergebnis 2 2 3 11 2" xfId="14399"/>
    <cellStyle name="Ergebnis 2 2 3 11 3" xfId="20692"/>
    <cellStyle name="Ergebnis 2 2 3 11 4" xfId="27631"/>
    <cellStyle name="Ergebnis 2 2 3 11 5" xfId="34296"/>
    <cellStyle name="Ergebnis 2 2 3 11 6" xfId="40966"/>
    <cellStyle name="Ergebnis 2 2 3 11 7" xfId="47782"/>
    <cellStyle name="Ergebnis 2 2 3 11 8" xfId="54305"/>
    <cellStyle name="Ergebnis 2 2 3 12" xfId="1498"/>
    <cellStyle name="Ergebnis 2 2 3 12 2" xfId="8608"/>
    <cellStyle name="Ergebnis 2 2 3 12 3" xfId="14901"/>
    <cellStyle name="Ergebnis 2 2 3 12 4" xfId="21840"/>
    <cellStyle name="Ergebnis 2 2 3 12 5" xfId="28505"/>
    <cellStyle name="Ergebnis 2 2 3 12 6" xfId="35175"/>
    <cellStyle name="Ergebnis 2 2 3 12 7" xfId="41991"/>
    <cellStyle name="Ergebnis 2 2 3 12 8" xfId="48514"/>
    <cellStyle name="Ergebnis 2 2 3 13" xfId="7855"/>
    <cellStyle name="Ergebnis 2 2 3 14" xfId="21138"/>
    <cellStyle name="Ergebnis 2 2 3 15" xfId="21400"/>
    <cellStyle name="Ergebnis 2 2 3 16" xfId="41384"/>
    <cellStyle name="Ergebnis 2 2 3 17" xfId="41678"/>
    <cellStyle name="Ergebnis 2 2 3 2" xfId="1211"/>
    <cellStyle name="Ergebnis 2 2 3 2 10" xfId="1884"/>
    <cellStyle name="Ergebnis 2 2 3 2 10 2" xfId="8994"/>
    <cellStyle name="Ergebnis 2 2 3 2 10 3" xfId="15287"/>
    <cellStyle name="Ergebnis 2 2 3 2 10 4" xfId="22226"/>
    <cellStyle name="Ergebnis 2 2 3 2 10 5" xfId="28891"/>
    <cellStyle name="Ergebnis 2 2 3 2 10 6" xfId="35561"/>
    <cellStyle name="Ergebnis 2 2 3 2 10 7" xfId="42377"/>
    <cellStyle name="Ergebnis 2 2 3 2 10 8" xfId="48900"/>
    <cellStyle name="Ergebnis 2 2 3 2 11" xfId="14614"/>
    <cellStyle name="Ergebnis 2 2 3 2 12" xfId="21553"/>
    <cellStyle name="Ergebnis 2 2 3 2 13" xfId="28218"/>
    <cellStyle name="Ergebnis 2 2 3 2 14" xfId="34888"/>
    <cellStyle name="Ergebnis 2 2 3 2 15" xfId="48230"/>
    <cellStyle name="Ergebnis 2 2 3 2 2" xfId="2755"/>
    <cellStyle name="Ergebnis 2 2 3 2 2 2" xfId="9865"/>
    <cellStyle name="Ergebnis 2 2 3 2 2 3" xfId="16158"/>
    <cellStyle name="Ergebnis 2 2 3 2 2 4" xfId="23097"/>
    <cellStyle name="Ergebnis 2 2 3 2 2 5" xfId="29762"/>
    <cellStyle name="Ergebnis 2 2 3 2 2 6" xfId="36432"/>
    <cellStyle name="Ergebnis 2 2 3 2 2 7" xfId="43248"/>
    <cellStyle name="Ergebnis 2 2 3 2 2 8" xfId="49771"/>
    <cellStyle name="Ergebnis 2 2 3 2 3" xfId="3445"/>
    <cellStyle name="Ergebnis 2 2 3 2 3 2" xfId="10555"/>
    <cellStyle name="Ergebnis 2 2 3 2 3 3" xfId="16848"/>
    <cellStyle name="Ergebnis 2 2 3 2 3 4" xfId="23787"/>
    <cellStyle name="Ergebnis 2 2 3 2 3 5" xfId="30452"/>
    <cellStyle name="Ergebnis 2 2 3 2 3 6" xfId="37122"/>
    <cellStyle name="Ergebnis 2 2 3 2 3 7" xfId="43938"/>
    <cellStyle name="Ergebnis 2 2 3 2 3 8" xfId="50461"/>
    <cellStyle name="Ergebnis 2 2 3 2 4" xfId="4132"/>
    <cellStyle name="Ergebnis 2 2 3 2 4 2" xfId="11242"/>
    <cellStyle name="Ergebnis 2 2 3 2 4 3" xfId="17535"/>
    <cellStyle name="Ergebnis 2 2 3 2 4 4" xfId="24474"/>
    <cellStyle name="Ergebnis 2 2 3 2 4 5" xfId="31139"/>
    <cellStyle name="Ergebnis 2 2 3 2 4 6" xfId="37809"/>
    <cellStyle name="Ergebnis 2 2 3 2 4 7" xfId="44625"/>
    <cellStyle name="Ergebnis 2 2 3 2 4 8" xfId="51148"/>
    <cellStyle name="Ergebnis 2 2 3 2 5" xfId="4819"/>
    <cellStyle name="Ergebnis 2 2 3 2 5 2" xfId="11929"/>
    <cellStyle name="Ergebnis 2 2 3 2 5 3" xfId="18222"/>
    <cellStyle name="Ergebnis 2 2 3 2 5 4" xfId="25161"/>
    <cellStyle name="Ergebnis 2 2 3 2 5 5" xfId="31826"/>
    <cellStyle name="Ergebnis 2 2 3 2 5 6" xfId="38496"/>
    <cellStyle name="Ergebnis 2 2 3 2 5 7" xfId="45312"/>
    <cellStyle name="Ergebnis 2 2 3 2 5 8" xfId="51835"/>
    <cellStyle name="Ergebnis 2 2 3 2 6" xfId="5504"/>
    <cellStyle name="Ergebnis 2 2 3 2 6 2" xfId="12614"/>
    <cellStyle name="Ergebnis 2 2 3 2 6 3" xfId="18907"/>
    <cellStyle name="Ergebnis 2 2 3 2 6 4" xfId="25846"/>
    <cellStyle name="Ergebnis 2 2 3 2 6 5" xfId="32511"/>
    <cellStyle name="Ergebnis 2 2 3 2 6 6" xfId="39181"/>
    <cellStyle name="Ergebnis 2 2 3 2 6 7" xfId="45997"/>
    <cellStyle name="Ergebnis 2 2 3 2 6 8" xfId="52520"/>
    <cellStyle name="Ergebnis 2 2 3 2 7" xfId="6087"/>
    <cellStyle name="Ergebnis 2 2 3 2 7 2" xfId="13197"/>
    <cellStyle name="Ergebnis 2 2 3 2 7 3" xfId="19490"/>
    <cellStyle name="Ergebnis 2 2 3 2 7 4" xfId="26429"/>
    <cellStyle name="Ergebnis 2 2 3 2 7 5" xfId="33094"/>
    <cellStyle name="Ergebnis 2 2 3 2 7 6" xfId="39764"/>
    <cellStyle name="Ergebnis 2 2 3 2 7 7" xfId="46580"/>
    <cellStyle name="Ergebnis 2 2 3 2 7 8" xfId="53103"/>
    <cellStyle name="Ergebnis 2 2 3 2 8" xfId="6545"/>
    <cellStyle name="Ergebnis 2 2 3 2 8 2" xfId="13655"/>
    <cellStyle name="Ergebnis 2 2 3 2 8 3" xfId="19948"/>
    <cellStyle name="Ergebnis 2 2 3 2 8 4" xfId="26887"/>
    <cellStyle name="Ergebnis 2 2 3 2 8 5" xfId="33552"/>
    <cellStyle name="Ergebnis 2 2 3 2 8 6" xfId="40222"/>
    <cellStyle name="Ergebnis 2 2 3 2 8 7" xfId="47038"/>
    <cellStyle name="Ergebnis 2 2 3 2 8 8" xfId="53561"/>
    <cellStyle name="Ergebnis 2 2 3 2 9" xfId="7199"/>
    <cellStyle name="Ergebnis 2 2 3 2 9 2" xfId="14309"/>
    <cellStyle name="Ergebnis 2 2 3 2 9 3" xfId="20602"/>
    <cellStyle name="Ergebnis 2 2 3 2 9 4" xfId="27541"/>
    <cellStyle name="Ergebnis 2 2 3 2 9 5" xfId="34206"/>
    <cellStyle name="Ergebnis 2 2 3 2 9 6" xfId="40876"/>
    <cellStyle name="Ergebnis 2 2 3 2 9 7" xfId="47692"/>
    <cellStyle name="Ergebnis 2 2 3 2 9 8" xfId="54215"/>
    <cellStyle name="Ergebnis 2 2 3 3" xfId="1055"/>
    <cellStyle name="Ergebnis 2 2 3 3 10" xfId="1728"/>
    <cellStyle name="Ergebnis 2 2 3 3 10 2" xfId="8838"/>
    <cellStyle name="Ergebnis 2 2 3 3 10 3" xfId="15131"/>
    <cellStyle name="Ergebnis 2 2 3 3 10 4" xfId="22070"/>
    <cellStyle name="Ergebnis 2 2 3 3 10 5" xfId="28735"/>
    <cellStyle name="Ergebnis 2 2 3 3 10 6" xfId="35405"/>
    <cellStyle name="Ergebnis 2 2 3 3 10 7" xfId="42221"/>
    <cellStyle name="Ergebnis 2 2 3 3 10 8" xfId="48744"/>
    <cellStyle name="Ergebnis 2 2 3 3 11" xfId="7641"/>
    <cellStyle name="Ergebnis 2 2 3 3 12" xfId="21412"/>
    <cellStyle name="Ergebnis 2 2 3 3 13" xfId="28062"/>
    <cellStyle name="Ergebnis 2 2 3 3 14" xfId="34732"/>
    <cellStyle name="Ergebnis 2 2 3 3 15" xfId="48074"/>
    <cellStyle name="Ergebnis 2 2 3 3 2" xfId="2599"/>
    <cellStyle name="Ergebnis 2 2 3 3 2 2" xfId="9709"/>
    <cellStyle name="Ergebnis 2 2 3 3 2 3" xfId="16002"/>
    <cellStyle name="Ergebnis 2 2 3 3 2 4" xfId="22941"/>
    <cellStyle name="Ergebnis 2 2 3 3 2 5" xfId="29606"/>
    <cellStyle name="Ergebnis 2 2 3 3 2 6" xfId="36276"/>
    <cellStyle name="Ergebnis 2 2 3 3 2 7" xfId="43092"/>
    <cellStyle name="Ergebnis 2 2 3 3 2 8" xfId="49615"/>
    <cellStyle name="Ergebnis 2 2 3 3 3" xfId="3289"/>
    <cellStyle name="Ergebnis 2 2 3 3 3 2" xfId="10399"/>
    <cellStyle name="Ergebnis 2 2 3 3 3 3" xfId="16692"/>
    <cellStyle name="Ergebnis 2 2 3 3 3 4" xfId="23631"/>
    <cellStyle name="Ergebnis 2 2 3 3 3 5" xfId="30296"/>
    <cellStyle name="Ergebnis 2 2 3 3 3 6" xfId="36966"/>
    <cellStyle name="Ergebnis 2 2 3 3 3 7" xfId="43782"/>
    <cellStyle name="Ergebnis 2 2 3 3 3 8" xfId="50305"/>
    <cellStyle name="Ergebnis 2 2 3 3 4" xfId="3976"/>
    <cellStyle name="Ergebnis 2 2 3 3 4 2" xfId="11086"/>
    <cellStyle name="Ergebnis 2 2 3 3 4 3" xfId="17379"/>
    <cellStyle name="Ergebnis 2 2 3 3 4 4" xfId="24318"/>
    <cellStyle name="Ergebnis 2 2 3 3 4 5" xfId="30983"/>
    <cellStyle name="Ergebnis 2 2 3 3 4 6" xfId="37653"/>
    <cellStyle name="Ergebnis 2 2 3 3 4 7" xfId="44469"/>
    <cellStyle name="Ergebnis 2 2 3 3 4 8" xfId="50992"/>
    <cellStyle name="Ergebnis 2 2 3 3 5" xfId="4663"/>
    <cellStyle name="Ergebnis 2 2 3 3 5 2" xfId="11773"/>
    <cellStyle name="Ergebnis 2 2 3 3 5 3" xfId="18066"/>
    <cellStyle name="Ergebnis 2 2 3 3 5 4" xfId="25005"/>
    <cellStyle name="Ergebnis 2 2 3 3 5 5" xfId="31670"/>
    <cellStyle name="Ergebnis 2 2 3 3 5 6" xfId="38340"/>
    <cellStyle name="Ergebnis 2 2 3 3 5 7" xfId="45156"/>
    <cellStyle name="Ergebnis 2 2 3 3 5 8" xfId="51679"/>
    <cellStyle name="Ergebnis 2 2 3 3 6" xfId="5348"/>
    <cellStyle name="Ergebnis 2 2 3 3 6 2" xfId="12458"/>
    <cellStyle name="Ergebnis 2 2 3 3 6 3" xfId="18751"/>
    <cellStyle name="Ergebnis 2 2 3 3 6 4" xfId="25690"/>
    <cellStyle name="Ergebnis 2 2 3 3 6 5" xfId="32355"/>
    <cellStyle name="Ergebnis 2 2 3 3 6 6" xfId="39025"/>
    <cellStyle name="Ergebnis 2 2 3 3 6 7" xfId="45841"/>
    <cellStyle name="Ergebnis 2 2 3 3 6 8" xfId="52364"/>
    <cellStyle name="Ergebnis 2 2 3 3 7" xfId="5931"/>
    <cellStyle name="Ergebnis 2 2 3 3 7 2" xfId="13041"/>
    <cellStyle name="Ergebnis 2 2 3 3 7 3" xfId="19334"/>
    <cellStyle name="Ergebnis 2 2 3 3 7 4" xfId="26273"/>
    <cellStyle name="Ergebnis 2 2 3 3 7 5" xfId="32938"/>
    <cellStyle name="Ergebnis 2 2 3 3 7 6" xfId="39608"/>
    <cellStyle name="Ergebnis 2 2 3 3 7 7" xfId="46424"/>
    <cellStyle name="Ergebnis 2 2 3 3 7 8" xfId="52947"/>
    <cellStyle name="Ergebnis 2 2 3 3 8" xfId="6389"/>
    <cellStyle name="Ergebnis 2 2 3 3 8 2" xfId="13499"/>
    <cellStyle name="Ergebnis 2 2 3 3 8 3" xfId="19792"/>
    <cellStyle name="Ergebnis 2 2 3 3 8 4" xfId="26731"/>
    <cellStyle name="Ergebnis 2 2 3 3 8 5" xfId="33396"/>
    <cellStyle name="Ergebnis 2 2 3 3 8 6" xfId="40066"/>
    <cellStyle name="Ergebnis 2 2 3 3 8 7" xfId="46882"/>
    <cellStyle name="Ergebnis 2 2 3 3 8 8" xfId="53405"/>
    <cellStyle name="Ergebnis 2 2 3 3 9" xfId="7043"/>
    <cellStyle name="Ergebnis 2 2 3 3 9 2" xfId="14153"/>
    <cellStyle name="Ergebnis 2 2 3 3 9 3" xfId="20446"/>
    <cellStyle name="Ergebnis 2 2 3 3 9 4" xfId="27385"/>
    <cellStyle name="Ergebnis 2 2 3 3 9 5" xfId="34050"/>
    <cellStyle name="Ergebnis 2 2 3 3 9 6" xfId="40720"/>
    <cellStyle name="Ergebnis 2 2 3 3 9 7" xfId="47536"/>
    <cellStyle name="Ergebnis 2 2 3 3 9 8" xfId="54059"/>
    <cellStyle name="Ergebnis 2 2 3 4" xfId="2369"/>
    <cellStyle name="Ergebnis 2 2 3 4 2" xfId="9479"/>
    <cellStyle name="Ergebnis 2 2 3 4 3" xfId="15772"/>
    <cellStyle name="Ergebnis 2 2 3 4 4" xfId="22711"/>
    <cellStyle name="Ergebnis 2 2 3 4 5" xfId="29376"/>
    <cellStyle name="Ergebnis 2 2 3 4 6" xfId="36046"/>
    <cellStyle name="Ergebnis 2 2 3 4 7" xfId="42862"/>
    <cellStyle name="Ergebnis 2 2 3 4 8" xfId="49385"/>
    <cellStyle name="Ergebnis 2 2 3 5" xfId="3059"/>
    <cellStyle name="Ergebnis 2 2 3 5 2" xfId="10169"/>
    <cellStyle name="Ergebnis 2 2 3 5 3" xfId="16462"/>
    <cellStyle name="Ergebnis 2 2 3 5 4" xfId="23401"/>
    <cellStyle name="Ergebnis 2 2 3 5 5" xfId="30066"/>
    <cellStyle name="Ergebnis 2 2 3 5 6" xfId="36736"/>
    <cellStyle name="Ergebnis 2 2 3 5 7" xfId="43552"/>
    <cellStyle name="Ergebnis 2 2 3 5 8" xfId="50075"/>
    <cellStyle name="Ergebnis 2 2 3 6" xfId="3746"/>
    <cellStyle name="Ergebnis 2 2 3 6 2" xfId="10856"/>
    <cellStyle name="Ergebnis 2 2 3 6 3" xfId="17149"/>
    <cellStyle name="Ergebnis 2 2 3 6 4" xfId="24088"/>
    <cellStyle name="Ergebnis 2 2 3 6 5" xfId="30753"/>
    <cellStyle name="Ergebnis 2 2 3 6 6" xfId="37423"/>
    <cellStyle name="Ergebnis 2 2 3 6 7" xfId="44239"/>
    <cellStyle name="Ergebnis 2 2 3 6 8" xfId="50762"/>
    <cellStyle name="Ergebnis 2 2 3 7" xfId="4433"/>
    <cellStyle name="Ergebnis 2 2 3 7 2" xfId="11543"/>
    <cellStyle name="Ergebnis 2 2 3 7 3" xfId="17836"/>
    <cellStyle name="Ergebnis 2 2 3 7 4" xfId="24775"/>
    <cellStyle name="Ergebnis 2 2 3 7 5" xfId="31440"/>
    <cellStyle name="Ergebnis 2 2 3 7 6" xfId="38110"/>
    <cellStyle name="Ergebnis 2 2 3 7 7" xfId="44926"/>
    <cellStyle name="Ergebnis 2 2 3 7 8" xfId="51449"/>
    <cellStyle name="Ergebnis 2 2 3 8" xfId="5118"/>
    <cellStyle name="Ergebnis 2 2 3 8 2" xfId="12228"/>
    <cellStyle name="Ergebnis 2 2 3 8 3" xfId="18521"/>
    <cellStyle name="Ergebnis 2 2 3 8 4" xfId="25460"/>
    <cellStyle name="Ergebnis 2 2 3 8 5" xfId="32125"/>
    <cellStyle name="Ergebnis 2 2 3 8 6" xfId="38795"/>
    <cellStyle name="Ergebnis 2 2 3 8 7" xfId="45611"/>
    <cellStyle name="Ergebnis 2 2 3 8 8" xfId="52134"/>
    <cellStyle name="Ergebnis 2 2 3 9" xfId="6159"/>
    <cellStyle name="Ergebnis 2 2 3 9 2" xfId="13269"/>
    <cellStyle name="Ergebnis 2 2 3 9 3" xfId="19562"/>
    <cellStyle name="Ergebnis 2 2 3 9 4" xfId="26501"/>
    <cellStyle name="Ergebnis 2 2 3 9 5" xfId="33166"/>
    <cellStyle name="Ergebnis 2 2 3 9 6" xfId="39836"/>
    <cellStyle name="Ergebnis 2 2 3 9 7" xfId="46652"/>
    <cellStyle name="Ergebnis 2 2 3 9 8" xfId="53175"/>
    <cellStyle name="Ergebnis 2 2 4" xfId="2053"/>
    <cellStyle name="Ergebnis 2 2 4 2" xfId="9163"/>
    <cellStyle name="Ergebnis 2 2 4 3" xfId="15456"/>
    <cellStyle name="Ergebnis 2 2 4 4" xfId="22395"/>
    <cellStyle name="Ergebnis 2 2 4 5" xfId="29060"/>
    <cellStyle name="Ergebnis 2 2 4 6" xfId="35730"/>
    <cellStyle name="Ergebnis 2 2 4 7" xfId="42546"/>
    <cellStyle name="Ergebnis 2 2 4 8" xfId="49069"/>
    <cellStyle name="Ergebnis 2 2 5" xfId="861"/>
    <cellStyle name="Ergebnis 2 2 5 2" xfId="7978"/>
    <cellStyle name="Ergebnis 2 2 5 3" xfId="8279"/>
    <cellStyle name="Ergebnis 2 2 5 4" xfId="21238"/>
    <cellStyle name="Ergebnis 2 2 5 5" xfId="27869"/>
    <cellStyle name="Ergebnis 2 2 5 6" xfId="34543"/>
    <cellStyle name="Ergebnis 2 2 5 7" xfId="41473"/>
    <cellStyle name="Ergebnis 2 2 5 8" xfId="20927"/>
    <cellStyle name="Ergebnis 2 2 6" xfId="2140"/>
    <cellStyle name="Ergebnis 2 2 6 2" xfId="9250"/>
    <cellStyle name="Ergebnis 2 2 6 3" xfId="15543"/>
    <cellStyle name="Ergebnis 2 2 6 4" xfId="22482"/>
    <cellStyle name="Ergebnis 2 2 6 5" xfId="29147"/>
    <cellStyle name="Ergebnis 2 2 6 6" xfId="35817"/>
    <cellStyle name="Ergebnis 2 2 6 7" xfId="42633"/>
    <cellStyle name="Ergebnis 2 2 6 8" xfId="49156"/>
    <cellStyle name="Ergebnis 2 2 7" xfId="1896"/>
    <cellStyle name="Ergebnis 2 2 7 2" xfId="9006"/>
    <cellStyle name="Ergebnis 2 2 7 3" xfId="15299"/>
    <cellStyle name="Ergebnis 2 2 7 4" xfId="22238"/>
    <cellStyle name="Ergebnis 2 2 7 5" xfId="28903"/>
    <cellStyle name="Ergebnis 2 2 7 6" xfId="35573"/>
    <cellStyle name="Ergebnis 2 2 7 7" xfId="42389"/>
    <cellStyle name="Ergebnis 2 2 7 8" xfId="48912"/>
    <cellStyle name="Ergebnis 2 2 8" xfId="3542"/>
    <cellStyle name="Ergebnis 2 2 8 2" xfId="10652"/>
    <cellStyle name="Ergebnis 2 2 8 3" xfId="16945"/>
    <cellStyle name="Ergebnis 2 2 8 4" xfId="23884"/>
    <cellStyle name="Ergebnis 2 2 8 5" xfId="30549"/>
    <cellStyle name="Ergebnis 2 2 8 6" xfId="37219"/>
    <cellStyle name="Ergebnis 2 2 8 7" xfId="44035"/>
    <cellStyle name="Ergebnis 2 2 8 8" xfId="50558"/>
    <cellStyle name="Ergebnis 2 2 9" xfId="4203"/>
    <cellStyle name="Ergebnis 2 2 9 2" xfId="11313"/>
    <cellStyle name="Ergebnis 2 2 9 3" xfId="17606"/>
    <cellStyle name="Ergebnis 2 2 9 4" xfId="24545"/>
    <cellStyle name="Ergebnis 2 2 9 5" xfId="31210"/>
    <cellStyle name="Ergebnis 2 2 9 6" xfId="37880"/>
    <cellStyle name="Ergebnis 2 2 9 7" xfId="44696"/>
    <cellStyle name="Ergebnis 2 2 9 8" xfId="51219"/>
    <cellStyle name="Ergebnis 2 20" xfId="751"/>
    <cellStyle name="Ergebnis 2 20 10" xfId="6805"/>
    <cellStyle name="Ergebnis 2 20 10 2" xfId="13915"/>
    <cellStyle name="Ergebnis 2 20 10 3" xfId="20208"/>
    <cellStyle name="Ergebnis 2 20 10 4" xfId="27147"/>
    <cellStyle name="Ergebnis 2 20 10 5" xfId="33812"/>
    <cellStyle name="Ergebnis 2 20 10 6" xfId="40482"/>
    <cellStyle name="Ergebnis 2 20 10 7" xfId="47298"/>
    <cellStyle name="Ergebnis 2 20 10 8" xfId="53821"/>
    <cellStyle name="Ergebnis 2 20 11" xfId="7297"/>
    <cellStyle name="Ergebnis 2 20 11 2" xfId="14407"/>
    <cellStyle name="Ergebnis 2 20 11 3" xfId="20700"/>
    <cellStyle name="Ergebnis 2 20 11 4" xfId="27639"/>
    <cellStyle name="Ergebnis 2 20 11 5" xfId="34304"/>
    <cellStyle name="Ergebnis 2 20 11 6" xfId="40974"/>
    <cellStyle name="Ergebnis 2 20 11 7" xfId="47790"/>
    <cellStyle name="Ergebnis 2 20 11 8" xfId="54313"/>
    <cellStyle name="Ergebnis 2 20 12" xfId="1490"/>
    <cellStyle name="Ergebnis 2 20 12 2" xfId="8600"/>
    <cellStyle name="Ergebnis 2 20 12 3" xfId="14893"/>
    <cellStyle name="Ergebnis 2 20 12 4" xfId="21832"/>
    <cellStyle name="Ergebnis 2 20 12 5" xfId="28497"/>
    <cellStyle name="Ergebnis 2 20 12 6" xfId="35167"/>
    <cellStyle name="Ergebnis 2 20 12 7" xfId="41983"/>
    <cellStyle name="Ergebnis 2 20 12 8" xfId="48506"/>
    <cellStyle name="Ergebnis 2 20 13" xfId="8306"/>
    <cellStyle name="Ergebnis 2 20 14" xfId="21130"/>
    <cellStyle name="Ergebnis 2 20 15" xfId="20883"/>
    <cellStyle name="Ergebnis 2 20 16" xfId="41376"/>
    <cellStyle name="Ergebnis 2 20 17" xfId="41627"/>
    <cellStyle name="Ergebnis 2 20 2" xfId="1203"/>
    <cellStyle name="Ergebnis 2 20 2 10" xfId="1876"/>
    <cellStyle name="Ergebnis 2 20 2 10 2" xfId="8986"/>
    <cellStyle name="Ergebnis 2 20 2 10 3" xfId="15279"/>
    <cellStyle name="Ergebnis 2 20 2 10 4" xfId="22218"/>
    <cellStyle name="Ergebnis 2 20 2 10 5" xfId="28883"/>
    <cellStyle name="Ergebnis 2 20 2 10 6" xfId="35553"/>
    <cellStyle name="Ergebnis 2 20 2 10 7" xfId="42369"/>
    <cellStyle name="Ergebnis 2 20 2 10 8" xfId="48892"/>
    <cellStyle name="Ergebnis 2 20 2 11" xfId="14606"/>
    <cellStyle name="Ergebnis 2 20 2 12" xfId="21545"/>
    <cellStyle name="Ergebnis 2 20 2 13" xfId="28210"/>
    <cellStyle name="Ergebnis 2 20 2 14" xfId="34880"/>
    <cellStyle name="Ergebnis 2 20 2 15" xfId="48222"/>
    <cellStyle name="Ergebnis 2 20 2 2" xfId="2747"/>
    <cellStyle name="Ergebnis 2 20 2 2 2" xfId="9857"/>
    <cellStyle name="Ergebnis 2 20 2 2 3" xfId="16150"/>
    <cellStyle name="Ergebnis 2 20 2 2 4" xfId="23089"/>
    <cellStyle name="Ergebnis 2 20 2 2 5" xfId="29754"/>
    <cellStyle name="Ergebnis 2 20 2 2 6" xfId="36424"/>
    <cellStyle name="Ergebnis 2 20 2 2 7" xfId="43240"/>
    <cellStyle name="Ergebnis 2 20 2 2 8" xfId="49763"/>
    <cellStyle name="Ergebnis 2 20 2 3" xfId="3437"/>
    <cellStyle name="Ergebnis 2 20 2 3 2" xfId="10547"/>
    <cellStyle name="Ergebnis 2 20 2 3 3" xfId="16840"/>
    <cellStyle name="Ergebnis 2 20 2 3 4" xfId="23779"/>
    <cellStyle name="Ergebnis 2 20 2 3 5" xfId="30444"/>
    <cellStyle name="Ergebnis 2 20 2 3 6" xfId="37114"/>
    <cellStyle name="Ergebnis 2 20 2 3 7" xfId="43930"/>
    <cellStyle name="Ergebnis 2 20 2 3 8" xfId="50453"/>
    <cellStyle name="Ergebnis 2 20 2 4" xfId="4124"/>
    <cellStyle name="Ergebnis 2 20 2 4 2" xfId="11234"/>
    <cellStyle name="Ergebnis 2 20 2 4 3" xfId="17527"/>
    <cellStyle name="Ergebnis 2 20 2 4 4" xfId="24466"/>
    <cellStyle name="Ergebnis 2 20 2 4 5" xfId="31131"/>
    <cellStyle name="Ergebnis 2 20 2 4 6" xfId="37801"/>
    <cellStyle name="Ergebnis 2 20 2 4 7" xfId="44617"/>
    <cellStyle name="Ergebnis 2 20 2 4 8" xfId="51140"/>
    <cellStyle name="Ergebnis 2 20 2 5" xfId="4811"/>
    <cellStyle name="Ergebnis 2 20 2 5 2" xfId="11921"/>
    <cellStyle name="Ergebnis 2 20 2 5 3" xfId="18214"/>
    <cellStyle name="Ergebnis 2 20 2 5 4" xfId="25153"/>
    <cellStyle name="Ergebnis 2 20 2 5 5" xfId="31818"/>
    <cellStyle name="Ergebnis 2 20 2 5 6" xfId="38488"/>
    <cellStyle name="Ergebnis 2 20 2 5 7" xfId="45304"/>
    <cellStyle name="Ergebnis 2 20 2 5 8" xfId="51827"/>
    <cellStyle name="Ergebnis 2 20 2 6" xfId="5496"/>
    <cellStyle name="Ergebnis 2 20 2 6 2" xfId="12606"/>
    <cellStyle name="Ergebnis 2 20 2 6 3" xfId="18899"/>
    <cellStyle name="Ergebnis 2 20 2 6 4" xfId="25838"/>
    <cellStyle name="Ergebnis 2 20 2 6 5" xfId="32503"/>
    <cellStyle name="Ergebnis 2 20 2 6 6" xfId="39173"/>
    <cellStyle name="Ergebnis 2 20 2 6 7" xfId="45989"/>
    <cellStyle name="Ergebnis 2 20 2 6 8" xfId="52512"/>
    <cellStyle name="Ergebnis 2 20 2 7" xfId="6079"/>
    <cellStyle name="Ergebnis 2 20 2 7 2" xfId="13189"/>
    <cellStyle name="Ergebnis 2 20 2 7 3" xfId="19482"/>
    <cellStyle name="Ergebnis 2 20 2 7 4" xfId="26421"/>
    <cellStyle name="Ergebnis 2 20 2 7 5" xfId="33086"/>
    <cellStyle name="Ergebnis 2 20 2 7 6" xfId="39756"/>
    <cellStyle name="Ergebnis 2 20 2 7 7" xfId="46572"/>
    <cellStyle name="Ergebnis 2 20 2 7 8" xfId="53095"/>
    <cellStyle name="Ergebnis 2 20 2 8" xfId="6537"/>
    <cellStyle name="Ergebnis 2 20 2 8 2" xfId="13647"/>
    <cellStyle name="Ergebnis 2 20 2 8 3" xfId="19940"/>
    <cellStyle name="Ergebnis 2 20 2 8 4" xfId="26879"/>
    <cellStyle name="Ergebnis 2 20 2 8 5" xfId="33544"/>
    <cellStyle name="Ergebnis 2 20 2 8 6" xfId="40214"/>
    <cellStyle name="Ergebnis 2 20 2 8 7" xfId="47030"/>
    <cellStyle name="Ergebnis 2 20 2 8 8" xfId="53553"/>
    <cellStyle name="Ergebnis 2 20 2 9" xfId="7191"/>
    <cellStyle name="Ergebnis 2 20 2 9 2" xfId="14301"/>
    <cellStyle name="Ergebnis 2 20 2 9 3" xfId="20594"/>
    <cellStyle name="Ergebnis 2 20 2 9 4" xfId="27533"/>
    <cellStyle name="Ergebnis 2 20 2 9 5" xfId="34198"/>
    <cellStyle name="Ergebnis 2 20 2 9 6" xfId="40868"/>
    <cellStyle name="Ergebnis 2 20 2 9 7" xfId="47684"/>
    <cellStyle name="Ergebnis 2 20 2 9 8" xfId="54207"/>
    <cellStyle name="Ergebnis 2 20 3" xfId="1047"/>
    <cellStyle name="Ergebnis 2 20 3 10" xfId="1720"/>
    <cellStyle name="Ergebnis 2 20 3 10 2" xfId="8830"/>
    <cellStyle name="Ergebnis 2 20 3 10 3" xfId="15123"/>
    <cellStyle name="Ergebnis 2 20 3 10 4" xfId="22062"/>
    <cellStyle name="Ergebnis 2 20 3 10 5" xfId="28727"/>
    <cellStyle name="Ergebnis 2 20 3 10 6" xfId="35397"/>
    <cellStyle name="Ergebnis 2 20 3 10 7" xfId="42213"/>
    <cellStyle name="Ergebnis 2 20 3 10 8" xfId="48736"/>
    <cellStyle name="Ergebnis 2 20 3 11" xfId="288"/>
    <cellStyle name="Ergebnis 2 20 3 12" xfId="21404"/>
    <cellStyle name="Ergebnis 2 20 3 13" xfId="28054"/>
    <cellStyle name="Ergebnis 2 20 3 14" xfId="34724"/>
    <cellStyle name="Ergebnis 2 20 3 15" xfId="48066"/>
    <cellStyle name="Ergebnis 2 20 3 2" xfId="2591"/>
    <cellStyle name="Ergebnis 2 20 3 2 2" xfId="9701"/>
    <cellStyle name="Ergebnis 2 20 3 2 3" xfId="15994"/>
    <cellStyle name="Ergebnis 2 20 3 2 4" xfId="22933"/>
    <cellStyle name="Ergebnis 2 20 3 2 5" xfId="29598"/>
    <cellStyle name="Ergebnis 2 20 3 2 6" xfId="36268"/>
    <cellStyle name="Ergebnis 2 20 3 2 7" xfId="43084"/>
    <cellStyle name="Ergebnis 2 20 3 2 8" xfId="49607"/>
    <cellStyle name="Ergebnis 2 20 3 3" xfId="3281"/>
    <cellStyle name="Ergebnis 2 20 3 3 2" xfId="10391"/>
    <cellStyle name="Ergebnis 2 20 3 3 3" xfId="16684"/>
    <cellStyle name="Ergebnis 2 20 3 3 4" xfId="23623"/>
    <cellStyle name="Ergebnis 2 20 3 3 5" xfId="30288"/>
    <cellStyle name="Ergebnis 2 20 3 3 6" xfId="36958"/>
    <cellStyle name="Ergebnis 2 20 3 3 7" xfId="43774"/>
    <cellStyle name="Ergebnis 2 20 3 3 8" xfId="50297"/>
    <cellStyle name="Ergebnis 2 20 3 4" xfId="3968"/>
    <cellStyle name="Ergebnis 2 20 3 4 2" xfId="11078"/>
    <cellStyle name="Ergebnis 2 20 3 4 3" xfId="17371"/>
    <cellStyle name="Ergebnis 2 20 3 4 4" xfId="24310"/>
    <cellStyle name="Ergebnis 2 20 3 4 5" xfId="30975"/>
    <cellStyle name="Ergebnis 2 20 3 4 6" xfId="37645"/>
    <cellStyle name="Ergebnis 2 20 3 4 7" xfId="44461"/>
    <cellStyle name="Ergebnis 2 20 3 4 8" xfId="50984"/>
    <cellStyle name="Ergebnis 2 20 3 5" xfId="4655"/>
    <cellStyle name="Ergebnis 2 20 3 5 2" xfId="11765"/>
    <cellStyle name="Ergebnis 2 20 3 5 3" xfId="18058"/>
    <cellStyle name="Ergebnis 2 20 3 5 4" xfId="24997"/>
    <cellStyle name="Ergebnis 2 20 3 5 5" xfId="31662"/>
    <cellStyle name="Ergebnis 2 20 3 5 6" xfId="38332"/>
    <cellStyle name="Ergebnis 2 20 3 5 7" xfId="45148"/>
    <cellStyle name="Ergebnis 2 20 3 5 8" xfId="51671"/>
    <cellStyle name="Ergebnis 2 20 3 6" xfId="5340"/>
    <cellStyle name="Ergebnis 2 20 3 6 2" xfId="12450"/>
    <cellStyle name="Ergebnis 2 20 3 6 3" xfId="18743"/>
    <cellStyle name="Ergebnis 2 20 3 6 4" xfId="25682"/>
    <cellStyle name="Ergebnis 2 20 3 6 5" xfId="32347"/>
    <cellStyle name="Ergebnis 2 20 3 6 6" xfId="39017"/>
    <cellStyle name="Ergebnis 2 20 3 6 7" xfId="45833"/>
    <cellStyle name="Ergebnis 2 20 3 6 8" xfId="52356"/>
    <cellStyle name="Ergebnis 2 20 3 7" xfId="5923"/>
    <cellStyle name="Ergebnis 2 20 3 7 2" xfId="13033"/>
    <cellStyle name="Ergebnis 2 20 3 7 3" xfId="19326"/>
    <cellStyle name="Ergebnis 2 20 3 7 4" xfId="26265"/>
    <cellStyle name="Ergebnis 2 20 3 7 5" xfId="32930"/>
    <cellStyle name="Ergebnis 2 20 3 7 6" xfId="39600"/>
    <cellStyle name="Ergebnis 2 20 3 7 7" xfId="46416"/>
    <cellStyle name="Ergebnis 2 20 3 7 8" xfId="52939"/>
    <cellStyle name="Ergebnis 2 20 3 8" xfId="6381"/>
    <cellStyle name="Ergebnis 2 20 3 8 2" xfId="13491"/>
    <cellStyle name="Ergebnis 2 20 3 8 3" xfId="19784"/>
    <cellStyle name="Ergebnis 2 20 3 8 4" xfId="26723"/>
    <cellStyle name="Ergebnis 2 20 3 8 5" xfId="33388"/>
    <cellStyle name="Ergebnis 2 20 3 8 6" xfId="40058"/>
    <cellStyle name="Ergebnis 2 20 3 8 7" xfId="46874"/>
    <cellStyle name="Ergebnis 2 20 3 8 8" xfId="53397"/>
    <cellStyle name="Ergebnis 2 20 3 9" xfId="7035"/>
    <cellStyle name="Ergebnis 2 20 3 9 2" xfId="14145"/>
    <cellStyle name="Ergebnis 2 20 3 9 3" xfId="20438"/>
    <cellStyle name="Ergebnis 2 20 3 9 4" xfId="27377"/>
    <cellStyle name="Ergebnis 2 20 3 9 5" xfId="34042"/>
    <cellStyle name="Ergebnis 2 20 3 9 6" xfId="40712"/>
    <cellStyle name="Ergebnis 2 20 3 9 7" xfId="47528"/>
    <cellStyle name="Ergebnis 2 20 3 9 8" xfId="54051"/>
    <cellStyle name="Ergebnis 2 20 4" xfId="2361"/>
    <cellStyle name="Ergebnis 2 20 4 2" xfId="9471"/>
    <cellStyle name="Ergebnis 2 20 4 3" xfId="15764"/>
    <cellStyle name="Ergebnis 2 20 4 4" xfId="22703"/>
    <cellStyle name="Ergebnis 2 20 4 5" xfId="29368"/>
    <cellStyle name="Ergebnis 2 20 4 6" xfId="36038"/>
    <cellStyle name="Ergebnis 2 20 4 7" xfId="42854"/>
    <cellStyle name="Ergebnis 2 20 4 8" xfId="49377"/>
    <cellStyle name="Ergebnis 2 20 5" xfId="3051"/>
    <cellStyle name="Ergebnis 2 20 5 2" xfId="10161"/>
    <cellStyle name="Ergebnis 2 20 5 3" xfId="16454"/>
    <cellStyle name="Ergebnis 2 20 5 4" xfId="23393"/>
    <cellStyle name="Ergebnis 2 20 5 5" xfId="30058"/>
    <cellStyle name="Ergebnis 2 20 5 6" xfId="36728"/>
    <cellStyle name="Ergebnis 2 20 5 7" xfId="43544"/>
    <cellStyle name="Ergebnis 2 20 5 8" xfId="50067"/>
    <cellStyle name="Ergebnis 2 20 6" xfId="3738"/>
    <cellStyle name="Ergebnis 2 20 6 2" xfId="10848"/>
    <cellStyle name="Ergebnis 2 20 6 3" xfId="17141"/>
    <cellStyle name="Ergebnis 2 20 6 4" xfId="24080"/>
    <cellStyle name="Ergebnis 2 20 6 5" xfId="30745"/>
    <cellStyle name="Ergebnis 2 20 6 6" xfId="37415"/>
    <cellStyle name="Ergebnis 2 20 6 7" xfId="44231"/>
    <cellStyle name="Ergebnis 2 20 6 8" xfId="50754"/>
    <cellStyle name="Ergebnis 2 20 7" xfId="4425"/>
    <cellStyle name="Ergebnis 2 20 7 2" xfId="11535"/>
    <cellStyle name="Ergebnis 2 20 7 3" xfId="17828"/>
    <cellStyle name="Ergebnis 2 20 7 4" xfId="24767"/>
    <cellStyle name="Ergebnis 2 20 7 5" xfId="31432"/>
    <cellStyle name="Ergebnis 2 20 7 6" xfId="38102"/>
    <cellStyle name="Ergebnis 2 20 7 7" xfId="44918"/>
    <cellStyle name="Ergebnis 2 20 7 8" xfId="51441"/>
    <cellStyle name="Ergebnis 2 20 8" xfId="5110"/>
    <cellStyle name="Ergebnis 2 20 8 2" xfId="12220"/>
    <cellStyle name="Ergebnis 2 20 8 3" xfId="18513"/>
    <cellStyle name="Ergebnis 2 20 8 4" xfId="25452"/>
    <cellStyle name="Ergebnis 2 20 8 5" xfId="32117"/>
    <cellStyle name="Ergebnis 2 20 8 6" xfId="38787"/>
    <cellStyle name="Ergebnis 2 20 8 7" xfId="45603"/>
    <cellStyle name="Ergebnis 2 20 8 8" xfId="52126"/>
    <cellStyle name="Ergebnis 2 20 9" xfId="6151"/>
    <cellStyle name="Ergebnis 2 20 9 2" xfId="13261"/>
    <cellStyle name="Ergebnis 2 20 9 3" xfId="19554"/>
    <cellStyle name="Ergebnis 2 20 9 4" xfId="26493"/>
    <cellStyle name="Ergebnis 2 20 9 5" xfId="33158"/>
    <cellStyle name="Ergebnis 2 20 9 6" xfId="39828"/>
    <cellStyle name="Ergebnis 2 20 9 7" xfId="46644"/>
    <cellStyle name="Ergebnis 2 20 9 8" xfId="53167"/>
    <cellStyle name="Ergebnis 2 21" xfId="1109"/>
    <cellStyle name="Ergebnis 2 21 10" xfId="1782"/>
    <cellStyle name="Ergebnis 2 21 10 2" xfId="8892"/>
    <cellStyle name="Ergebnis 2 21 10 3" xfId="15185"/>
    <cellStyle name="Ergebnis 2 21 10 4" xfId="22124"/>
    <cellStyle name="Ergebnis 2 21 10 5" xfId="28789"/>
    <cellStyle name="Ergebnis 2 21 10 6" xfId="35459"/>
    <cellStyle name="Ergebnis 2 21 10 7" xfId="42275"/>
    <cellStyle name="Ergebnis 2 21 10 8" xfId="48798"/>
    <cellStyle name="Ergebnis 2 21 11" xfId="7483"/>
    <cellStyle name="Ergebnis 2 21 12" xfId="21462"/>
    <cellStyle name="Ergebnis 2 21 13" xfId="28116"/>
    <cellStyle name="Ergebnis 2 21 14" xfId="34786"/>
    <cellStyle name="Ergebnis 2 21 15" xfId="48128"/>
    <cellStyle name="Ergebnis 2 21 2" xfId="2653"/>
    <cellStyle name="Ergebnis 2 21 2 2" xfId="9763"/>
    <cellStyle name="Ergebnis 2 21 2 3" xfId="16056"/>
    <cellStyle name="Ergebnis 2 21 2 4" xfId="22995"/>
    <cellStyle name="Ergebnis 2 21 2 5" xfId="29660"/>
    <cellStyle name="Ergebnis 2 21 2 6" xfId="36330"/>
    <cellStyle name="Ergebnis 2 21 2 7" xfId="43146"/>
    <cellStyle name="Ergebnis 2 21 2 8" xfId="49669"/>
    <cellStyle name="Ergebnis 2 21 3" xfId="3343"/>
    <cellStyle name="Ergebnis 2 21 3 2" xfId="10453"/>
    <cellStyle name="Ergebnis 2 21 3 3" xfId="16746"/>
    <cellStyle name="Ergebnis 2 21 3 4" xfId="23685"/>
    <cellStyle name="Ergebnis 2 21 3 5" xfId="30350"/>
    <cellStyle name="Ergebnis 2 21 3 6" xfId="37020"/>
    <cellStyle name="Ergebnis 2 21 3 7" xfId="43836"/>
    <cellStyle name="Ergebnis 2 21 3 8" xfId="50359"/>
    <cellStyle name="Ergebnis 2 21 4" xfId="4030"/>
    <cellStyle name="Ergebnis 2 21 4 2" xfId="11140"/>
    <cellStyle name="Ergebnis 2 21 4 3" xfId="17433"/>
    <cellStyle name="Ergebnis 2 21 4 4" xfId="24372"/>
    <cellStyle name="Ergebnis 2 21 4 5" xfId="31037"/>
    <cellStyle name="Ergebnis 2 21 4 6" xfId="37707"/>
    <cellStyle name="Ergebnis 2 21 4 7" xfId="44523"/>
    <cellStyle name="Ergebnis 2 21 4 8" xfId="51046"/>
    <cellStyle name="Ergebnis 2 21 5" xfId="4717"/>
    <cellStyle name="Ergebnis 2 21 5 2" xfId="11827"/>
    <cellStyle name="Ergebnis 2 21 5 3" xfId="18120"/>
    <cellStyle name="Ergebnis 2 21 5 4" xfId="25059"/>
    <cellStyle name="Ergebnis 2 21 5 5" xfId="31724"/>
    <cellStyle name="Ergebnis 2 21 5 6" xfId="38394"/>
    <cellStyle name="Ergebnis 2 21 5 7" xfId="45210"/>
    <cellStyle name="Ergebnis 2 21 5 8" xfId="51733"/>
    <cellStyle name="Ergebnis 2 21 6" xfId="5402"/>
    <cellStyle name="Ergebnis 2 21 6 2" xfId="12512"/>
    <cellStyle name="Ergebnis 2 21 6 3" xfId="18805"/>
    <cellStyle name="Ergebnis 2 21 6 4" xfId="25744"/>
    <cellStyle name="Ergebnis 2 21 6 5" xfId="32409"/>
    <cellStyle name="Ergebnis 2 21 6 6" xfId="39079"/>
    <cellStyle name="Ergebnis 2 21 6 7" xfId="45895"/>
    <cellStyle name="Ergebnis 2 21 6 8" xfId="52418"/>
    <cellStyle name="Ergebnis 2 21 7" xfId="5985"/>
    <cellStyle name="Ergebnis 2 21 7 2" xfId="13095"/>
    <cellStyle name="Ergebnis 2 21 7 3" xfId="19388"/>
    <cellStyle name="Ergebnis 2 21 7 4" xfId="26327"/>
    <cellStyle name="Ergebnis 2 21 7 5" xfId="32992"/>
    <cellStyle name="Ergebnis 2 21 7 6" xfId="39662"/>
    <cellStyle name="Ergebnis 2 21 7 7" xfId="46478"/>
    <cellStyle name="Ergebnis 2 21 7 8" xfId="53001"/>
    <cellStyle name="Ergebnis 2 21 8" xfId="6443"/>
    <cellStyle name="Ergebnis 2 21 8 2" xfId="13553"/>
    <cellStyle name="Ergebnis 2 21 8 3" xfId="19846"/>
    <cellStyle name="Ergebnis 2 21 8 4" xfId="26785"/>
    <cellStyle name="Ergebnis 2 21 8 5" xfId="33450"/>
    <cellStyle name="Ergebnis 2 21 8 6" xfId="40120"/>
    <cellStyle name="Ergebnis 2 21 8 7" xfId="46936"/>
    <cellStyle name="Ergebnis 2 21 8 8" xfId="53459"/>
    <cellStyle name="Ergebnis 2 21 9" xfId="7097"/>
    <cellStyle name="Ergebnis 2 21 9 2" xfId="14207"/>
    <cellStyle name="Ergebnis 2 21 9 3" xfId="20500"/>
    <cellStyle name="Ergebnis 2 21 9 4" xfId="27439"/>
    <cellStyle name="Ergebnis 2 21 9 5" xfId="34104"/>
    <cellStyle name="Ergebnis 2 21 9 6" xfId="40774"/>
    <cellStyle name="Ergebnis 2 21 9 7" xfId="47590"/>
    <cellStyle name="Ergebnis 2 21 9 8" xfId="54113"/>
    <cellStyle name="Ergebnis 2 22" xfId="831"/>
    <cellStyle name="Ergebnis 2 22 2" xfId="7948"/>
    <cellStyle name="Ergebnis 2 22 3" xfId="8069"/>
    <cellStyle name="Ergebnis 2 22 4" xfId="21209"/>
    <cellStyle name="Ergebnis 2 22 5" xfId="27842"/>
    <cellStyle name="Ergebnis 2 22 6" xfId="34516"/>
    <cellStyle name="Ergebnis 2 22 7" xfId="41451"/>
    <cellStyle name="Ergebnis 2 22 8" xfId="34549"/>
    <cellStyle name="Ergebnis 2 23" xfId="1906"/>
    <cellStyle name="Ergebnis 2 23 2" xfId="9016"/>
    <cellStyle name="Ergebnis 2 23 3" xfId="15309"/>
    <cellStyle name="Ergebnis 2 23 4" xfId="22248"/>
    <cellStyle name="Ergebnis 2 23 5" xfId="28913"/>
    <cellStyle name="Ergebnis 2 23 6" xfId="35583"/>
    <cellStyle name="Ergebnis 2 23 7" xfId="42399"/>
    <cellStyle name="Ergebnis 2 23 8" xfId="48922"/>
    <cellStyle name="Ergebnis 2 24" xfId="2172"/>
    <cellStyle name="Ergebnis 2 24 2" xfId="9282"/>
    <cellStyle name="Ergebnis 2 24 3" xfId="15575"/>
    <cellStyle name="Ergebnis 2 24 4" xfId="22514"/>
    <cellStyle name="Ergebnis 2 24 5" xfId="29179"/>
    <cellStyle name="Ergebnis 2 24 6" xfId="35849"/>
    <cellStyle name="Ergebnis 2 24 7" xfId="42665"/>
    <cellStyle name="Ergebnis 2 24 8" xfId="49188"/>
    <cellStyle name="Ergebnis 2 25" xfId="2862"/>
    <cellStyle name="Ergebnis 2 25 2" xfId="9972"/>
    <cellStyle name="Ergebnis 2 25 3" xfId="16265"/>
    <cellStyle name="Ergebnis 2 25 4" xfId="23204"/>
    <cellStyle name="Ergebnis 2 25 5" xfId="29869"/>
    <cellStyle name="Ergebnis 2 25 6" xfId="36539"/>
    <cellStyle name="Ergebnis 2 25 7" xfId="43355"/>
    <cellStyle name="Ergebnis 2 25 8" xfId="49878"/>
    <cellStyle name="Ergebnis 2 26" xfId="3547"/>
    <cellStyle name="Ergebnis 2 26 2" xfId="10657"/>
    <cellStyle name="Ergebnis 2 26 3" xfId="16950"/>
    <cellStyle name="Ergebnis 2 26 4" xfId="23889"/>
    <cellStyle name="Ergebnis 2 26 5" xfId="30554"/>
    <cellStyle name="Ergebnis 2 26 6" xfId="37224"/>
    <cellStyle name="Ergebnis 2 26 7" xfId="44040"/>
    <cellStyle name="Ergebnis 2 26 8" xfId="50563"/>
    <cellStyle name="Ergebnis 2 27" xfId="4234"/>
    <cellStyle name="Ergebnis 2 27 2" xfId="11344"/>
    <cellStyle name="Ergebnis 2 27 3" xfId="17637"/>
    <cellStyle name="Ergebnis 2 27 4" xfId="24576"/>
    <cellStyle name="Ergebnis 2 27 5" xfId="31241"/>
    <cellStyle name="Ergebnis 2 27 6" xfId="37911"/>
    <cellStyle name="Ergebnis 2 27 7" xfId="44727"/>
    <cellStyle name="Ergebnis 2 27 8" xfId="51250"/>
    <cellStyle name="Ergebnis 2 28" xfId="4923"/>
    <cellStyle name="Ergebnis 2 28 2" xfId="12033"/>
    <cellStyle name="Ergebnis 2 28 3" xfId="18326"/>
    <cellStyle name="Ergebnis 2 28 4" xfId="25265"/>
    <cellStyle name="Ergebnis 2 28 5" xfId="31930"/>
    <cellStyle name="Ergebnis 2 28 6" xfId="38600"/>
    <cellStyle name="Ergebnis 2 28 7" xfId="45416"/>
    <cellStyle name="Ergebnis 2 28 8" xfId="51939"/>
    <cellStyle name="Ergebnis 2 29" xfId="5595"/>
    <cellStyle name="Ergebnis 2 29 2" xfId="12705"/>
    <cellStyle name="Ergebnis 2 29 3" xfId="18998"/>
    <cellStyle name="Ergebnis 2 29 4" xfId="25937"/>
    <cellStyle name="Ergebnis 2 29 5" xfId="32602"/>
    <cellStyle name="Ergebnis 2 29 6" xfId="39272"/>
    <cellStyle name="Ergebnis 2 29 7" xfId="46088"/>
    <cellStyle name="Ergebnis 2 29 8" xfId="52611"/>
    <cellStyle name="Ergebnis 2 3" xfId="237"/>
    <cellStyle name="Ergebnis 2 3 10" xfId="5720"/>
    <cellStyle name="Ergebnis 2 3 10 2" xfId="12830"/>
    <cellStyle name="Ergebnis 2 3 10 3" xfId="19123"/>
    <cellStyle name="Ergebnis 2 3 10 4" xfId="26062"/>
    <cellStyle name="Ergebnis 2 3 10 5" xfId="32727"/>
    <cellStyle name="Ergebnis 2 3 10 6" xfId="39397"/>
    <cellStyle name="Ergebnis 2 3 10 7" xfId="46213"/>
    <cellStyle name="Ergebnis 2 3 10 8" xfId="52736"/>
    <cellStyle name="Ergebnis 2 3 11" xfId="5746"/>
    <cellStyle name="Ergebnis 2 3 11 2" xfId="12856"/>
    <cellStyle name="Ergebnis 2 3 11 3" xfId="19149"/>
    <cellStyle name="Ergebnis 2 3 11 4" xfId="26088"/>
    <cellStyle name="Ergebnis 2 3 11 5" xfId="32753"/>
    <cellStyle name="Ergebnis 2 3 11 6" xfId="39423"/>
    <cellStyle name="Ergebnis 2 3 11 7" xfId="46239"/>
    <cellStyle name="Ergebnis 2 3 11 8" xfId="52762"/>
    <cellStyle name="Ergebnis 2 3 12" xfId="819"/>
    <cellStyle name="Ergebnis 2 3 12 2" xfId="7936"/>
    <cellStyle name="Ergebnis 2 3 12 3" xfId="7760"/>
    <cellStyle name="Ergebnis 2 3 12 4" xfId="21198"/>
    <cellStyle name="Ergebnis 2 3 12 5" xfId="27833"/>
    <cellStyle name="Ergebnis 2 3 12 6" xfId="34505"/>
    <cellStyle name="Ergebnis 2 3 12 7" xfId="41443"/>
    <cellStyle name="Ergebnis 2 3 12 8" xfId="41462"/>
    <cellStyle name="Ergebnis 2 3 13" xfId="412"/>
    <cellStyle name="Ergebnis 2 3 14" xfId="330"/>
    <cellStyle name="Ergebnis 2 3 15" xfId="8149"/>
    <cellStyle name="Ergebnis 2 3 16" xfId="21308"/>
    <cellStyle name="Ergebnis 2 3 17" xfId="41624"/>
    <cellStyle name="Ergebnis 2 3 2" xfId="606"/>
    <cellStyle name="Ergebnis 2 3 2 10" xfId="6674"/>
    <cellStyle name="Ergebnis 2 3 2 10 2" xfId="13784"/>
    <cellStyle name="Ergebnis 2 3 2 10 3" xfId="20077"/>
    <cellStyle name="Ergebnis 2 3 2 10 4" xfId="27016"/>
    <cellStyle name="Ergebnis 2 3 2 10 5" xfId="33681"/>
    <cellStyle name="Ergebnis 2 3 2 10 6" xfId="40351"/>
    <cellStyle name="Ergebnis 2 3 2 10 7" xfId="47167"/>
    <cellStyle name="Ergebnis 2 3 2 10 8" xfId="53690"/>
    <cellStyle name="Ergebnis 2 3 2 11" xfId="7251"/>
    <cellStyle name="Ergebnis 2 3 2 11 2" xfId="14361"/>
    <cellStyle name="Ergebnis 2 3 2 11 3" xfId="20654"/>
    <cellStyle name="Ergebnis 2 3 2 11 4" xfId="27593"/>
    <cellStyle name="Ergebnis 2 3 2 11 5" xfId="34258"/>
    <cellStyle name="Ergebnis 2 3 2 11 6" xfId="40928"/>
    <cellStyle name="Ergebnis 2 3 2 11 7" xfId="47744"/>
    <cellStyle name="Ergebnis 2 3 2 11 8" xfId="54267"/>
    <cellStyle name="Ergebnis 2 3 2 12" xfId="1359"/>
    <cellStyle name="Ergebnis 2 3 2 12 2" xfId="8469"/>
    <cellStyle name="Ergebnis 2 3 2 12 3" xfId="14762"/>
    <cellStyle name="Ergebnis 2 3 2 12 4" xfId="21701"/>
    <cellStyle name="Ergebnis 2 3 2 12 5" xfId="28366"/>
    <cellStyle name="Ergebnis 2 3 2 12 6" xfId="35036"/>
    <cellStyle name="Ergebnis 2 3 2 12 7" xfId="41852"/>
    <cellStyle name="Ergebnis 2 3 2 12 8" xfId="48375"/>
    <cellStyle name="Ergebnis 2 3 2 13" xfId="7739"/>
    <cellStyle name="Ergebnis 2 3 2 14" xfId="20985"/>
    <cellStyle name="Ergebnis 2 3 2 15" xfId="21247"/>
    <cellStyle name="Ergebnis 2 3 2 16" xfId="41235"/>
    <cellStyle name="Ergebnis 2 3 2 17" xfId="41653"/>
    <cellStyle name="Ergebnis 2 3 2 2" xfId="1122"/>
    <cellStyle name="Ergebnis 2 3 2 2 10" xfId="1795"/>
    <cellStyle name="Ergebnis 2 3 2 2 10 2" xfId="8905"/>
    <cellStyle name="Ergebnis 2 3 2 2 10 3" xfId="15198"/>
    <cellStyle name="Ergebnis 2 3 2 2 10 4" xfId="22137"/>
    <cellStyle name="Ergebnis 2 3 2 2 10 5" xfId="28802"/>
    <cellStyle name="Ergebnis 2 3 2 2 10 6" xfId="35472"/>
    <cellStyle name="Ergebnis 2 3 2 2 10 7" xfId="42288"/>
    <cellStyle name="Ergebnis 2 3 2 2 10 8" xfId="48811"/>
    <cellStyle name="Ergebnis 2 3 2 2 11" xfId="552"/>
    <cellStyle name="Ergebnis 2 3 2 2 12" xfId="21475"/>
    <cellStyle name="Ergebnis 2 3 2 2 13" xfId="28129"/>
    <cellStyle name="Ergebnis 2 3 2 2 14" xfId="34799"/>
    <cellStyle name="Ergebnis 2 3 2 2 15" xfId="48141"/>
    <cellStyle name="Ergebnis 2 3 2 2 2" xfId="2666"/>
    <cellStyle name="Ergebnis 2 3 2 2 2 2" xfId="9776"/>
    <cellStyle name="Ergebnis 2 3 2 2 2 3" xfId="16069"/>
    <cellStyle name="Ergebnis 2 3 2 2 2 4" xfId="23008"/>
    <cellStyle name="Ergebnis 2 3 2 2 2 5" xfId="29673"/>
    <cellStyle name="Ergebnis 2 3 2 2 2 6" xfId="36343"/>
    <cellStyle name="Ergebnis 2 3 2 2 2 7" xfId="43159"/>
    <cellStyle name="Ergebnis 2 3 2 2 2 8" xfId="49682"/>
    <cellStyle name="Ergebnis 2 3 2 2 3" xfId="3356"/>
    <cellStyle name="Ergebnis 2 3 2 2 3 2" xfId="10466"/>
    <cellStyle name="Ergebnis 2 3 2 2 3 3" xfId="16759"/>
    <cellStyle name="Ergebnis 2 3 2 2 3 4" xfId="23698"/>
    <cellStyle name="Ergebnis 2 3 2 2 3 5" xfId="30363"/>
    <cellStyle name="Ergebnis 2 3 2 2 3 6" xfId="37033"/>
    <cellStyle name="Ergebnis 2 3 2 2 3 7" xfId="43849"/>
    <cellStyle name="Ergebnis 2 3 2 2 3 8" xfId="50372"/>
    <cellStyle name="Ergebnis 2 3 2 2 4" xfId="4043"/>
    <cellStyle name="Ergebnis 2 3 2 2 4 2" xfId="11153"/>
    <cellStyle name="Ergebnis 2 3 2 2 4 3" xfId="17446"/>
    <cellStyle name="Ergebnis 2 3 2 2 4 4" xfId="24385"/>
    <cellStyle name="Ergebnis 2 3 2 2 4 5" xfId="31050"/>
    <cellStyle name="Ergebnis 2 3 2 2 4 6" xfId="37720"/>
    <cellStyle name="Ergebnis 2 3 2 2 4 7" xfId="44536"/>
    <cellStyle name="Ergebnis 2 3 2 2 4 8" xfId="51059"/>
    <cellStyle name="Ergebnis 2 3 2 2 5" xfId="4730"/>
    <cellStyle name="Ergebnis 2 3 2 2 5 2" xfId="11840"/>
    <cellStyle name="Ergebnis 2 3 2 2 5 3" xfId="18133"/>
    <cellStyle name="Ergebnis 2 3 2 2 5 4" xfId="25072"/>
    <cellStyle name="Ergebnis 2 3 2 2 5 5" xfId="31737"/>
    <cellStyle name="Ergebnis 2 3 2 2 5 6" xfId="38407"/>
    <cellStyle name="Ergebnis 2 3 2 2 5 7" xfId="45223"/>
    <cellStyle name="Ergebnis 2 3 2 2 5 8" xfId="51746"/>
    <cellStyle name="Ergebnis 2 3 2 2 6" xfId="5415"/>
    <cellStyle name="Ergebnis 2 3 2 2 6 2" xfId="12525"/>
    <cellStyle name="Ergebnis 2 3 2 2 6 3" xfId="18818"/>
    <cellStyle name="Ergebnis 2 3 2 2 6 4" xfId="25757"/>
    <cellStyle name="Ergebnis 2 3 2 2 6 5" xfId="32422"/>
    <cellStyle name="Ergebnis 2 3 2 2 6 6" xfId="39092"/>
    <cellStyle name="Ergebnis 2 3 2 2 6 7" xfId="45908"/>
    <cellStyle name="Ergebnis 2 3 2 2 6 8" xfId="52431"/>
    <cellStyle name="Ergebnis 2 3 2 2 7" xfId="5998"/>
    <cellStyle name="Ergebnis 2 3 2 2 7 2" xfId="13108"/>
    <cellStyle name="Ergebnis 2 3 2 2 7 3" xfId="19401"/>
    <cellStyle name="Ergebnis 2 3 2 2 7 4" xfId="26340"/>
    <cellStyle name="Ergebnis 2 3 2 2 7 5" xfId="33005"/>
    <cellStyle name="Ergebnis 2 3 2 2 7 6" xfId="39675"/>
    <cellStyle name="Ergebnis 2 3 2 2 7 7" xfId="46491"/>
    <cellStyle name="Ergebnis 2 3 2 2 7 8" xfId="53014"/>
    <cellStyle name="Ergebnis 2 3 2 2 8" xfId="6456"/>
    <cellStyle name="Ergebnis 2 3 2 2 8 2" xfId="13566"/>
    <cellStyle name="Ergebnis 2 3 2 2 8 3" xfId="19859"/>
    <cellStyle name="Ergebnis 2 3 2 2 8 4" xfId="26798"/>
    <cellStyle name="Ergebnis 2 3 2 2 8 5" xfId="33463"/>
    <cellStyle name="Ergebnis 2 3 2 2 8 6" xfId="40133"/>
    <cellStyle name="Ergebnis 2 3 2 2 8 7" xfId="46949"/>
    <cellStyle name="Ergebnis 2 3 2 2 8 8" xfId="53472"/>
    <cellStyle name="Ergebnis 2 3 2 2 9" xfId="7110"/>
    <cellStyle name="Ergebnis 2 3 2 2 9 2" xfId="14220"/>
    <cellStyle name="Ergebnis 2 3 2 2 9 3" xfId="20513"/>
    <cellStyle name="Ergebnis 2 3 2 2 9 4" xfId="27452"/>
    <cellStyle name="Ergebnis 2 3 2 2 9 5" xfId="34117"/>
    <cellStyle name="Ergebnis 2 3 2 2 9 6" xfId="40787"/>
    <cellStyle name="Ergebnis 2 3 2 2 9 7" xfId="47603"/>
    <cellStyle name="Ergebnis 2 3 2 2 9 8" xfId="54126"/>
    <cellStyle name="Ergebnis 2 3 2 3" xfId="919"/>
    <cellStyle name="Ergebnis 2 3 2 3 10" xfId="1594"/>
    <cellStyle name="Ergebnis 2 3 2 3 10 2" xfId="8704"/>
    <cellStyle name="Ergebnis 2 3 2 3 10 3" xfId="14997"/>
    <cellStyle name="Ergebnis 2 3 2 3 10 4" xfId="21936"/>
    <cellStyle name="Ergebnis 2 3 2 3 10 5" xfId="28601"/>
    <cellStyle name="Ergebnis 2 3 2 3 10 6" xfId="35271"/>
    <cellStyle name="Ergebnis 2 3 2 3 10 7" xfId="42087"/>
    <cellStyle name="Ergebnis 2 3 2 3 10 8" xfId="48610"/>
    <cellStyle name="Ergebnis 2 3 2 3 11" xfId="7556"/>
    <cellStyle name="Ergebnis 2 3 2 3 12" xfId="21291"/>
    <cellStyle name="Ergebnis 2 3 2 3 13" xfId="27926"/>
    <cellStyle name="Ergebnis 2 3 2 3 14" xfId="34598"/>
    <cellStyle name="Ergebnis 2 3 2 3 15" xfId="21307"/>
    <cellStyle name="Ergebnis 2 3 2 3 2" xfId="2465"/>
    <cellStyle name="Ergebnis 2 3 2 3 2 2" xfId="9575"/>
    <cellStyle name="Ergebnis 2 3 2 3 2 3" xfId="15868"/>
    <cellStyle name="Ergebnis 2 3 2 3 2 4" xfId="22807"/>
    <cellStyle name="Ergebnis 2 3 2 3 2 5" xfId="29472"/>
    <cellStyle name="Ergebnis 2 3 2 3 2 6" xfId="36142"/>
    <cellStyle name="Ergebnis 2 3 2 3 2 7" xfId="42958"/>
    <cellStyle name="Ergebnis 2 3 2 3 2 8" xfId="49481"/>
    <cellStyle name="Ergebnis 2 3 2 3 3" xfId="3155"/>
    <cellStyle name="Ergebnis 2 3 2 3 3 2" xfId="10265"/>
    <cellStyle name="Ergebnis 2 3 2 3 3 3" xfId="16558"/>
    <cellStyle name="Ergebnis 2 3 2 3 3 4" xfId="23497"/>
    <cellStyle name="Ergebnis 2 3 2 3 3 5" xfId="30162"/>
    <cellStyle name="Ergebnis 2 3 2 3 3 6" xfId="36832"/>
    <cellStyle name="Ergebnis 2 3 2 3 3 7" xfId="43648"/>
    <cellStyle name="Ergebnis 2 3 2 3 3 8" xfId="50171"/>
    <cellStyle name="Ergebnis 2 3 2 3 4" xfId="3842"/>
    <cellStyle name="Ergebnis 2 3 2 3 4 2" xfId="10952"/>
    <cellStyle name="Ergebnis 2 3 2 3 4 3" xfId="17245"/>
    <cellStyle name="Ergebnis 2 3 2 3 4 4" xfId="24184"/>
    <cellStyle name="Ergebnis 2 3 2 3 4 5" xfId="30849"/>
    <cellStyle name="Ergebnis 2 3 2 3 4 6" xfId="37519"/>
    <cellStyle name="Ergebnis 2 3 2 3 4 7" xfId="44335"/>
    <cellStyle name="Ergebnis 2 3 2 3 4 8" xfId="50858"/>
    <cellStyle name="Ergebnis 2 3 2 3 5" xfId="4529"/>
    <cellStyle name="Ergebnis 2 3 2 3 5 2" xfId="11639"/>
    <cellStyle name="Ergebnis 2 3 2 3 5 3" xfId="17932"/>
    <cellStyle name="Ergebnis 2 3 2 3 5 4" xfId="24871"/>
    <cellStyle name="Ergebnis 2 3 2 3 5 5" xfId="31536"/>
    <cellStyle name="Ergebnis 2 3 2 3 5 6" xfId="38206"/>
    <cellStyle name="Ergebnis 2 3 2 3 5 7" xfId="45022"/>
    <cellStyle name="Ergebnis 2 3 2 3 5 8" xfId="51545"/>
    <cellStyle name="Ergebnis 2 3 2 3 6" xfId="5214"/>
    <cellStyle name="Ergebnis 2 3 2 3 6 2" xfId="12324"/>
    <cellStyle name="Ergebnis 2 3 2 3 6 3" xfId="18617"/>
    <cellStyle name="Ergebnis 2 3 2 3 6 4" xfId="25556"/>
    <cellStyle name="Ergebnis 2 3 2 3 6 5" xfId="32221"/>
    <cellStyle name="Ergebnis 2 3 2 3 6 6" xfId="38891"/>
    <cellStyle name="Ergebnis 2 3 2 3 6 7" xfId="45707"/>
    <cellStyle name="Ergebnis 2 3 2 3 6 8" xfId="52230"/>
    <cellStyle name="Ergebnis 2 3 2 3 7" xfId="5797"/>
    <cellStyle name="Ergebnis 2 3 2 3 7 2" xfId="12907"/>
    <cellStyle name="Ergebnis 2 3 2 3 7 3" xfId="19200"/>
    <cellStyle name="Ergebnis 2 3 2 3 7 4" xfId="26139"/>
    <cellStyle name="Ergebnis 2 3 2 3 7 5" xfId="32804"/>
    <cellStyle name="Ergebnis 2 3 2 3 7 6" xfId="39474"/>
    <cellStyle name="Ergebnis 2 3 2 3 7 7" xfId="46290"/>
    <cellStyle name="Ergebnis 2 3 2 3 7 8" xfId="52813"/>
    <cellStyle name="Ergebnis 2 3 2 3 8" xfId="6255"/>
    <cellStyle name="Ergebnis 2 3 2 3 8 2" xfId="13365"/>
    <cellStyle name="Ergebnis 2 3 2 3 8 3" xfId="19658"/>
    <cellStyle name="Ergebnis 2 3 2 3 8 4" xfId="26597"/>
    <cellStyle name="Ergebnis 2 3 2 3 8 5" xfId="33262"/>
    <cellStyle name="Ergebnis 2 3 2 3 8 6" xfId="39932"/>
    <cellStyle name="Ergebnis 2 3 2 3 8 7" xfId="46748"/>
    <cellStyle name="Ergebnis 2 3 2 3 8 8" xfId="53271"/>
    <cellStyle name="Ergebnis 2 3 2 3 9" xfId="6909"/>
    <cellStyle name="Ergebnis 2 3 2 3 9 2" xfId="14019"/>
    <cellStyle name="Ergebnis 2 3 2 3 9 3" xfId="20312"/>
    <cellStyle name="Ergebnis 2 3 2 3 9 4" xfId="27251"/>
    <cellStyle name="Ergebnis 2 3 2 3 9 5" xfId="33916"/>
    <cellStyle name="Ergebnis 2 3 2 3 9 6" xfId="40586"/>
    <cellStyle name="Ergebnis 2 3 2 3 9 7" xfId="47402"/>
    <cellStyle name="Ergebnis 2 3 2 3 9 8" xfId="53925"/>
    <cellStyle name="Ergebnis 2 3 2 4" xfId="2230"/>
    <cellStyle name="Ergebnis 2 3 2 4 2" xfId="9340"/>
    <cellStyle name="Ergebnis 2 3 2 4 3" xfId="15633"/>
    <cellStyle name="Ergebnis 2 3 2 4 4" xfId="22572"/>
    <cellStyle name="Ergebnis 2 3 2 4 5" xfId="29237"/>
    <cellStyle name="Ergebnis 2 3 2 4 6" xfId="35907"/>
    <cellStyle name="Ergebnis 2 3 2 4 7" xfId="42723"/>
    <cellStyle name="Ergebnis 2 3 2 4 8" xfId="49246"/>
    <cellStyle name="Ergebnis 2 3 2 5" xfId="2920"/>
    <cellStyle name="Ergebnis 2 3 2 5 2" xfId="10030"/>
    <cellStyle name="Ergebnis 2 3 2 5 3" xfId="16323"/>
    <cellStyle name="Ergebnis 2 3 2 5 4" xfId="23262"/>
    <cellStyle name="Ergebnis 2 3 2 5 5" xfId="29927"/>
    <cellStyle name="Ergebnis 2 3 2 5 6" xfId="36597"/>
    <cellStyle name="Ergebnis 2 3 2 5 7" xfId="43413"/>
    <cellStyle name="Ergebnis 2 3 2 5 8" xfId="49936"/>
    <cellStyle name="Ergebnis 2 3 2 6" xfId="3607"/>
    <cellStyle name="Ergebnis 2 3 2 6 2" xfId="10717"/>
    <cellStyle name="Ergebnis 2 3 2 6 3" xfId="17010"/>
    <cellStyle name="Ergebnis 2 3 2 6 4" xfId="23949"/>
    <cellStyle name="Ergebnis 2 3 2 6 5" xfId="30614"/>
    <cellStyle name="Ergebnis 2 3 2 6 6" xfId="37284"/>
    <cellStyle name="Ergebnis 2 3 2 6 7" xfId="44100"/>
    <cellStyle name="Ergebnis 2 3 2 6 8" xfId="50623"/>
    <cellStyle name="Ergebnis 2 3 2 7" xfId="4294"/>
    <cellStyle name="Ergebnis 2 3 2 7 2" xfId="11404"/>
    <cellStyle name="Ergebnis 2 3 2 7 3" xfId="17697"/>
    <cellStyle name="Ergebnis 2 3 2 7 4" xfId="24636"/>
    <cellStyle name="Ergebnis 2 3 2 7 5" xfId="31301"/>
    <cellStyle name="Ergebnis 2 3 2 7 6" xfId="37971"/>
    <cellStyle name="Ergebnis 2 3 2 7 7" xfId="44787"/>
    <cellStyle name="Ergebnis 2 3 2 7 8" xfId="51310"/>
    <cellStyle name="Ergebnis 2 3 2 8" xfId="4979"/>
    <cellStyle name="Ergebnis 2 3 2 8 2" xfId="12089"/>
    <cellStyle name="Ergebnis 2 3 2 8 3" xfId="18382"/>
    <cellStyle name="Ergebnis 2 3 2 8 4" xfId="25321"/>
    <cellStyle name="Ergebnis 2 3 2 8 5" xfId="31986"/>
    <cellStyle name="Ergebnis 2 3 2 8 6" xfId="38656"/>
    <cellStyle name="Ergebnis 2 3 2 8 7" xfId="45472"/>
    <cellStyle name="Ergebnis 2 3 2 8 8" xfId="51995"/>
    <cellStyle name="Ergebnis 2 3 2 9" xfId="5573"/>
    <cellStyle name="Ergebnis 2 3 2 9 2" xfId="12683"/>
    <cellStyle name="Ergebnis 2 3 2 9 3" xfId="18976"/>
    <cellStyle name="Ergebnis 2 3 2 9 4" xfId="25915"/>
    <cellStyle name="Ergebnis 2 3 2 9 5" xfId="32580"/>
    <cellStyle name="Ergebnis 2 3 2 9 6" xfId="39250"/>
    <cellStyle name="Ergebnis 2 3 2 9 7" xfId="46066"/>
    <cellStyle name="Ergebnis 2 3 2 9 8" xfId="52589"/>
    <cellStyle name="Ergebnis 2 3 3" xfId="760"/>
    <cellStyle name="Ergebnis 2 3 3 10" xfId="6814"/>
    <cellStyle name="Ergebnis 2 3 3 10 2" xfId="13924"/>
    <cellStyle name="Ergebnis 2 3 3 10 3" xfId="20217"/>
    <cellStyle name="Ergebnis 2 3 3 10 4" xfId="27156"/>
    <cellStyle name="Ergebnis 2 3 3 10 5" xfId="33821"/>
    <cellStyle name="Ergebnis 2 3 3 10 6" xfId="40491"/>
    <cellStyle name="Ergebnis 2 3 3 10 7" xfId="47307"/>
    <cellStyle name="Ergebnis 2 3 3 10 8" xfId="53830"/>
    <cellStyle name="Ergebnis 2 3 3 11" xfId="7374"/>
    <cellStyle name="Ergebnis 2 3 3 11 2" xfId="14484"/>
    <cellStyle name="Ergebnis 2 3 3 11 3" xfId="20777"/>
    <cellStyle name="Ergebnis 2 3 3 11 4" xfId="27716"/>
    <cellStyle name="Ergebnis 2 3 3 11 5" xfId="34381"/>
    <cellStyle name="Ergebnis 2 3 3 11 6" xfId="41051"/>
    <cellStyle name="Ergebnis 2 3 3 11 7" xfId="47867"/>
    <cellStyle name="Ergebnis 2 3 3 11 8" xfId="54390"/>
    <cellStyle name="Ergebnis 2 3 3 12" xfId="1499"/>
    <cellStyle name="Ergebnis 2 3 3 12 2" xfId="8609"/>
    <cellStyle name="Ergebnis 2 3 3 12 3" xfId="14902"/>
    <cellStyle name="Ergebnis 2 3 3 12 4" xfId="21841"/>
    <cellStyle name="Ergebnis 2 3 3 12 5" xfId="28506"/>
    <cellStyle name="Ergebnis 2 3 3 12 6" xfId="35176"/>
    <cellStyle name="Ergebnis 2 3 3 12 7" xfId="41992"/>
    <cellStyle name="Ergebnis 2 3 3 12 8" xfId="48515"/>
    <cellStyle name="Ergebnis 2 3 3 13" xfId="8058"/>
    <cellStyle name="Ergebnis 2 3 3 14" xfId="21139"/>
    <cellStyle name="Ergebnis 2 3 3 15" xfId="21433"/>
    <cellStyle name="Ergebnis 2 3 3 16" xfId="41385"/>
    <cellStyle name="Ergebnis 2 3 3 17" xfId="41301"/>
    <cellStyle name="Ergebnis 2 3 3 2" xfId="1212"/>
    <cellStyle name="Ergebnis 2 3 3 2 10" xfId="1885"/>
    <cellStyle name="Ergebnis 2 3 3 2 10 2" xfId="8995"/>
    <cellStyle name="Ergebnis 2 3 3 2 10 3" xfId="15288"/>
    <cellStyle name="Ergebnis 2 3 3 2 10 4" xfId="22227"/>
    <cellStyle name="Ergebnis 2 3 3 2 10 5" xfId="28892"/>
    <cellStyle name="Ergebnis 2 3 3 2 10 6" xfId="35562"/>
    <cellStyle name="Ergebnis 2 3 3 2 10 7" xfId="42378"/>
    <cellStyle name="Ergebnis 2 3 3 2 10 8" xfId="48901"/>
    <cellStyle name="Ergebnis 2 3 3 2 11" xfId="14615"/>
    <cellStyle name="Ergebnis 2 3 3 2 12" xfId="21554"/>
    <cellStyle name="Ergebnis 2 3 3 2 13" xfId="28219"/>
    <cellStyle name="Ergebnis 2 3 3 2 14" xfId="34889"/>
    <cellStyle name="Ergebnis 2 3 3 2 15" xfId="48231"/>
    <cellStyle name="Ergebnis 2 3 3 2 2" xfId="2756"/>
    <cellStyle name="Ergebnis 2 3 3 2 2 2" xfId="9866"/>
    <cellStyle name="Ergebnis 2 3 3 2 2 3" xfId="16159"/>
    <cellStyle name="Ergebnis 2 3 3 2 2 4" xfId="23098"/>
    <cellStyle name="Ergebnis 2 3 3 2 2 5" xfId="29763"/>
    <cellStyle name="Ergebnis 2 3 3 2 2 6" xfId="36433"/>
    <cellStyle name="Ergebnis 2 3 3 2 2 7" xfId="43249"/>
    <cellStyle name="Ergebnis 2 3 3 2 2 8" xfId="49772"/>
    <cellStyle name="Ergebnis 2 3 3 2 3" xfId="3446"/>
    <cellStyle name="Ergebnis 2 3 3 2 3 2" xfId="10556"/>
    <cellStyle name="Ergebnis 2 3 3 2 3 3" xfId="16849"/>
    <cellStyle name="Ergebnis 2 3 3 2 3 4" xfId="23788"/>
    <cellStyle name="Ergebnis 2 3 3 2 3 5" xfId="30453"/>
    <cellStyle name="Ergebnis 2 3 3 2 3 6" xfId="37123"/>
    <cellStyle name="Ergebnis 2 3 3 2 3 7" xfId="43939"/>
    <cellStyle name="Ergebnis 2 3 3 2 3 8" xfId="50462"/>
    <cellStyle name="Ergebnis 2 3 3 2 4" xfId="4133"/>
    <cellStyle name="Ergebnis 2 3 3 2 4 2" xfId="11243"/>
    <cellStyle name="Ergebnis 2 3 3 2 4 3" xfId="17536"/>
    <cellStyle name="Ergebnis 2 3 3 2 4 4" xfId="24475"/>
    <cellStyle name="Ergebnis 2 3 3 2 4 5" xfId="31140"/>
    <cellStyle name="Ergebnis 2 3 3 2 4 6" xfId="37810"/>
    <cellStyle name="Ergebnis 2 3 3 2 4 7" xfId="44626"/>
    <cellStyle name="Ergebnis 2 3 3 2 4 8" xfId="51149"/>
    <cellStyle name="Ergebnis 2 3 3 2 5" xfId="4820"/>
    <cellStyle name="Ergebnis 2 3 3 2 5 2" xfId="11930"/>
    <cellStyle name="Ergebnis 2 3 3 2 5 3" xfId="18223"/>
    <cellStyle name="Ergebnis 2 3 3 2 5 4" xfId="25162"/>
    <cellStyle name="Ergebnis 2 3 3 2 5 5" xfId="31827"/>
    <cellStyle name="Ergebnis 2 3 3 2 5 6" xfId="38497"/>
    <cellStyle name="Ergebnis 2 3 3 2 5 7" xfId="45313"/>
    <cellStyle name="Ergebnis 2 3 3 2 5 8" xfId="51836"/>
    <cellStyle name="Ergebnis 2 3 3 2 6" xfId="5505"/>
    <cellStyle name="Ergebnis 2 3 3 2 6 2" xfId="12615"/>
    <cellStyle name="Ergebnis 2 3 3 2 6 3" xfId="18908"/>
    <cellStyle name="Ergebnis 2 3 3 2 6 4" xfId="25847"/>
    <cellStyle name="Ergebnis 2 3 3 2 6 5" xfId="32512"/>
    <cellStyle name="Ergebnis 2 3 3 2 6 6" xfId="39182"/>
    <cellStyle name="Ergebnis 2 3 3 2 6 7" xfId="45998"/>
    <cellStyle name="Ergebnis 2 3 3 2 6 8" xfId="52521"/>
    <cellStyle name="Ergebnis 2 3 3 2 7" xfId="6088"/>
    <cellStyle name="Ergebnis 2 3 3 2 7 2" xfId="13198"/>
    <cellStyle name="Ergebnis 2 3 3 2 7 3" xfId="19491"/>
    <cellStyle name="Ergebnis 2 3 3 2 7 4" xfId="26430"/>
    <cellStyle name="Ergebnis 2 3 3 2 7 5" xfId="33095"/>
    <cellStyle name="Ergebnis 2 3 3 2 7 6" xfId="39765"/>
    <cellStyle name="Ergebnis 2 3 3 2 7 7" xfId="46581"/>
    <cellStyle name="Ergebnis 2 3 3 2 7 8" xfId="53104"/>
    <cellStyle name="Ergebnis 2 3 3 2 8" xfId="6546"/>
    <cellStyle name="Ergebnis 2 3 3 2 8 2" xfId="13656"/>
    <cellStyle name="Ergebnis 2 3 3 2 8 3" xfId="19949"/>
    <cellStyle name="Ergebnis 2 3 3 2 8 4" xfId="26888"/>
    <cellStyle name="Ergebnis 2 3 3 2 8 5" xfId="33553"/>
    <cellStyle name="Ergebnis 2 3 3 2 8 6" xfId="40223"/>
    <cellStyle name="Ergebnis 2 3 3 2 8 7" xfId="47039"/>
    <cellStyle name="Ergebnis 2 3 3 2 8 8" xfId="53562"/>
    <cellStyle name="Ergebnis 2 3 3 2 9" xfId="7200"/>
    <cellStyle name="Ergebnis 2 3 3 2 9 2" xfId="14310"/>
    <cellStyle name="Ergebnis 2 3 3 2 9 3" xfId="20603"/>
    <cellStyle name="Ergebnis 2 3 3 2 9 4" xfId="27542"/>
    <cellStyle name="Ergebnis 2 3 3 2 9 5" xfId="34207"/>
    <cellStyle name="Ergebnis 2 3 3 2 9 6" xfId="40877"/>
    <cellStyle name="Ergebnis 2 3 3 2 9 7" xfId="47693"/>
    <cellStyle name="Ergebnis 2 3 3 2 9 8" xfId="54216"/>
    <cellStyle name="Ergebnis 2 3 3 3" xfId="1056"/>
    <cellStyle name="Ergebnis 2 3 3 3 10" xfId="1729"/>
    <cellStyle name="Ergebnis 2 3 3 3 10 2" xfId="8839"/>
    <cellStyle name="Ergebnis 2 3 3 3 10 3" xfId="15132"/>
    <cellStyle name="Ergebnis 2 3 3 3 10 4" xfId="22071"/>
    <cellStyle name="Ergebnis 2 3 3 3 10 5" xfId="28736"/>
    <cellStyle name="Ergebnis 2 3 3 3 10 6" xfId="35406"/>
    <cellStyle name="Ergebnis 2 3 3 3 10 7" xfId="42222"/>
    <cellStyle name="Ergebnis 2 3 3 3 10 8" xfId="48745"/>
    <cellStyle name="Ergebnis 2 3 3 3 11" xfId="319"/>
    <cellStyle name="Ergebnis 2 3 3 3 12" xfId="21413"/>
    <cellStyle name="Ergebnis 2 3 3 3 13" xfId="28063"/>
    <cellStyle name="Ergebnis 2 3 3 3 14" xfId="34733"/>
    <cellStyle name="Ergebnis 2 3 3 3 15" xfId="48075"/>
    <cellStyle name="Ergebnis 2 3 3 3 2" xfId="2600"/>
    <cellStyle name="Ergebnis 2 3 3 3 2 2" xfId="9710"/>
    <cellStyle name="Ergebnis 2 3 3 3 2 3" xfId="16003"/>
    <cellStyle name="Ergebnis 2 3 3 3 2 4" xfId="22942"/>
    <cellStyle name="Ergebnis 2 3 3 3 2 5" xfId="29607"/>
    <cellStyle name="Ergebnis 2 3 3 3 2 6" xfId="36277"/>
    <cellStyle name="Ergebnis 2 3 3 3 2 7" xfId="43093"/>
    <cellStyle name="Ergebnis 2 3 3 3 2 8" xfId="49616"/>
    <cellStyle name="Ergebnis 2 3 3 3 3" xfId="3290"/>
    <cellStyle name="Ergebnis 2 3 3 3 3 2" xfId="10400"/>
    <cellStyle name="Ergebnis 2 3 3 3 3 3" xfId="16693"/>
    <cellStyle name="Ergebnis 2 3 3 3 3 4" xfId="23632"/>
    <cellStyle name="Ergebnis 2 3 3 3 3 5" xfId="30297"/>
    <cellStyle name="Ergebnis 2 3 3 3 3 6" xfId="36967"/>
    <cellStyle name="Ergebnis 2 3 3 3 3 7" xfId="43783"/>
    <cellStyle name="Ergebnis 2 3 3 3 3 8" xfId="50306"/>
    <cellStyle name="Ergebnis 2 3 3 3 4" xfId="3977"/>
    <cellStyle name="Ergebnis 2 3 3 3 4 2" xfId="11087"/>
    <cellStyle name="Ergebnis 2 3 3 3 4 3" xfId="17380"/>
    <cellStyle name="Ergebnis 2 3 3 3 4 4" xfId="24319"/>
    <cellStyle name="Ergebnis 2 3 3 3 4 5" xfId="30984"/>
    <cellStyle name="Ergebnis 2 3 3 3 4 6" xfId="37654"/>
    <cellStyle name="Ergebnis 2 3 3 3 4 7" xfId="44470"/>
    <cellStyle name="Ergebnis 2 3 3 3 4 8" xfId="50993"/>
    <cellStyle name="Ergebnis 2 3 3 3 5" xfId="4664"/>
    <cellStyle name="Ergebnis 2 3 3 3 5 2" xfId="11774"/>
    <cellStyle name="Ergebnis 2 3 3 3 5 3" xfId="18067"/>
    <cellStyle name="Ergebnis 2 3 3 3 5 4" xfId="25006"/>
    <cellStyle name="Ergebnis 2 3 3 3 5 5" xfId="31671"/>
    <cellStyle name="Ergebnis 2 3 3 3 5 6" xfId="38341"/>
    <cellStyle name="Ergebnis 2 3 3 3 5 7" xfId="45157"/>
    <cellStyle name="Ergebnis 2 3 3 3 5 8" xfId="51680"/>
    <cellStyle name="Ergebnis 2 3 3 3 6" xfId="5349"/>
    <cellStyle name="Ergebnis 2 3 3 3 6 2" xfId="12459"/>
    <cellStyle name="Ergebnis 2 3 3 3 6 3" xfId="18752"/>
    <cellStyle name="Ergebnis 2 3 3 3 6 4" xfId="25691"/>
    <cellStyle name="Ergebnis 2 3 3 3 6 5" xfId="32356"/>
    <cellStyle name="Ergebnis 2 3 3 3 6 6" xfId="39026"/>
    <cellStyle name="Ergebnis 2 3 3 3 6 7" xfId="45842"/>
    <cellStyle name="Ergebnis 2 3 3 3 6 8" xfId="52365"/>
    <cellStyle name="Ergebnis 2 3 3 3 7" xfId="5932"/>
    <cellStyle name="Ergebnis 2 3 3 3 7 2" xfId="13042"/>
    <cellStyle name="Ergebnis 2 3 3 3 7 3" xfId="19335"/>
    <cellStyle name="Ergebnis 2 3 3 3 7 4" xfId="26274"/>
    <cellStyle name="Ergebnis 2 3 3 3 7 5" xfId="32939"/>
    <cellStyle name="Ergebnis 2 3 3 3 7 6" xfId="39609"/>
    <cellStyle name="Ergebnis 2 3 3 3 7 7" xfId="46425"/>
    <cellStyle name="Ergebnis 2 3 3 3 7 8" xfId="52948"/>
    <cellStyle name="Ergebnis 2 3 3 3 8" xfId="6390"/>
    <cellStyle name="Ergebnis 2 3 3 3 8 2" xfId="13500"/>
    <cellStyle name="Ergebnis 2 3 3 3 8 3" xfId="19793"/>
    <cellStyle name="Ergebnis 2 3 3 3 8 4" xfId="26732"/>
    <cellStyle name="Ergebnis 2 3 3 3 8 5" xfId="33397"/>
    <cellStyle name="Ergebnis 2 3 3 3 8 6" xfId="40067"/>
    <cellStyle name="Ergebnis 2 3 3 3 8 7" xfId="46883"/>
    <cellStyle name="Ergebnis 2 3 3 3 8 8" xfId="53406"/>
    <cellStyle name="Ergebnis 2 3 3 3 9" xfId="7044"/>
    <cellStyle name="Ergebnis 2 3 3 3 9 2" xfId="14154"/>
    <cellStyle name="Ergebnis 2 3 3 3 9 3" xfId="20447"/>
    <cellStyle name="Ergebnis 2 3 3 3 9 4" xfId="27386"/>
    <cellStyle name="Ergebnis 2 3 3 3 9 5" xfId="34051"/>
    <cellStyle name="Ergebnis 2 3 3 3 9 6" xfId="40721"/>
    <cellStyle name="Ergebnis 2 3 3 3 9 7" xfId="47537"/>
    <cellStyle name="Ergebnis 2 3 3 3 9 8" xfId="54060"/>
    <cellStyle name="Ergebnis 2 3 3 4" xfId="2370"/>
    <cellStyle name="Ergebnis 2 3 3 4 2" xfId="9480"/>
    <cellStyle name="Ergebnis 2 3 3 4 3" xfId="15773"/>
    <cellStyle name="Ergebnis 2 3 3 4 4" xfId="22712"/>
    <cellStyle name="Ergebnis 2 3 3 4 5" xfId="29377"/>
    <cellStyle name="Ergebnis 2 3 3 4 6" xfId="36047"/>
    <cellStyle name="Ergebnis 2 3 3 4 7" xfId="42863"/>
    <cellStyle name="Ergebnis 2 3 3 4 8" xfId="49386"/>
    <cellStyle name="Ergebnis 2 3 3 5" xfId="3060"/>
    <cellStyle name="Ergebnis 2 3 3 5 2" xfId="10170"/>
    <cellStyle name="Ergebnis 2 3 3 5 3" xfId="16463"/>
    <cellStyle name="Ergebnis 2 3 3 5 4" xfId="23402"/>
    <cellStyle name="Ergebnis 2 3 3 5 5" xfId="30067"/>
    <cellStyle name="Ergebnis 2 3 3 5 6" xfId="36737"/>
    <cellStyle name="Ergebnis 2 3 3 5 7" xfId="43553"/>
    <cellStyle name="Ergebnis 2 3 3 5 8" xfId="50076"/>
    <cellStyle name="Ergebnis 2 3 3 6" xfId="3747"/>
    <cellStyle name="Ergebnis 2 3 3 6 2" xfId="10857"/>
    <cellStyle name="Ergebnis 2 3 3 6 3" xfId="17150"/>
    <cellStyle name="Ergebnis 2 3 3 6 4" xfId="24089"/>
    <cellStyle name="Ergebnis 2 3 3 6 5" xfId="30754"/>
    <cellStyle name="Ergebnis 2 3 3 6 6" xfId="37424"/>
    <cellStyle name="Ergebnis 2 3 3 6 7" xfId="44240"/>
    <cellStyle name="Ergebnis 2 3 3 6 8" xfId="50763"/>
    <cellStyle name="Ergebnis 2 3 3 7" xfId="4434"/>
    <cellStyle name="Ergebnis 2 3 3 7 2" xfId="11544"/>
    <cellStyle name="Ergebnis 2 3 3 7 3" xfId="17837"/>
    <cellStyle name="Ergebnis 2 3 3 7 4" xfId="24776"/>
    <cellStyle name="Ergebnis 2 3 3 7 5" xfId="31441"/>
    <cellStyle name="Ergebnis 2 3 3 7 6" xfId="38111"/>
    <cellStyle name="Ergebnis 2 3 3 7 7" xfId="44927"/>
    <cellStyle name="Ergebnis 2 3 3 7 8" xfId="51450"/>
    <cellStyle name="Ergebnis 2 3 3 8" xfId="5119"/>
    <cellStyle name="Ergebnis 2 3 3 8 2" xfId="12229"/>
    <cellStyle name="Ergebnis 2 3 3 8 3" xfId="18522"/>
    <cellStyle name="Ergebnis 2 3 3 8 4" xfId="25461"/>
    <cellStyle name="Ergebnis 2 3 3 8 5" xfId="32126"/>
    <cellStyle name="Ergebnis 2 3 3 8 6" xfId="38796"/>
    <cellStyle name="Ergebnis 2 3 3 8 7" xfId="45612"/>
    <cellStyle name="Ergebnis 2 3 3 8 8" xfId="52135"/>
    <cellStyle name="Ergebnis 2 3 3 9" xfId="6160"/>
    <cellStyle name="Ergebnis 2 3 3 9 2" xfId="13270"/>
    <cellStyle name="Ergebnis 2 3 3 9 3" xfId="19563"/>
    <cellStyle name="Ergebnis 2 3 3 9 4" xfId="26502"/>
    <cellStyle name="Ergebnis 2 3 3 9 5" xfId="33167"/>
    <cellStyle name="Ergebnis 2 3 3 9 6" xfId="39837"/>
    <cellStyle name="Ergebnis 2 3 3 9 7" xfId="46653"/>
    <cellStyle name="Ergebnis 2 3 3 9 8" xfId="53176"/>
    <cellStyle name="Ergebnis 2 3 4" xfId="2038"/>
    <cellStyle name="Ergebnis 2 3 4 2" xfId="9148"/>
    <cellStyle name="Ergebnis 2 3 4 3" xfId="15441"/>
    <cellStyle name="Ergebnis 2 3 4 4" xfId="22380"/>
    <cellStyle name="Ergebnis 2 3 4 5" xfId="29045"/>
    <cellStyle name="Ergebnis 2 3 4 6" xfId="35715"/>
    <cellStyle name="Ergebnis 2 3 4 7" xfId="42531"/>
    <cellStyle name="Ergebnis 2 3 4 8" xfId="49054"/>
    <cellStyle name="Ergebnis 2 3 5" xfId="1949"/>
    <cellStyle name="Ergebnis 2 3 5 2" xfId="9059"/>
    <cellStyle name="Ergebnis 2 3 5 3" xfId="15352"/>
    <cellStyle name="Ergebnis 2 3 5 4" xfId="22291"/>
    <cellStyle name="Ergebnis 2 3 5 5" xfId="28956"/>
    <cellStyle name="Ergebnis 2 3 5 6" xfId="35626"/>
    <cellStyle name="Ergebnis 2 3 5 7" xfId="42442"/>
    <cellStyle name="Ergebnis 2 3 5 8" xfId="48965"/>
    <cellStyle name="Ergebnis 2 3 6" xfId="1892"/>
    <cellStyle name="Ergebnis 2 3 6 2" xfId="9002"/>
    <cellStyle name="Ergebnis 2 3 6 3" xfId="15295"/>
    <cellStyle name="Ergebnis 2 3 6 4" xfId="22234"/>
    <cellStyle name="Ergebnis 2 3 6 5" xfId="28899"/>
    <cellStyle name="Ergebnis 2 3 6 6" xfId="35569"/>
    <cellStyle name="Ergebnis 2 3 6 7" xfId="42385"/>
    <cellStyle name="Ergebnis 2 3 6 8" xfId="48908"/>
    <cellStyle name="Ergebnis 2 3 7" xfId="1975"/>
    <cellStyle name="Ergebnis 2 3 7 2" xfId="9085"/>
    <cellStyle name="Ergebnis 2 3 7 3" xfId="15378"/>
    <cellStyle name="Ergebnis 2 3 7 4" xfId="22317"/>
    <cellStyle name="Ergebnis 2 3 7 5" xfId="28982"/>
    <cellStyle name="Ergebnis 2 3 7 6" xfId="35652"/>
    <cellStyle name="Ergebnis 2 3 7 7" xfId="42468"/>
    <cellStyle name="Ergebnis 2 3 7 8" xfId="48991"/>
    <cellStyle name="Ergebnis 2 3 8" xfId="1920"/>
    <cellStyle name="Ergebnis 2 3 8 2" xfId="9030"/>
    <cellStyle name="Ergebnis 2 3 8 3" xfId="15323"/>
    <cellStyle name="Ergebnis 2 3 8 4" xfId="22262"/>
    <cellStyle name="Ergebnis 2 3 8 5" xfId="28927"/>
    <cellStyle name="Ergebnis 2 3 8 6" xfId="35597"/>
    <cellStyle name="Ergebnis 2 3 8 7" xfId="42413"/>
    <cellStyle name="Ergebnis 2 3 8 8" xfId="48936"/>
    <cellStyle name="Ergebnis 2 3 9" xfId="2141"/>
    <cellStyle name="Ergebnis 2 3 9 2" xfId="9251"/>
    <cellStyle name="Ergebnis 2 3 9 3" xfId="15544"/>
    <cellStyle name="Ergebnis 2 3 9 4" xfId="22483"/>
    <cellStyle name="Ergebnis 2 3 9 5" xfId="29148"/>
    <cellStyle name="Ergebnis 2 3 9 6" xfId="35818"/>
    <cellStyle name="Ergebnis 2 3 9 7" xfId="42634"/>
    <cellStyle name="Ergebnis 2 3 9 8" xfId="49157"/>
    <cellStyle name="Ergebnis 2 30" xfId="5585"/>
    <cellStyle name="Ergebnis 2 30 2" xfId="12695"/>
    <cellStyle name="Ergebnis 2 30 3" xfId="18988"/>
    <cellStyle name="Ergebnis 2 30 4" xfId="25927"/>
    <cellStyle name="Ergebnis 2 30 5" xfId="32592"/>
    <cellStyle name="Ergebnis 2 30 6" xfId="39262"/>
    <cellStyle name="Ergebnis 2 30 7" xfId="46078"/>
    <cellStyle name="Ergebnis 2 30 8" xfId="52601"/>
    <cellStyle name="Ergebnis 2 31" xfId="6618"/>
    <cellStyle name="Ergebnis 2 31 2" xfId="13728"/>
    <cellStyle name="Ergebnis 2 31 3" xfId="20021"/>
    <cellStyle name="Ergebnis 2 31 4" xfId="26960"/>
    <cellStyle name="Ergebnis 2 31 5" xfId="33625"/>
    <cellStyle name="Ergebnis 2 31 6" xfId="40295"/>
    <cellStyle name="Ergebnis 2 31 7" xfId="47111"/>
    <cellStyle name="Ergebnis 2 31 8" xfId="53634"/>
    <cellStyle name="Ergebnis 2 32" xfId="7313"/>
    <cellStyle name="Ergebnis 2 32 2" xfId="14423"/>
    <cellStyle name="Ergebnis 2 32 3" xfId="20716"/>
    <cellStyle name="Ergebnis 2 32 4" xfId="27655"/>
    <cellStyle name="Ergebnis 2 32 5" xfId="34320"/>
    <cellStyle name="Ergebnis 2 32 6" xfId="40990"/>
    <cellStyle name="Ergebnis 2 32 7" xfId="47806"/>
    <cellStyle name="Ergebnis 2 32 8" xfId="54329"/>
    <cellStyle name="Ergebnis 2 33" xfId="279"/>
    <cellStyle name="Ergebnis 2 34" xfId="7891"/>
    <cellStyle name="Ergebnis 2 35" xfId="20884"/>
    <cellStyle name="Ergebnis 2 36" xfId="21502"/>
    <cellStyle name="Ergebnis 2 37" xfId="41158"/>
    <cellStyle name="Ergebnis 2 4" xfId="224"/>
    <cellStyle name="Ergebnis 2 4 10" xfId="5704"/>
    <cellStyle name="Ergebnis 2 4 10 2" xfId="12814"/>
    <cellStyle name="Ergebnis 2 4 10 3" xfId="19107"/>
    <cellStyle name="Ergebnis 2 4 10 4" xfId="26046"/>
    <cellStyle name="Ergebnis 2 4 10 5" xfId="32711"/>
    <cellStyle name="Ergebnis 2 4 10 6" xfId="39381"/>
    <cellStyle name="Ergebnis 2 4 10 7" xfId="46197"/>
    <cellStyle name="Ergebnis 2 4 10 8" xfId="52720"/>
    <cellStyle name="Ergebnis 2 4 11" xfId="6572"/>
    <cellStyle name="Ergebnis 2 4 11 2" xfId="13682"/>
    <cellStyle name="Ergebnis 2 4 11 3" xfId="19975"/>
    <cellStyle name="Ergebnis 2 4 11 4" xfId="26914"/>
    <cellStyle name="Ergebnis 2 4 11 5" xfId="33579"/>
    <cellStyle name="Ergebnis 2 4 11 6" xfId="40249"/>
    <cellStyle name="Ergebnis 2 4 11 7" xfId="47065"/>
    <cellStyle name="Ergebnis 2 4 11 8" xfId="53588"/>
    <cellStyle name="Ergebnis 2 4 12" xfId="1266"/>
    <cellStyle name="Ergebnis 2 4 12 2" xfId="8376"/>
    <cellStyle name="Ergebnis 2 4 12 3" xfId="14669"/>
    <cellStyle name="Ergebnis 2 4 12 4" xfId="21608"/>
    <cellStyle name="Ergebnis 2 4 12 5" xfId="28273"/>
    <cellStyle name="Ergebnis 2 4 12 6" xfId="34943"/>
    <cellStyle name="Ergebnis 2 4 12 7" xfId="41762"/>
    <cellStyle name="Ergebnis 2 4 12 8" xfId="48285"/>
    <cellStyle name="Ergebnis 2 4 13" xfId="468"/>
    <cellStyle name="Ergebnis 2 4 14" xfId="8186"/>
    <cellStyle name="Ergebnis 2 4 15" xfId="7718"/>
    <cellStyle name="Ergebnis 2 4 16" xfId="21375"/>
    <cellStyle name="Ergebnis 2 4 17" xfId="41636"/>
    <cellStyle name="Ergebnis 2 4 2" xfId="605"/>
    <cellStyle name="Ergebnis 2 4 2 10" xfId="6673"/>
    <cellStyle name="Ergebnis 2 4 2 10 2" xfId="13783"/>
    <cellStyle name="Ergebnis 2 4 2 10 3" xfId="20076"/>
    <cellStyle name="Ergebnis 2 4 2 10 4" xfId="27015"/>
    <cellStyle name="Ergebnis 2 4 2 10 5" xfId="33680"/>
    <cellStyle name="Ergebnis 2 4 2 10 6" xfId="40350"/>
    <cellStyle name="Ergebnis 2 4 2 10 7" xfId="47166"/>
    <cellStyle name="Ergebnis 2 4 2 10 8" xfId="53689"/>
    <cellStyle name="Ergebnis 2 4 2 11" xfId="7417"/>
    <cellStyle name="Ergebnis 2 4 2 11 2" xfId="14527"/>
    <cellStyle name="Ergebnis 2 4 2 11 3" xfId="20820"/>
    <cellStyle name="Ergebnis 2 4 2 11 4" xfId="27759"/>
    <cellStyle name="Ergebnis 2 4 2 11 5" xfId="34424"/>
    <cellStyle name="Ergebnis 2 4 2 11 6" xfId="41094"/>
    <cellStyle name="Ergebnis 2 4 2 11 7" xfId="47910"/>
    <cellStyle name="Ergebnis 2 4 2 11 8" xfId="54433"/>
    <cellStyle name="Ergebnis 2 4 2 12" xfId="1358"/>
    <cellStyle name="Ergebnis 2 4 2 12 2" xfId="8468"/>
    <cellStyle name="Ergebnis 2 4 2 12 3" xfId="14761"/>
    <cellStyle name="Ergebnis 2 4 2 12 4" xfId="21700"/>
    <cellStyle name="Ergebnis 2 4 2 12 5" xfId="28365"/>
    <cellStyle name="Ergebnis 2 4 2 12 6" xfId="35035"/>
    <cellStyle name="Ergebnis 2 4 2 12 7" xfId="41851"/>
    <cellStyle name="Ergebnis 2 4 2 12 8" xfId="48374"/>
    <cellStyle name="Ergebnis 2 4 2 13" xfId="8243"/>
    <cellStyle name="Ergebnis 2 4 2 14" xfId="20984"/>
    <cellStyle name="Ergebnis 2 4 2 15" xfId="8197"/>
    <cellStyle name="Ergebnis 2 4 2 16" xfId="41234"/>
    <cellStyle name="Ergebnis 2 4 2 17" xfId="41516"/>
    <cellStyle name="Ergebnis 2 4 2 2" xfId="1121"/>
    <cellStyle name="Ergebnis 2 4 2 2 10" xfId="1794"/>
    <cellStyle name="Ergebnis 2 4 2 2 10 2" xfId="8904"/>
    <cellStyle name="Ergebnis 2 4 2 2 10 3" xfId="15197"/>
    <cellStyle name="Ergebnis 2 4 2 2 10 4" xfId="22136"/>
    <cellStyle name="Ergebnis 2 4 2 2 10 5" xfId="28801"/>
    <cellStyle name="Ergebnis 2 4 2 2 10 6" xfId="35471"/>
    <cellStyle name="Ergebnis 2 4 2 2 10 7" xfId="42287"/>
    <cellStyle name="Ergebnis 2 4 2 2 10 8" xfId="48810"/>
    <cellStyle name="Ergebnis 2 4 2 2 11" xfId="343"/>
    <cellStyle name="Ergebnis 2 4 2 2 12" xfId="21474"/>
    <cellStyle name="Ergebnis 2 4 2 2 13" xfId="28128"/>
    <cellStyle name="Ergebnis 2 4 2 2 14" xfId="34798"/>
    <cellStyle name="Ergebnis 2 4 2 2 15" xfId="48140"/>
    <cellStyle name="Ergebnis 2 4 2 2 2" xfId="2665"/>
    <cellStyle name="Ergebnis 2 4 2 2 2 2" xfId="9775"/>
    <cellStyle name="Ergebnis 2 4 2 2 2 3" xfId="16068"/>
    <cellStyle name="Ergebnis 2 4 2 2 2 4" xfId="23007"/>
    <cellStyle name="Ergebnis 2 4 2 2 2 5" xfId="29672"/>
    <cellStyle name="Ergebnis 2 4 2 2 2 6" xfId="36342"/>
    <cellStyle name="Ergebnis 2 4 2 2 2 7" xfId="43158"/>
    <cellStyle name="Ergebnis 2 4 2 2 2 8" xfId="49681"/>
    <cellStyle name="Ergebnis 2 4 2 2 3" xfId="3355"/>
    <cellStyle name="Ergebnis 2 4 2 2 3 2" xfId="10465"/>
    <cellStyle name="Ergebnis 2 4 2 2 3 3" xfId="16758"/>
    <cellStyle name="Ergebnis 2 4 2 2 3 4" xfId="23697"/>
    <cellStyle name="Ergebnis 2 4 2 2 3 5" xfId="30362"/>
    <cellStyle name="Ergebnis 2 4 2 2 3 6" xfId="37032"/>
    <cellStyle name="Ergebnis 2 4 2 2 3 7" xfId="43848"/>
    <cellStyle name="Ergebnis 2 4 2 2 3 8" xfId="50371"/>
    <cellStyle name="Ergebnis 2 4 2 2 4" xfId="4042"/>
    <cellStyle name="Ergebnis 2 4 2 2 4 2" xfId="11152"/>
    <cellStyle name="Ergebnis 2 4 2 2 4 3" xfId="17445"/>
    <cellStyle name="Ergebnis 2 4 2 2 4 4" xfId="24384"/>
    <cellStyle name="Ergebnis 2 4 2 2 4 5" xfId="31049"/>
    <cellStyle name="Ergebnis 2 4 2 2 4 6" xfId="37719"/>
    <cellStyle name="Ergebnis 2 4 2 2 4 7" xfId="44535"/>
    <cellStyle name="Ergebnis 2 4 2 2 4 8" xfId="51058"/>
    <cellStyle name="Ergebnis 2 4 2 2 5" xfId="4729"/>
    <cellStyle name="Ergebnis 2 4 2 2 5 2" xfId="11839"/>
    <cellStyle name="Ergebnis 2 4 2 2 5 3" xfId="18132"/>
    <cellStyle name="Ergebnis 2 4 2 2 5 4" xfId="25071"/>
    <cellStyle name="Ergebnis 2 4 2 2 5 5" xfId="31736"/>
    <cellStyle name="Ergebnis 2 4 2 2 5 6" xfId="38406"/>
    <cellStyle name="Ergebnis 2 4 2 2 5 7" xfId="45222"/>
    <cellStyle name="Ergebnis 2 4 2 2 5 8" xfId="51745"/>
    <cellStyle name="Ergebnis 2 4 2 2 6" xfId="5414"/>
    <cellStyle name="Ergebnis 2 4 2 2 6 2" xfId="12524"/>
    <cellStyle name="Ergebnis 2 4 2 2 6 3" xfId="18817"/>
    <cellStyle name="Ergebnis 2 4 2 2 6 4" xfId="25756"/>
    <cellStyle name="Ergebnis 2 4 2 2 6 5" xfId="32421"/>
    <cellStyle name="Ergebnis 2 4 2 2 6 6" xfId="39091"/>
    <cellStyle name="Ergebnis 2 4 2 2 6 7" xfId="45907"/>
    <cellStyle name="Ergebnis 2 4 2 2 6 8" xfId="52430"/>
    <cellStyle name="Ergebnis 2 4 2 2 7" xfId="5997"/>
    <cellStyle name="Ergebnis 2 4 2 2 7 2" xfId="13107"/>
    <cellStyle name="Ergebnis 2 4 2 2 7 3" xfId="19400"/>
    <cellStyle name="Ergebnis 2 4 2 2 7 4" xfId="26339"/>
    <cellStyle name="Ergebnis 2 4 2 2 7 5" xfId="33004"/>
    <cellStyle name="Ergebnis 2 4 2 2 7 6" xfId="39674"/>
    <cellStyle name="Ergebnis 2 4 2 2 7 7" xfId="46490"/>
    <cellStyle name="Ergebnis 2 4 2 2 7 8" xfId="53013"/>
    <cellStyle name="Ergebnis 2 4 2 2 8" xfId="6455"/>
    <cellStyle name="Ergebnis 2 4 2 2 8 2" xfId="13565"/>
    <cellStyle name="Ergebnis 2 4 2 2 8 3" xfId="19858"/>
    <cellStyle name="Ergebnis 2 4 2 2 8 4" xfId="26797"/>
    <cellStyle name="Ergebnis 2 4 2 2 8 5" xfId="33462"/>
    <cellStyle name="Ergebnis 2 4 2 2 8 6" xfId="40132"/>
    <cellStyle name="Ergebnis 2 4 2 2 8 7" xfId="46948"/>
    <cellStyle name="Ergebnis 2 4 2 2 8 8" xfId="53471"/>
    <cellStyle name="Ergebnis 2 4 2 2 9" xfId="7109"/>
    <cellStyle name="Ergebnis 2 4 2 2 9 2" xfId="14219"/>
    <cellStyle name="Ergebnis 2 4 2 2 9 3" xfId="20512"/>
    <cellStyle name="Ergebnis 2 4 2 2 9 4" xfId="27451"/>
    <cellStyle name="Ergebnis 2 4 2 2 9 5" xfId="34116"/>
    <cellStyle name="Ergebnis 2 4 2 2 9 6" xfId="40786"/>
    <cellStyle name="Ergebnis 2 4 2 2 9 7" xfId="47602"/>
    <cellStyle name="Ergebnis 2 4 2 2 9 8" xfId="54125"/>
    <cellStyle name="Ergebnis 2 4 2 3" xfId="918"/>
    <cellStyle name="Ergebnis 2 4 2 3 10" xfId="1593"/>
    <cellStyle name="Ergebnis 2 4 2 3 10 2" xfId="8703"/>
    <cellStyle name="Ergebnis 2 4 2 3 10 3" xfId="14996"/>
    <cellStyle name="Ergebnis 2 4 2 3 10 4" xfId="21935"/>
    <cellStyle name="Ergebnis 2 4 2 3 10 5" xfId="28600"/>
    <cellStyle name="Ergebnis 2 4 2 3 10 6" xfId="35270"/>
    <cellStyle name="Ergebnis 2 4 2 3 10 7" xfId="42086"/>
    <cellStyle name="Ergebnis 2 4 2 3 10 8" xfId="48609"/>
    <cellStyle name="Ergebnis 2 4 2 3 11" xfId="7773"/>
    <cellStyle name="Ergebnis 2 4 2 3 12" xfId="21290"/>
    <cellStyle name="Ergebnis 2 4 2 3 13" xfId="27925"/>
    <cellStyle name="Ergebnis 2 4 2 3 14" xfId="34597"/>
    <cellStyle name="Ergebnis 2 4 2 3 15" xfId="21244"/>
    <cellStyle name="Ergebnis 2 4 2 3 2" xfId="2464"/>
    <cellStyle name="Ergebnis 2 4 2 3 2 2" xfId="9574"/>
    <cellStyle name="Ergebnis 2 4 2 3 2 3" xfId="15867"/>
    <cellStyle name="Ergebnis 2 4 2 3 2 4" xfId="22806"/>
    <cellStyle name="Ergebnis 2 4 2 3 2 5" xfId="29471"/>
    <cellStyle name="Ergebnis 2 4 2 3 2 6" xfId="36141"/>
    <cellStyle name="Ergebnis 2 4 2 3 2 7" xfId="42957"/>
    <cellStyle name="Ergebnis 2 4 2 3 2 8" xfId="49480"/>
    <cellStyle name="Ergebnis 2 4 2 3 3" xfId="3154"/>
    <cellStyle name="Ergebnis 2 4 2 3 3 2" xfId="10264"/>
    <cellStyle name="Ergebnis 2 4 2 3 3 3" xfId="16557"/>
    <cellStyle name="Ergebnis 2 4 2 3 3 4" xfId="23496"/>
    <cellStyle name="Ergebnis 2 4 2 3 3 5" xfId="30161"/>
    <cellStyle name="Ergebnis 2 4 2 3 3 6" xfId="36831"/>
    <cellStyle name="Ergebnis 2 4 2 3 3 7" xfId="43647"/>
    <cellStyle name="Ergebnis 2 4 2 3 3 8" xfId="50170"/>
    <cellStyle name="Ergebnis 2 4 2 3 4" xfId="3841"/>
    <cellStyle name="Ergebnis 2 4 2 3 4 2" xfId="10951"/>
    <cellStyle name="Ergebnis 2 4 2 3 4 3" xfId="17244"/>
    <cellStyle name="Ergebnis 2 4 2 3 4 4" xfId="24183"/>
    <cellStyle name="Ergebnis 2 4 2 3 4 5" xfId="30848"/>
    <cellStyle name="Ergebnis 2 4 2 3 4 6" xfId="37518"/>
    <cellStyle name="Ergebnis 2 4 2 3 4 7" xfId="44334"/>
    <cellStyle name="Ergebnis 2 4 2 3 4 8" xfId="50857"/>
    <cellStyle name="Ergebnis 2 4 2 3 5" xfId="4528"/>
    <cellStyle name="Ergebnis 2 4 2 3 5 2" xfId="11638"/>
    <cellStyle name="Ergebnis 2 4 2 3 5 3" xfId="17931"/>
    <cellStyle name="Ergebnis 2 4 2 3 5 4" xfId="24870"/>
    <cellStyle name="Ergebnis 2 4 2 3 5 5" xfId="31535"/>
    <cellStyle name="Ergebnis 2 4 2 3 5 6" xfId="38205"/>
    <cellStyle name="Ergebnis 2 4 2 3 5 7" xfId="45021"/>
    <cellStyle name="Ergebnis 2 4 2 3 5 8" xfId="51544"/>
    <cellStyle name="Ergebnis 2 4 2 3 6" xfId="5213"/>
    <cellStyle name="Ergebnis 2 4 2 3 6 2" xfId="12323"/>
    <cellStyle name="Ergebnis 2 4 2 3 6 3" xfId="18616"/>
    <cellStyle name="Ergebnis 2 4 2 3 6 4" xfId="25555"/>
    <cellStyle name="Ergebnis 2 4 2 3 6 5" xfId="32220"/>
    <cellStyle name="Ergebnis 2 4 2 3 6 6" xfId="38890"/>
    <cellStyle name="Ergebnis 2 4 2 3 6 7" xfId="45706"/>
    <cellStyle name="Ergebnis 2 4 2 3 6 8" xfId="52229"/>
    <cellStyle name="Ergebnis 2 4 2 3 7" xfId="5796"/>
    <cellStyle name="Ergebnis 2 4 2 3 7 2" xfId="12906"/>
    <cellStyle name="Ergebnis 2 4 2 3 7 3" xfId="19199"/>
    <cellStyle name="Ergebnis 2 4 2 3 7 4" xfId="26138"/>
    <cellStyle name="Ergebnis 2 4 2 3 7 5" xfId="32803"/>
    <cellStyle name="Ergebnis 2 4 2 3 7 6" xfId="39473"/>
    <cellStyle name="Ergebnis 2 4 2 3 7 7" xfId="46289"/>
    <cellStyle name="Ergebnis 2 4 2 3 7 8" xfId="52812"/>
    <cellStyle name="Ergebnis 2 4 2 3 8" xfId="6254"/>
    <cellStyle name="Ergebnis 2 4 2 3 8 2" xfId="13364"/>
    <cellStyle name="Ergebnis 2 4 2 3 8 3" xfId="19657"/>
    <cellStyle name="Ergebnis 2 4 2 3 8 4" xfId="26596"/>
    <cellStyle name="Ergebnis 2 4 2 3 8 5" xfId="33261"/>
    <cellStyle name="Ergebnis 2 4 2 3 8 6" xfId="39931"/>
    <cellStyle name="Ergebnis 2 4 2 3 8 7" xfId="46747"/>
    <cellStyle name="Ergebnis 2 4 2 3 8 8" xfId="53270"/>
    <cellStyle name="Ergebnis 2 4 2 3 9" xfId="6908"/>
    <cellStyle name="Ergebnis 2 4 2 3 9 2" xfId="14018"/>
    <cellStyle name="Ergebnis 2 4 2 3 9 3" xfId="20311"/>
    <cellStyle name="Ergebnis 2 4 2 3 9 4" xfId="27250"/>
    <cellStyle name="Ergebnis 2 4 2 3 9 5" xfId="33915"/>
    <cellStyle name="Ergebnis 2 4 2 3 9 6" xfId="40585"/>
    <cellStyle name="Ergebnis 2 4 2 3 9 7" xfId="47401"/>
    <cellStyle name="Ergebnis 2 4 2 3 9 8" xfId="53924"/>
    <cellStyle name="Ergebnis 2 4 2 4" xfId="2229"/>
    <cellStyle name="Ergebnis 2 4 2 4 2" xfId="9339"/>
    <cellStyle name="Ergebnis 2 4 2 4 3" xfId="15632"/>
    <cellStyle name="Ergebnis 2 4 2 4 4" xfId="22571"/>
    <cellStyle name="Ergebnis 2 4 2 4 5" xfId="29236"/>
    <cellStyle name="Ergebnis 2 4 2 4 6" xfId="35906"/>
    <cellStyle name="Ergebnis 2 4 2 4 7" xfId="42722"/>
    <cellStyle name="Ergebnis 2 4 2 4 8" xfId="49245"/>
    <cellStyle name="Ergebnis 2 4 2 5" xfId="2919"/>
    <cellStyle name="Ergebnis 2 4 2 5 2" xfId="10029"/>
    <cellStyle name="Ergebnis 2 4 2 5 3" xfId="16322"/>
    <cellStyle name="Ergebnis 2 4 2 5 4" xfId="23261"/>
    <cellStyle name="Ergebnis 2 4 2 5 5" xfId="29926"/>
    <cellStyle name="Ergebnis 2 4 2 5 6" xfId="36596"/>
    <cellStyle name="Ergebnis 2 4 2 5 7" xfId="43412"/>
    <cellStyle name="Ergebnis 2 4 2 5 8" xfId="49935"/>
    <cellStyle name="Ergebnis 2 4 2 6" xfId="3606"/>
    <cellStyle name="Ergebnis 2 4 2 6 2" xfId="10716"/>
    <cellStyle name="Ergebnis 2 4 2 6 3" xfId="17009"/>
    <cellStyle name="Ergebnis 2 4 2 6 4" xfId="23948"/>
    <cellStyle name="Ergebnis 2 4 2 6 5" xfId="30613"/>
    <cellStyle name="Ergebnis 2 4 2 6 6" xfId="37283"/>
    <cellStyle name="Ergebnis 2 4 2 6 7" xfId="44099"/>
    <cellStyle name="Ergebnis 2 4 2 6 8" xfId="50622"/>
    <cellStyle name="Ergebnis 2 4 2 7" xfId="4293"/>
    <cellStyle name="Ergebnis 2 4 2 7 2" xfId="11403"/>
    <cellStyle name="Ergebnis 2 4 2 7 3" xfId="17696"/>
    <cellStyle name="Ergebnis 2 4 2 7 4" xfId="24635"/>
    <cellStyle name="Ergebnis 2 4 2 7 5" xfId="31300"/>
    <cellStyle name="Ergebnis 2 4 2 7 6" xfId="37970"/>
    <cellStyle name="Ergebnis 2 4 2 7 7" xfId="44786"/>
    <cellStyle name="Ergebnis 2 4 2 7 8" xfId="51309"/>
    <cellStyle name="Ergebnis 2 4 2 8" xfId="4978"/>
    <cellStyle name="Ergebnis 2 4 2 8 2" xfId="12088"/>
    <cellStyle name="Ergebnis 2 4 2 8 3" xfId="18381"/>
    <cellStyle name="Ergebnis 2 4 2 8 4" xfId="25320"/>
    <cellStyle name="Ergebnis 2 4 2 8 5" xfId="31985"/>
    <cellStyle name="Ergebnis 2 4 2 8 6" xfId="38655"/>
    <cellStyle name="Ergebnis 2 4 2 8 7" xfId="45471"/>
    <cellStyle name="Ergebnis 2 4 2 8 8" xfId="51994"/>
    <cellStyle name="Ergebnis 2 4 2 9" xfId="4916"/>
    <cellStyle name="Ergebnis 2 4 2 9 2" xfId="12026"/>
    <cellStyle name="Ergebnis 2 4 2 9 3" xfId="18319"/>
    <cellStyle name="Ergebnis 2 4 2 9 4" xfId="25258"/>
    <cellStyle name="Ergebnis 2 4 2 9 5" xfId="31923"/>
    <cellStyle name="Ergebnis 2 4 2 9 6" xfId="38593"/>
    <cellStyle name="Ergebnis 2 4 2 9 7" xfId="45409"/>
    <cellStyle name="Ergebnis 2 4 2 9 8" xfId="51932"/>
    <cellStyle name="Ergebnis 2 4 3" xfId="761"/>
    <cellStyle name="Ergebnis 2 4 3 10" xfId="6815"/>
    <cellStyle name="Ergebnis 2 4 3 10 2" xfId="13925"/>
    <cellStyle name="Ergebnis 2 4 3 10 3" xfId="20218"/>
    <cellStyle name="Ergebnis 2 4 3 10 4" xfId="27157"/>
    <cellStyle name="Ergebnis 2 4 3 10 5" xfId="33822"/>
    <cellStyle name="Ergebnis 2 4 3 10 6" xfId="40492"/>
    <cellStyle name="Ergebnis 2 4 3 10 7" xfId="47308"/>
    <cellStyle name="Ergebnis 2 4 3 10 8" xfId="53831"/>
    <cellStyle name="Ergebnis 2 4 3 11" xfId="7451"/>
    <cellStyle name="Ergebnis 2 4 3 11 2" xfId="14561"/>
    <cellStyle name="Ergebnis 2 4 3 11 3" xfId="20854"/>
    <cellStyle name="Ergebnis 2 4 3 11 4" xfId="27793"/>
    <cellStyle name="Ergebnis 2 4 3 11 5" xfId="34458"/>
    <cellStyle name="Ergebnis 2 4 3 11 6" xfId="41128"/>
    <cellStyle name="Ergebnis 2 4 3 11 7" xfId="47944"/>
    <cellStyle name="Ergebnis 2 4 3 11 8" xfId="54467"/>
    <cellStyle name="Ergebnis 2 4 3 12" xfId="1500"/>
    <cellStyle name="Ergebnis 2 4 3 12 2" xfId="8610"/>
    <cellStyle name="Ergebnis 2 4 3 12 3" xfId="14903"/>
    <cellStyle name="Ergebnis 2 4 3 12 4" xfId="21842"/>
    <cellStyle name="Ergebnis 2 4 3 12 5" xfId="28507"/>
    <cellStyle name="Ergebnis 2 4 3 12 6" xfId="35177"/>
    <cellStyle name="Ergebnis 2 4 3 12 7" xfId="41993"/>
    <cellStyle name="Ergebnis 2 4 3 12 8" xfId="48516"/>
    <cellStyle name="Ergebnis 2 4 3 13" xfId="8255"/>
    <cellStyle name="Ergebnis 2 4 3 14" xfId="21140"/>
    <cellStyle name="Ergebnis 2 4 3 15" xfId="7982"/>
    <cellStyle name="Ergebnis 2 4 3 16" xfId="41386"/>
    <cellStyle name="Ergebnis 2 4 3 17" xfId="41569"/>
    <cellStyle name="Ergebnis 2 4 3 2" xfId="1213"/>
    <cellStyle name="Ergebnis 2 4 3 2 10" xfId="1886"/>
    <cellStyle name="Ergebnis 2 4 3 2 10 2" xfId="8996"/>
    <cellStyle name="Ergebnis 2 4 3 2 10 3" xfId="15289"/>
    <cellStyle name="Ergebnis 2 4 3 2 10 4" xfId="22228"/>
    <cellStyle name="Ergebnis 2 4 3 2 10 5" xfId="28893"/>
    <cellStyle name="Ergebnis 2 4 3 2 10 6" xfId="35563"/>
    <cellStyle name="Ergebnis 2 4 3 2 10 7" xfId="42379"/>
    <cellStyle name="Ergebnis 2 4 3 2 10 8" xfId="48902"/>
    <cellStyle name="Ergebnis 2 4 3 2 11" xfId="14616"/>
    <cellStyle name="Ergebnis 2 4 3 2 12" xfId="21555"/>
    <cellStyle name="Ergebnis 2 4 3 2 13" xfId="28220"/>
    <cellStyle name="Ergebnis 2 4 3 2 14" xfId="34890"/>
    <cellStyle name="Ergebnis 2 4 3 2 15" xfId="48232"/>
    <cellStyle name="Ergebnis 2 4 3 2 2" xfId="2757"/>
    <cellStyle name="Ergebnis 2 4 3 2 2 2" xfId="9867"/>
    <cellStyle name="Ergebnis 2 4 3 2 2 3" xfId="16160"/>
    <cellStyle name="Ergebnis 2 4 3 2 2 4" xfId="23099"/>
    <cellStyle name="Ergebnis 2 4 3 2 2 5" xfId="29764"/>
    <cellStyle name="Ergebnis 2 4 3 2 2 6" xfId="36434"/>
    <cellStyle name="Ergebnis 2 4 3 2 2 7" xfId="43250"/>
    <cellStyle name="Ergebnis 2 4 3 2 2 8" xfId="49773"/>
    <cellStyle name="Ergebnis 2 4 3 2 3" xfId="3447"/>
    <cellStyle name="Ergebnis 2 4 3 2 3 2" xfId="10557"/>
    <cellStyle name="Ergebnis 2 4 3 2 3 3" xfId="16850"/>
    <cellStyle name="Ergebnis 2 4 3 2 3 4" xfId="23789"/>
    <cellStyle name="Ergebnis 2 4 3 2 3 5" xfId="30454"/>
    <cellStyle name="Ergebnis 2 4 3 2 3 6" xfId="37124"/>
    <cellStyle name="Ergebnis 2 4 3 2 3 7" xfId="43940"/>
    <cellStyle name="Ergebnis 2 4 3 2 3 8" xfId="50463"/>
    <cellStyle name="Ergebnis 2 4 3 2 4" xfId="4134"/>
    <cellStyle name="Ergebnis 2 4 3 2 4 2" xfId="11244"/>
    <cellStyle name="Ergebnis 2 4 3 2 4 3" xfId="17537"/>
    <cellStyle name="Ergebnis 2 4 3 2 4 4" xfId="24476"/>
    <cellStyle name="Ergebnis 2 4 3 2 4 5" xfId="31141"/>
    <cellStyle name="Ergebnis 2 4 3 2 4 6" xfId="37811"/>
    <cellStyle name="Ergebnis 2 4 3 2 4 7" xfId="44627"/>
    <cellStyle name="Ergebnis 2 4 3 2 4 8" xfId="51150"/>
    <cellStyle name="Ergebnis 2 4 3 2 5" xfId="4821"/>
    <cellStyle name="Ergebnis 2 4 3 2 5 2" xfId="11931"/>
    <cellStyle name="Ergebnis 2 4 3 2 5 3" xfId="18224"/>
    <cellStyle name="Ergebnis 2 4 3 2 5 4" xfId="25163"/>
    <cellStyle name="Ergebnis 2 4 3 2 5 5" xfId="31828"/>
    <cellStyle name="Ergebnis 2 4 3 2 5 6" xfId="38498"/>
    <cellStyle name="Ergebnis 2 4 3 2 5 7" xfId="45314"/>
    <cellStyle name="Ergebnis 2 4 3 2 5 8" xfId="51837"/>
    <cellStyle name="Ergebnis 2 4 3 2 6" xfId="5506"/>
    <cellStyle name="Ergebnis 2 4 3 2 6 2" xfId="12616"/>
    <cellStyle name="Ergebnis 2 4 3 2 6 3" xfId="18909"/>
    <cellStyle name="Ergebnis 2 4 3 2 6 4" xfId="25848"/>
    <cellStyle name="Ergebnis 2 4 3 2 6 5" xfId="32513"/>
    <cellStyle name="Ergebnis 2 4 3 2 6 6" xfId="39183"/>
    <cellStyle name="Ergebnis 2 4 3 2 6 7" xfId="45999"/>
    <cellStyle name="Ergebnis 2 4 3 2 6 8" xfId="52522"/>
    <cellStyle name="Ergebnis 2 4 3 2 7" xfId="6089"/>
    <cellStyle name="Ergebnis 2 4 3 2 7 2" xfId="13199"/>
    <cellStyle name="Ergebnis 2 4 3 2 7 3" xfId="19492"/>
    <cellStyle name="Ergebnis 2 4 3 2 7 4" xfId="26431"/>
    <cellStyle name="Ergebnis 2 4 3 2 7 5" xfId="33096"/>
    <cellStyle name="Ergebnis 2 4 3 2 7 6" xfId="39766"/>
    <cellStyle name="Ergebnis 2 4 3 2 7 7" xfId="46582"/>
    <cellStyle name="Ergebnis 2 4 3 2 7 8" xfId="53105"/>
    <cellStyle name="Ergebnis 2 4 3 2 8" xfId="6547"/>
    <cellStyle name="Ergebnis 2 4 3 2 8 2" xfId="13657"/>
    <cellStyle name="Ergebnis 2 4 3 2 8 3" xfId="19950"/>
    <cellStyle name="Ergebnis 2 4 3 2 8 4" xfId="26889"/>
    <cellStyle name="Ergebnis 2 4 3 2 8 5" xfId="33554"/>
    <cellStyle name="Ergebnis 2 4 3 2 8 6" xfId="40224"/>
    <cellStyle name="Ergebnis 2 4 3 2 8 7" xfId="47040"/>
    <cellStyle name="Ergebnis 2 4 3 2 8 8" xfId="53563"/>
    <cellStyle name="Ergebnis 2 4 3 2 9" xfId="7201"/>
    <cellStyle name="Ergebnis 2 4 3 2 9 2" xfId="14311"/>
    <cellStyle name="Ergebnis 2 4 3 2 9 3" xfId="20604"/>
    <cellStyle name="Ergebnis 2 4 3 2 9 4" xfId="27543"/>
    <cellStyle name="Ergebnis 2 4 3 2 9 5" xfId="34208"/>
    <cellStyle name="Ergebnis 2 4 3 2 9 6" xfId="40878"/>
    <cellStyle name="Ergebnis 2 4 3 2 9 7" xfId="47694"/>
    <cellStyle name="Ergebnis 2 4 3 2 9 8" xfId="54217"/>
    <cellStyle name="Ergebnis 2 4 3 3" xfId="1057"/>
    <cellStyle name="Ergebnis 2 4 3 3 10" xfId="1730"/>
    <cellStyle name="Ergebnis 2 4 3 3 10 2" xfId="8840"/>
    <cellStyle name="Ergebnis 2 4 3 3 10 3" xfId="15133"/>
    <cellStyle name="Ergebnis 2 4 3 3 10 4" xfId="22072"/>
    <cellStyle name="Ergebnis 2 4 3 3 10 5" xfId="28737"/>
    <cellStyle name="Ergebnis 2 4 3 3 10 6" xfId="35407"/>
    <cellStyle name="Ergebnis 2 4 3 3 10 7" xfId="42223"/>
    <cellStyle name="Ergebnis 2 4 3 3 10 8" xfId="48746"/>
    <cellStyle name="Ergebnis 2 4 3 3 11" xfId="7967"/>
    <cellStyle name="Ergebnis 2 4 3 3 12" xfId="21414"/>
    <cellStyle name="Ergebnis 2 4 3 3 13" xfId="28064"/>
    <cellStyle name="Ergebnis 2 4 3 3 14" xfId="34734"/>
    <cellStyle name="Ergebnis 2 4 3 3 15" xfId="48076"/>
    <cellStyle name="Ergebnis 2 4 3 3 2" xfId="2601"/>
    <cellStyle name="Ergebnis 2 4 3 3 2 2" xfId="9711"/>
    <cellStyle name="Ergebnis 2 4 3 3 2 3" xfId="16004"/>
    <cellStyle name="Ergebnis 2 4 3 3 2 4" xfId="22943"/>
    <cellStyle name="Ergebnis 2 4 3 3 2 5" xfId="29608"/>
    <cellStyle name="Ergebnis 2 4 3 3 2 6" xfId="36278"/>
    <cellStyle name="Ergebnis 2 4 3 3 2 7" xfId="43094"/>
    <cellStyle name="Ergebnis 2 4 3 3 2 8" xfId="49617"/>
    <cellStyle name="Ergebnis 2 4 3 3 3" xfId="3291"/>
    <cellStyle name="Ergebnis 2 4 3 3 3 2" xfId="10401"/>
    <cellStyle name="Ergebnis 2 4 3 3 3 3" xfId="16694"/>
    <cellStyle name="Ergebnis 2 4 3 3 3 4" xfId="23633"/>
    <cellStyle name="Ergebnis 2 4 3 3 3 5" xfId="30298"/>
    <cellStyle name="Ergebnis 2 4 3 3 3 6" xfId="36968"/>
    <cellStyle name="Ergebnis 2 4 3 3 3 7" xfId="43784"/>
    <cellStyle name="Ergebnis 2 4 3 3 3 8" xfId="50307"/>
    <cellStyle name="Ergebnis 2 4 3 3 4" xfId="3978"/>
    <cellStyle name="Ergebnis 2 4 3 3 4 2" xfId="11088"/>
    <cellStyle name="Ergebnis 2 4 3 3 4 3" xfId="17381"/>
    <cellStyle name="Ergebnis 2 4 3 3 4 4" xfId="24320"/>
    <cellStyle name="Ergebnis 2 4 3 3 4 5" xfId="30985"/>
    <cellStyle name="Ergebnis 2 4 3 3 4 6" xfId="37655"/>
    <cellStyle name="Ergebnis 2 4 3 3 4 7" xfId="44471"/>
    <cellStyle name="Ergebnis 2 4 3 3 4 8" xfId="50994"/>
    <cellStyle name="Ergebnis 2 4 3 3 5" xfId="4665"/>
    <cellStyle name="Ergebnis 2 4 3 3 5 2" xfId="11775"/>
    <cellStyle name="Ergebnis 2 4 3 3 5 3" xfId="18068"/>
    <cellStyle name="Ergebnis 2 4 3 3 5 4" xfId="25007"/>
    <cellStyle name="Ergebnis 2 4 3 3 5 5" xfId="31672"/>
    <cellStyle name="Ergebnis 2 4 3 3 5 6" xfId="38342"/>
    <cellStyle name="Ergebnis 2 4 3 3 5 7" xfId="45158"/>
    <cellStyle name="Ergebnis 2 4 3 3 5 8" xfId="51681"/>
    <cellStyle name="Ergebnis 2 4 3 3 6" xfId="5350"/>
    <cellStyle name="Ergebnis 2 4 3 3 6 2" xfId="12460"/>
    <cellStyle name="Ergebnis 2 4 3 3 6 3" xfId="18753"/>
    <cellStyle name="Ergebnis 2 4 3 3 6 4" xfId="25692"/>
    <cellStyle name="Ergebnis 2 4 3 3 6 5" xfId="32357"/>
    <cellStyle name="Ergebnis 2 4 3 3 6 6" xfId="39027"/>
    <cellStyle name="Ergebnis 2 4 3 3 6 7" xfId="45843"/>
    <cellStyle name="Ergebnis 2 4 3 3 6 8" xfId="52366"/>
    <cellStyle name="Ergebnis 2 4 3 3 7" xfId="5933"/>
    <cellStyle name="Ergebnis 2 4 3 3 7 2" xfId="13043"/>
    <cellStyle name="Ergebnis 2 4 3 3 7 3" xfId="19336"/>
    <cellStyle name="Ergebnis 2 4 3 3 7 4" xfId="26275"/>
    <cellStyle name="Ergebnis 2 4 3 3 7 5" xfId="32940"/>
    <cellStyle name="Ergebnis 2 4 3 3 7 6" xfId="39610"/>
    <cellStyle name="Ergebnis 2 4 3 3 7 7" xfId="46426"/>
    <cellStyle name="Ergebnis 2 4 3 3 7 8" xfId="52949"/>
    <cellStyle name="Ergebnis 2 4 3 3 8" xfId="6391"/>
    <cellStyle name="Ergebnis 2 4 3 3 8 2" xfId="13501"/>
    <cellStyle name="Ergebnis 2 4 3 3 8 3" xfId="19794"/>
    <cellStyle name="Ergebnis 2 4 3 3 8 4" xfId="26733"/>
    <cellStyle name="Ergebnis 2 4 3 3 8 5" xfId="33398"/>
    <cellStyle name="Ergebnis 2 4 3 3 8 6" xfId="40068"/>
    <cellStyle name="Ergebnis 2 4 3 3 8 7" xfId="46884"/>
    <cellStyle name="Ergebnis 2 4 3 3 8 8" xfId="53407"/>
    <cellStyle name="Ergebnis 2 4 3 3 9" xfId="7045"/>
    <cellStyle name="Ergebnis 2 4 3 3 9 2" xfId="14155"/>
    <cellStyle name="Ergebnis 2 4 3 3 9 3" xfId="20448"/>
    <cellStyle name="Ergebnis 2 4 3 3 9 4" xfId="27387"/>
    <cellStyle name="Ergebnis 2 4 3 3 9 5" xfId="34052"/>
    <cellStyle name="Ergebnis 2 4 3 3 9 6" xfId="40722"/>
    <cellStyle name="Ergebnis 2 4 3 3 9 7" xfId="47538"/>
    <cellStyle name="Ergebnis 2 4 3 3 9 8" xfId="54061"/>
    <cellStyle name="Ergebnis 2 4 3 4" xfId="2371"/>
    <cellStyle name="Ergebnis 2 4 3 4 2" xfId="9481"/>
    <cellStyle name="Ergebnis 2 4 3 4 3" xfId="15774"/>
    <cellStyle name="Ergebnis 2 4 3 4 4" xfId="22713"/>
    <cellStyle name="Ergebnis 2 4 3 4 5" xfId="29378"/>
    <cellStyle name="Ergebnis 2 4 3 4 6" xfId="36048"/>
    <cellStyle name="Ergebnis 2 4 3 4 7" xfId="42864"/>
    <cellStyle name="Ergebnis 2 4 3 4 8" xfId="49387"/>
    <cellStyle name="Ergebnis 2 4 3 5" xfId="3061"/>
    <cellStyle name="Ergebnis 2 4 3 5 2" xfId="10171"/>
    <cellStyle name="Ergebnis 2 4 3 5 3" xfId="16464"/>
    <cellStyle name="Ergebnis 2 4 3 5 4" xfId="23403"/>
    <cellStyle name="Ergebnis 2 4 3 5 5" xfId="30068"/>
    <cellStyle name="Ergebnis 2 4 3 5 6" xfId="36738"/>
    <cellStyle name="Ergebnis 2 4 3 5 7" xfId="43554"/>
    <cellStyle name="Ergebnis 2 4 3 5 8" xfId="50077"/>
    <cellStyle name="Ergebnis 2 4 3 6" xfId="3748"/>
    <cellStyle name="Ergebnis 2 4 3 6 2" xfId="10858"/>
    <cellStyle name="Ergebnis 2 4 3 6 3" xfId="17151"/>
    <cellStyle name="Ergebnis 2 4 3 6 4" xfId="24090"/>
    <cellStyle name="Ergebnis 2 4 3 6 5" xfId="30755"/>
    <cellStyle name="Ergebnis 2 4 3 6 6" xfId="37425"/>
    <cellStyle name="Ergebnis 2 4 3 6 7" xfId="44241"/>
    <cellStyle name="Ergebnis 2 4 3 6 8" xfId="50764"/>
    <cellStyle name="Ergebnis 2 4 3 7" xfId="4435"/>
    <cellStyle name="Ergebnis 2 4 3 7 2" xfId="11545"/>
    <cellStyle name="Ergebnis 2 4 3 7 3" xfId="17838"/>
    <cellStyle name="Ergebnis 2 4 3 7 4" xfId="24777"/>
    <cellStyle name="Ergebnis 2 4 3 7 5" xfId="31442"/>
    <cellStyle name="Ergebnis 2 4 3 7 6" xfId="38112"/>
    <cellStyle name="Ergebnis 2 4 3 7 7" xfId="44928"/>
    <cellStyle name="Ergebnis 2 4 3 7 8" xfId="51451"/>
    <cellStyle name="Ergebnis 2 4 3 8" xfId="5120"/>
    <cellStyle name="Ergebnis 2 4 3 8 2" xfId="12230"/>
    <cellStyle name="Ergebnis 2 4 3 8 3" xfId="18523"/>
    <cellStyle name="Ergebnis 2 4 3 8 4" xfId="25462"/>
    <cellStyle name="Ergebnis 2 4 3 8 5" xfId="32127"/>
    <cellStyle name="Ergebnis 2 4 3 8 6" xfId="38797"/>
    <cellStyle name="Ergebnis 2 4 3 8 7" xfId="45613"/>
    <cellStyle name="Ergebnis 2 4 3 8 8" xfId="52136"/>
    <cellStyle name="Ergebnis 2 4 3 9" xfId="6161"/>
    <cellStyle name="Ergebnis 2 4 3 9 2" xfId="13271"/>
    <cellStyle name="Ergebnis 2 4 3 9 3" xfId="19564"/>
    <cellStyle name="Ergebnis 2 4 3 9 4" xfId="26503"/>
    <cellStyle name="Ergebnis 2 4 3 9 5" xfId="33168"/>
    <cellStyle name="Ergebnis 2 4 3 9 6" xfId="39838"/>
    <cellStyle name="Ergebnis 2 4 3 9 7" xfId="46654"/>
    <cellStyle name="Ergebnis 2 4 3 9 8" xfId="53177"/>
    <cellStyle name="Ergebnis 2 4 4" xfId="2094"/>
    <cellStyle name="Ergebnis 2 4 4 2" xfId="9204"/>
    <cellStyle name="Ergebnis 2 4 4 3" xfId="15497"/>
    <cellStyle name="Ergebnis 2 4 4 4" xfId="22436"/>
    <cellStyle name="Ergebnis 2 4 4 5" xfId="29101"/>
    <cellStyle name="Ergebnis 2 4 4 6" xfId="35771"/>
    <cellStyle name="Ergebnis 2 4 4 7" xfId="42587"/>
    <cellStyle name="Ergebnis 2 4 4 8" xfId="49110"/>
    <cellStyle name="Ergebnis 2 4 5" xfId="2782"/>
    <cellStyle name="Ergebnis 2 4 5 2" xfId="9892"/>
    <cellStyle name="Ergebnis 2 4 5 3" xfId="16185"/>
    <cellStyle name="Ergebnis 2 4 5 4" xfId="23124"/>
    <cellStyle name="Ergebnis 2 4 5 5" xfId="29789"/>
    <cellStyle name="Ergebnis 2 4 5 6" xfId="36459"/>
    <cellStyle name="Ergebnis 2 4 5 7" xfId="43275"/>
    <cellStyle name="Ergebnis 2 4 5 8" xfId="49798"/>
    <cellStyle name="Ergebnis 2 4 6" xfId="3470"/>
    <cellStyle name="Ergebnis 2 4 6 2" xfId="10580"/>
    <cellStyle name="Ergebnis 2 4 6 3" xfId="16873"/>
    <cellStyle name="Ergebnis 2 4 6 4" xfId="23812"/>
    <cellStyle name="Ergebnis 2 4 6 5" xfId="30477"/>
    <cellStyle name="Ergebnis 2 4 6 6" xfId="37147"/>
    <cellStyle name="Ergebnis 2 4 6 7" xfId="43963"/>
    <cellStyle name="Ergebnis 2 4 6 8" xfId="50486"/>
    <cellStyle name="Ergebnis 2 4 7" xfId="4157"/>
    <cellStyle name="Ergebnis 2 4 7 2" xfId="11267"/>
    <cellStyle name="Ergebnis 2 4 7 3" xfId="17560"/>
    <cellStyle name="Ergebnis 2 4 7 4" xfId="24499"/>
    <cellStyle name="Ergebnis 2 4 7 5" xfId="31164"/>
    <cellStyle name="Ergebnis 2 4 7 6" xfId="37834"/>
    <cellStyle name="Ergebnis 2 4 7 7" xfId="44650"/>
    <cellStyle name="Ergebnis 2 4 7 8" xfId="51173"/>
    <cellStyle name="Ergebnis 2 4 8" xfId="4846"/>
    <cellStyle name="Ergebnis 2 4 8 2" xfId="11956"/>
    <cellStyle name="Ergebnis 2 4 8 3" xfId="18249"/>
    <cellStyle name="Ergebnis 2 4 8 4" xfId="25188"/>
    <cellStyle name="Ergebnis 2 4 8 5" xfId="31853"/>
    <cellStyle name="Ergebnis 2 4 8 6" xfId="38523"/>
    <cellStyle name="Ergebnis 2 4 8 7" xfId="45339"/>
    <cellStyle name="Ergebnis 2 4 8 8" xfId="51862"/>
    <cellStyle name="Ergebnis 2 4 9" xfId="5529"/>
    <cellStyle name="Ergebnis 2 4 9 2" xfId="12639"/>
    <cellStyle name="Ergebnis 2 4 9 3" xfId="18932"/>
    <cellStyle name="Ergebnis 2 4 9 4" xfId="25871"/>
    <cellStyle name="Ergebnis 2 4 9 5" xfId="32536"/>
    <cellStyle name="Ergebnis 2 4 9 6" xfId="39206"/>
    <cellStyle name="Ergebnis 2 4 9 7" xfId="46022"/>
    <cellStyle name="Ergebnis 2 4 9 8" xfId="52545"/>
    <cellStyle name="Ergebnis 2 5" xfId="239"/>
    <cellStyle name="Ergebnis 2 5 10" xfId="5642"/>
    <cellStyle name="Ergebnis 2 5 10 2" xfId="12752"/>
    <cellStyle name="Ergebnis 2 5 10 3" xfId="19045"/>
    <cellStyle name="Ergebnis 2 5 10 4" xfId="25984"/>
    <cellStyle name="Ergebnis 2 5 10 5" xfId="32649"/>
    <cellStyle name="Ergebnis 2 5 10 6" xfId="39319"/>
    <cellStyle name="Ergebnis 2 5 10 7" xfId="46135"/>
    <cellStyle name="Ergebnis 2 5 10 8" xfId="52658"/>
    <cellStyle name="Ergebnis 2 5 11" xfId="6555"/>
    <cellStyle name="Ergebnis 2 5 11 2" xfId="13665"/>
    <cellStyle name="Ergebnis 2 5 11 3" xfId="19958"/>
    <cellStyle name="Ergebnis 2 5 11 4" xfId="26897"/>
    <cellStyle name="Ergebnis 2 5 11 5" xfId="33562"/>
    <cellStyle name="Ergebnis 2 5 11 6" xfId="40232"/>
    <cellStyle name="Ergebnis 2 5 11 7" xfId="47048"/>
    <cellStyle name="Ergebnis 2 5 11 8" xfId="53571"/>
    <cellStyle name="Ergebnis 2 5 12" xfId="1249"/>
    <cellStyle name="Ergebnis 2 5 12 2" xfId="8359"/>
    <cellStyle name="Ergebnis 2 5 12 3" xfId="14652"/>
    <cellStyle name="Ergebnis 2 5 12 4" xfId="21591"/>
    <cellStyle name="Ergebnis 2 5 12 5" xfId="28256"/>
    <cellStyle name="Ergebnis 2 5 12 6" xfId="34926"/>
    <cellStyle name="Ergebnis 2 5 12 7" xfId="41745"/>
    <cellStyle name="Ergebnis 2 5 12 8" xfId="48268"/>
    <cellStyle name="Ergebnis 2 5 13" xfId="451"/>
    <cellStyle name="Ergebnis 2 5 14" xfId="7721"/>
    <cellStyle name="Ergebnis 2 5 15" xfId="8312"/>
    <cellStyle name="Ergebnis 2 5 16" xfId="21457"/>
    <cellStyle name="Ergebnis 2 5 17" xfId="21278"/>
    <cellStyle name="Ergebnis 2 5 2" xfId="604"/>
    <cellStyle name="Ergebnis 2 5 2 10" xfId="6672"/>
    <cellStyle name="Ergebnis 2 5 2 10 2" xfId="13782"/>
    <cellStyle name="Ergebnis 2 5 2 10 3" xfId="20075"/>
    <cellStyle name="Ergebnis 2 5 2 10 4" xfId="27014"/>
    <cellStyle name="Ergebnis 2 5 2 10 5" xfId="33679"/>
    <cellStyle name="Ergebnis 2 5 2 10 6" xfId="40349"/>
    <cellStyle name="Ergebnis 2 5 2 10 7" xfId="47165"/>
    <cellStyle name="Ergebnis 2 5 2 10 8" xfId="53688"/>
    <cellStyle name="Ergebnis 2 5 2 11" xfId="7332"/>
    <cellStyle name="Ergebnis 2 5 2 11 2" xfId="14442"/>
    <cellStyle name="Ergebnis 2 5 2 11 3" xfId="20735"/>
    <cellStyle name="Ergebnis 2 5 2 11 4" xfId="27674"/>
    <cellStyle name="Ergebnis 2 5 2 11 5" xfId="34339"/>
    <cellStyle name="Ergebnis 2 5 2 11 6" xfId="41009"/>
    <cellStyle name="Ergebnis 2 5 2 11 7" xfId="47825"/>
    <cellStyle name="Ergebnis 2 5 2 11 8" xfId="54348"/>
    <cellStyle name="Ergebnis 2 5 2 12" xfId="1357"/>
    <cellStyle name="Ergebnis 2 5 2 12 2" xfId="8467"/>
    <cellStyle name="Ergebnis 2 5 2 12 3" xfId="14760"/>
    <cellStyle name="Ergebnis 2 5 2 12 4" xfId="21699"/>
    <cellStyle name="Ergebnis 2 5 2 12 5" xfId="28364"/>
    <cellStyle name="Ergebnis 2 5 2 12 6" xfId="35034"/>
    <cellStyle name="Ergebnis 2 5 2 12 7" xfId="41850"/>
    <cellStyle name="Ergebnis 2 5 2 12 8" xfId="48373"/>
    <cellStyle name="Ergebnis 2 5 2 13" xfId="8046"/>
    <cellStyle name="Ergebnis 2 5 2 14" xfId="20983"/>
    <cellStyle name="Ergebnis 2 5 2 15" xfId="257"/>
    <cellStyle name="Ergebnis 2 5 2 16" xfId="41233"/>
    <cellStyle name="Ergebnis 2 5 2 17" xfId="41702"/>
    <cellStyle name="Ergebnis 2 5 2 2" xfId="1120"/>
    <cellStyle name="Ergebnis 2 5 2 2 10" xfId="1793"/>
    <cellStyle name="Ergebnis 2 5 2 2 10 2" xfId="8903"/>
    <cellStyle name="Ergebnis 2 5 2 2 10 3" xfId="15196"/>
    <cellStyle name="Ergebnis 2 5 2 2 10 4" xfId="22135"/>
    <cellStyle name="Ergebnis 2 5 2 2 10 5" xfId="28800"/>
    <cellStyle name="Ergebnis 2 5 2 2 10 6" xfId="35470"/>
    <cellStyle name="Ergebnis 2 5 2 2 10 7" xfId="42286"/>
    <cellStyle name="Ergebnis 2 5 2 2 10 8" xfId="48809"/>
    <cellStyle name="Ergebnis 2 5 2 2 11" xfId="7513"/>
    <cellStyle name="Ergebnis 2 5 2 2 12" xfId="21473"/>
    <cellStyle name="Ergebnis 2 5 2 2 13" xfId="28127"/>
    <cellStyle name="Ergebnis 2 5 2 2 14" xfId="34797"/>
    <cellStyle name="Ergebnis 2 5 2 2 15" xfId="48139"/>
    <cellStyle name="Ergebnis 2 5 2 2 2" xfId="2664"/>
    <cellStyle name="Ergebnis 2 5 2 2 2 2" xfId="9774"/>
    <cellStyle name="Ergebnis 2 5 2 2 2 3" xfId="16067"/>
    <cellStyle name="Ergebnis 2 5 2 2 2 4" xfId="23006"/>
    <cellStyle name="Ergebnis 2 5 2 2 2 5" xfId="29671"/>
    <cellStyle name="Ergebnis 2 5 2 2 2 6" xfId="36341"/>
    <cellStyle name="Ergebnis 2 5 2 2 2 7" xfId="43157"/>
    <cellStyle name="Ergebnis 2 5 2 2 2 8" xfId="49680"/>
    <cellStyle name="Ergebnis 2 5 2 2 3" xfId="3354"/>
    <cellStyle name="Ergebnis 2 5 2 2 3 2" xfId="10464"/>
    <cellStyle name="Ergebnis 2 5 2 2 3 3" xfId="16757"/>
    <cellStyle name="Ergebnis 2 5 2 2 3 4" xfId="23696"/>
    <cellStyle name="Ergebnis 2 5 2 2 3 5" xfId="30361"/>
    <cellStyle name="Ergebnis 2 5 2 2 3 6" xfId="37031"/>
    <cellStyle name="Ergebnis 2 5 2 2 3 7" xfId="43847"/>
    <cellStyle name="Ergebnis 2 5 2 2 3 8" xfId="50370"/>
    <cellStyle name="Ergebnis 2 5 2 2 4" xfId="4041"/>
    <cellStyle name="Ergebnis 2 5 2 2 4 2" xfId="11151"/>
    <cellStyle name="Ergebnis 2 5 2 2 4 3" xfId="17444"/>
    <cellStyle name="Ergebnis 2 5 2 2 4 4" xfId="24383"/>
    <cellStyle name="Ergebnis 2 5 2 2 4 5" xfId="31048"/>
    <cellStyle name="Ergebnis 2 5 2 2 4 6" xfId="37718"/>
    <cellStyle name="Ergebnis 2 5 2 2 4 7" xfId="44534"/>
    <cellStyle name="Ergebnis 2 5 2 2 4 8" xfId="51057"/>
    <cellStyle name="Ergebnis 2 5 2 2 5" xfId="4728"/>
    <cellStyle name="Ergebnis 2 5 2 2 5 2" xfId="11838"/>
    <cellStyle name="Ergebnis 2 5 2 2 5 3" xfId="18131"/>
    <cellStyle name="Ergebnis 2 5 2 2 5 4" xfId="25070"/>
    <cellStyle name="Ergebnis 2 5 2 2 5 5" xfId="31735"/>
    <cellStyle name="Ergebnis 2 5 2 2 5 6" xfId="38405"/>
    <cellStyle name="Ergebnis 2 5 2 2 5 7" xfId="45221"/>
    <cellStyle name="Ergebnis 2 5 2 2 5 8" xfId="51744"/>
    <cellStyle name="Ergebnis 2 5 2 2 6" xfId="5413"/>
    <cellStyle name="Ergebnis 2 5 2 2 6 2" xfId="12523"/>
    <cellStyle name="Ergebnis 2 5 2 2 6 3" xfId="18816"/>
    <cellStyle name="Ergebnis 2 5 2 2 6 4" xfId="25755"/>
    <cellStyle name="Ergebnis 2 5 2 2 6 5" xfId="32420"/>
    <cellStyle name="Ergebnis 2 5 2 2 6 6" xfId="39090"/>
    <cellStyle name="Ergebnis 2 5 2 2 6 7" xfId="45906"/>
    <cellStyle name="Ergebnis 2 5 2 2 6 8" xfId="52429"/>
    <cellStyle name="Ergebnis 2 5 2 2 7" xfId="5996"/>
    <cellStyle name="Ergebnis 2 5 2 2 7 2" xfId="13106"/>
    <cellStyle name="Ergebnis 2 5 2 2 7 3" xfId="19399"/>
    <cellStyle name="Ergebnis 2 5 2 2 7 4" xfId="26338"/>
    <cellStyle name="Ergebnis 2 5 2 2 7 5" xfId="33003"/>
    <cellStyle name="Ergebnis 2 5 2 2 7 6" xfId="39673"/>
    <cellStyle name="Ergebnis 2 5 2 2 7 7" xfId="46489"/>
    <cellStyle name="Ergebnis 2 5 2 2 7 8" xfId="53012"/>
    <cellStyle name="Ergebnis 2 5 2 2 8" xfId="6454"/>
    <cellStyle name="Ergebnis 2 5 2 2 8 2" xfId="13564"/>
    <cellStyle name="Ergebnis 2 5 2 2 8 3" xfId="19857"/>
    <cellStyle name="Ergebnis 2 5 2 2 8 4" xfId="26796"/>
    <cellStyle name="Ergebnis 2 5 2 2 8 5" xfId="33461"/>
    <cellStyle name="Ergebnis 2 5 2 2 8 6" xfId="40131"/>
    <cellStyle name="Ergebnis 2 5 2 2 8 7" xfId="46947"/>
    <cellStyle name="Ergebnis 2 5 2 2 8 8" xfId="53470"/>
    <cellStyle name="Ergebnis 2 5 2 2 9" xfId="7108"/>
    <cellStyle name="Ergebnis 2 5 2 2 9 2" xfId="14218"/>
    <cellStyle name="Ergebnis 2 5 2 2 9 3" xfId="20511"/>
    <cellStyle name="Ergebnis 2 5 2 2 9 4" xfId="27450"/>
    <cellStyle name="Ergebnis 2 5 2 2 9 5" xfId="34115"/>
    <cellStyle name="Ergebnis 2 5 2 2 9 6" xfId="40785"/>
    <cellStyle name="Ergebnis 2 5 2 2 9 7" xfId="47601"/>
    <cellStyle name="Ergebnis 2 5 2 2 9 8" xfId="54124"/>
    <cellStyle name="Ergebnis 2 5 2 3" xfId="917"/>
    <cellStyle name="Ergebnis 2 5 2 3 10" xfId="1592"/>
    <cellStyle name="Ergebnis 2 5 2 3 10 2" xfId="8702"/>
    <cellStyle name="Ergebnis 2 5 2 3 10 3" xfId="14995"/>
    <cellStyle name="Ergebnis 2 5 2 3 10 4" xfId="21934"/>
    <cellStyle name="Ergebnis 2 5 2 3 10 5" xfId="28599"/>
    <cellStyle name="Ergebnis 2 5 2 3 10 6" xfId="35269"/>
    <cellStyle name="Ergebnis 2 5 2 3 10 7" xfId="42085"/>
    <cellStyle name="Ergebnis 2 5 2 3 10 8" xfId="48608"/>
    <cellStyle name="Ergebnis 2 5 2 3 11" xfId="8277"/>
    <cellStyle name="Ergebnis 2 5 2 3 12" xfId="21289"/>
    <cellStyle name="Ergebnis 2 5 2 3 13" xfId="27924"/>
    <cellStyle name="Ergebnis 2 5 2 3 14" xfId="34596"/>
    <cellStyle name="Ergebnis 2 5 2 3 15" xfId="41163"/>
    <cellStyle name="Ergebnis 2 5 2 3 2" xfId="2463"/>
    <cellStyle name="Ergebnis 2 5 2 3 2 2" xfId="9573"/>
    <cellStyle name="Ergebnis 2 5 2 3 2 3" xfId="15866"/>
    <cellStyle name="Ergebnis 2 5 2 3 2 4" xfId="22805"/>
    <cellStyle name="Ergebnis 2 5 2 3 2 5" xfId="29470"/>
    <cellStyle name="Ergebnis 2 5 2 3 2 6" xfId="36140"/>
    <cellStyle name="Ergebnis 2 5 2 3 2 7" xfId="42956"/>
    <cellStyle name="Ergebnis 2 5 2 3 2 8" xfId="49479"/>
    <cellStyle name="Ergebnis 2 5 2 3 3" xfId="3153"/>
    <cellStyle name="Ergebnis 2 5 2 3 3 2" xfId="10263"/>
    <cellStyle name="Ergebnis 2 5 2 3 3 3" xfId="16556"/>
    <cellStyle name="Ergebnis 2 5 2 3 3 4" xfId="23495"/>
    <cellStyle name="Ergebnis 2 5 2 3 3 5" xfId="30160"/>
    <cellStyle name="Ergebnis 2 5 2 3 3 6" xfId="36830"/>
    <cellStyle name="Ergebnis 2 5 2 3 3 7" xfId="43646"/>
    <cellStyle name="Ergebnis 2 5 2 3 3 8" xfId="50169"/>
    <cellStyle name="Ergebnis 2 5 2 3 4" xfId="3840"/>
    <cellStyle name="Ergebnis 2 5 2 3 4 2" xfId="10950"/>
    <cellStyle name="Ergebnis 2 5 2 3 4 3" xfId="17243"/>
    <cellStyle name="Ergebnis 2 5 2 3 4 4" xfId="24182"/>
    <cellStyle name="Ergebnis 2 5 2 3 4 5" xfId="30847"/>
    <cellStyle name="Ergebnis 2 5 2 3 4 6" xfId="37517"/>
    <cellStyle name="Ergebnis 2 5 2 3 4 7" xfId="44333"/>
    <cellStyle name="Ergebnis 2 5 2 3 4 8" xfId="50856"/>
    <cellStyle name="Ergebnis 2 5 2 3 5" xfId="4527"/>
    <cellStyle name="Ergebnis 2 5 2 3 5 2" xfId="11637"/>
    <cellStyle name="Ergebnis 2 5 2 3 5 3" xfId="17930"/>
    <cellStyle name="Ergebnis 2 5 2 3 5 4" xfId="24869"/>
    <cellStyle name="Ergebnis 2 5 2 3 5 5" xfId="31534"/>
    <cellStyle name="Ergebnis 2 5 2 3 5 6" xfId="38204"/>
    <cellStyle name="Ergebnis 2 5 2 3 5 7" xfId="45020"/>
    <cellStyle name="Ergebnis 2 5 2 3 5 8" xfId="51543"/>
    <cellStyle name="Ergebnis 2 5 2 3 6" xfId="5212"/>
    <cellStyle name="Ergebnis 2 5 2 3 6 2" xfId="12322"/>
    <cellStyle name="Ergebnis 2 5 2 3 6 3" xfId="18615"/>
    <cellStyle name="Ergebnis 2 5 2 3 6 4" xfId="25554"/>
    <cellStyle name="Ergebnis 2 5 2 3 6 5" xfId="32219"/>
    <cellStyle name="Ergebnis 2 5 2 3 6 6" xfId="38889"/>
    <cellStyle name="Ergebnis 2 5 2 3 6 7" xfId="45705"/>
    <cellStyle name="Ergebnis 2 5 2 3 6 8" xfId="52228"/>
    <cellStyle name="Ergebnis 2 5 2 3 7" xfId="5795"/>
    <cellStyle name="Ergebnis 2 5 2 3 7 2" xfId="12905"/>
    <cellStyle name="Ergebnis 2 5 2 3 7 3" xfId="19198"/>
    <cellStyle name="Ergebnis 2 5 2 3 7 4" xfId="26137"/>
    <cellStyle name="Ergebnis 2 5 2 3 7 5" xfId="32802"/>
    <cellStyle name="Ergebnis 2 5 2 3 7 6" xfId="39472"/>
    <cellStyle name="Ergebnis 2 5 2 3 7 7" xfId="46288"/>
    <cellStyle name="Ergebnis 2 5 2 3 7 8" xfId="52811"/>
    <cellStyle name="Ergebnis 2 5 2 3 8" xfId="6253"/>
    <cellStyle name="Ergebnis 2 5 2 3 8 2" xfId="13363"/>
    <cellStyle name="Ergebnis 2 5 2 3 8 3" xfId="19656"/>
    <cellStyle name="Ergebnis 2 5 2 3 8 4" xfId="26595"/>
    <cellStyle name="Ergebnis 2 5 2 3 8 5" xfId="33260"/>
    <cellStyle name="Ergebnis 2 5 2 3 8 6" xfId="39930"/>
    <cellStyle name="Ergebnis 2 5 2 3 8 7" xfId="46746"/>
    <cellStyle name="Ergebnis 2 5 2 3 8 8" xfId="53269"/>
    <cellStyle name="Ergebnis 2 5 2 3 9" xfId="6907"/>
    <cellStyle name="Ergebnis 2 5 2 3 9 2" xfId="14017"/>
    <cellStyle name="Ergebnis 2 5 2 3 9 3" xfId="20310"/>
    <cellStyle name="Ergebnis 2 5 2 3 9 4" xfId="27249"/>
    <cellStyle name="Ergebnis 2 5 2 3 9 5" xfId="33914"/>
    <cellStyle name="Ergebnis 2 5 2 3 9 6" xfId="40584"/>
    <cellStyle name="Ergebnis 2 5 2 3 9 7" xfId="47400"/>
    <cellStyle name="Ergebnis 2 5 2 3 9 8" xfId="53923"/>
    <cellStyle name="Ergebnis 2 5 2 4" xfId="2228"/>
    <cellStyle name="Ergebnis 2 5 2 4 2" xfId="9338"/>
    <cellStyle name="Ergebnis 2 5 2 4 3" xfId="15631"/>
    <cellStyle name="Ergebnis 2 5 2 4 4" xfId="22570"/>
    <cellStyle name="Ergebnis 2 5 2 4 5" xfId="29235"/>
    <cellStyle name="Ergebnis 2 5 2 4 6" xfId="35905"/>
    <cellStyle name="Ergebnis 2 5 2 4 7" xfId="42721"/>
    <cellStyle name="Ergebnis 2 5 2 4 8" xfId="49244"/>
    <cellStyle name="Ergebnis 2 5 2 5" xfId="2918"/>
    <cellStyle name="Ergebnis 2 5 2 5 2" xfId="10028"/>
    <cellStyle name="Ergebnis 2 5 2 5 3" xfId="16321"/>
    <cellStyle name="Ergebnis 2 5 2 5 4" xfId="23260"/>
    <cellStyle name="Ergebnis 2 5 2 5 5" xfId="29925"/>
    <cellStyle name="Ergebnis 2 5 2 5 6" xfId="36595"/>
    <cellStyle name="Ergebnis 2 5 2 5 7" xfId="43411"/>
    <cellStyle name="Ergebnis 2 5 2 5 8" xfId="49934"/>
    <cellStyle name="Ergebnis 2 5 2 6" xfId="3605"/>
    <cellStyle name="Ergebnis 2 5 2 6 2" xfId="10715"/>
    <cellStyle name="Ergebnis 2 5 2 6 3" xfId="17008"/>
    <cellStyle name="Ergebnis 2 5 2 6 4" xfId="23947"/>
    <cellStyle name="Ergebnis 2 5 2 6 5" xfId="30612"/>
    <cellStyle name="Ergebnis 2 5 2 6 6" xfId="37282"/>
    <cellStyle name="Ergebnis 2 5 2 6 7" xfId="44098"/>
    <cellStyle name="Ergebnis 2 5 2 6 8" xfId="50621"/>
    <cellStyle name="Ergebnis 2 5 2 7" xfId="4292"/>
    <cellStyle name="Ergebnis 2 5 2 7 2" xfId="11402"/>
    <cellStyle name="Ergebnis 2 5 2 7 3" xfId="17695"/>
    <cellStyle name="Ergebnis 2 5 2 7 4" xfId="24634"/>
    <cellStyle name="Ergebnis 2 5 2 7 5" xfId="31299"/>
    <cellStyle name="Ergebnis 2 5 2 7 6" xfId="37969"/>
    <cellStyle name="Ergebnis 2 5 2 7 7" xfId="44785"/>
    <cellStyle name="Ergebnis 2 5 2 7 8" xfId="51308"/>
    <cellStyle name="Ergebnis 2 5 2 8" xfId="4977"/>
    <cellStyle name="Ergebnis 2 5 2 8 2" xfId="12087"/>
    <cellStyle name="Ergebnis 2 5 2 8 3" xfId="18380"/>
    <cellStyle name="Ergebnis 2 5 2 8 4" xfId="25319"/>
    <cellStyle name="Ergebnis 2 5 2 8 5" xfId="31984"/>
    <cellStyle name="Ergebnis 2 5 2 8 6" xfId="38654"/>
    <cellStyle name="Ergebnis 2 5 2 8 7" xfId="45470"/>
    <cellStyle name="Ergebnis 2 5 2 8 8" xfId="51993"/>
    <cellStyle name="Ergebnis 2 5 2 9" xfId="1922"/>
    <cellStyle name="Ergebnis 2 5 2 9 2" xfId="9032"/>
    <cellStyle name="Ergebnis 2 5 2 9 3" xfId="15325"/>
    <cellStyle name="Ergebnis 2 5 2 9 4" xfId="22264"/>
    <cellStyle name="Ergebnis 2 5 2 9 5" xfId="28929"/>
    <cellStyle name="Ergebnis 2 5 2 9 6" xfId="35599"/>
    <cellStyle name="Ergebnis 2 5 2 9 7" xfId="42415"/>
    <cellStyle name="Ergebnis 2 5 2 9 8" xfId="48938"/>
    <cellStyle name="Ergebnis 2 5 3" xfId="762"/>
    <cellStyle name="Ergebnis 2 5 3 10" xfId="6816"/>
    <cellStyle name="Ergebnis 2 5 3 10 2" xfId="13926"/>
    <cellStyle name="Ergebnis 2 5 3 10 3" xfId="20219"/>
    <cellStyle name="Ergebnis 2 5 3 10 4" xfId="27158"/>
    <cellStyle name="Ergebnis 2 5 3 10 5" xfId="33823"/>
    <cellStyle name="Ergebnis 2 5 3 10 6" xfId="40493"/>
    <cellStyle name="Ergebnis 2 5 3 10 7" xfId="47309"/>
    <cellStyle name="Ergebnis 2 5 3 10 8" xfId="53832"/>
    <cellStyle name="Ergebnis 2 5 3 11" xfId="7296"/>
    <cellStyle name="Ergebnis 2 5 3 11 2" xfId="14406"/>
    <cellStyle name="Ergebnis 2 5 3 11 3" xfId="20699"/>
    <cellStyle name="Ergebnis 2 5 3 11 4" xfId="27638"/>
    <cellStyle name="Ergebnis 2 5 3 11 5" xfId="34303"/>
    <cellStyle name="Ergebnis 2 5 3 11 6" xfId="40973"/>
    <cellStyle name="Ergebnis 2 5 3 11 7" xfId="47789"/>
    <cellStyle name="Ergebnis 2 5 3 11 8" xfId="54312"/>
    <cellStyle name="Ergebnis 2 5 3 12" xfId="1501"/>
    <cellStyle name="Ergebnis 2 5 3 12 2" xfId="8611"/>
    <cellStyle name="Ergebnis 2 5 3 12 3" xfId="14904"/>
    <cellStyle name="Ergebnis 2 5 3 12 4" xfId="21843"/>
    <cellStyle name="Ergebnis 2 5 3 12 5" xfId="28508"/>
    <cellStyle name="Ergebnis 2 5 3 12 6" xfId="35178"/>
    <cellStyle name="Ergebnis 2 5 3 12 7" xfId="41994"/>
    <cellStyle name="Ergebnis 2 5 3 12 8" xfId="48517"/>
    <cellStyle name="Ergebnis 2 5 3 13" xfId="7751"/>
    <cellStyle name="Ergebnis 2 5 3 14" xfId="21141"/>
    <cellStyle name="Ergebnis 2 5 3 15" xfId="8135"/>
    <cellStyle name="Ergebnis 2 5 3 16" xfId="41387"/>
    <cellStyle name="Ergebnis 2 5 3 17" xfId="41550"/>
    <cellStyle name="Ergebnis 2 5 3 2" xfId="1214"/>
    <cellStyle name="Ergebnis 2 5 3 2 10" xfId="1887"/>
    <cellStyle name="Ergebnis 2 5 3 2 10 2" xfId="8997"/>
    <cellStyle name="Ergebnis 2 5 3 2 10 3" xfId="15290"/>
    <cellStyle name="Ergebnis 2 5 3 2 10 4" xfId="22229"/>
    <cellStyle name="Ergebnis 2 5 3 2 10 5" xfId="28894"/>
    <cellStyle name="Ergebnis 2 5 3 2 10 6" xfId="35564"/>
    <cellStyle name="Ergebnis 2 5 3 2 10 7" xfId="42380"/>
    <cellStyle name="Ergebnis 2 5 3 2 10 8" xfId="48903"/>
    <cellStyle name="Ergebnis 2 5 3 2 11" xfId="14617"/>
    <cellStyle name="Ergebnis 2 5 3 2 12" xfId="21556"/>
    <cellStyle name="Ergebnis 2 5 3 2 13" xfId="28221"/>
    <cellStyle name="Ergebnis 2 5 3 2 14" xfId="34891"/>
    <cellStyle name="Ergebnis 2 5 3 2 15" xfId="48233"/>
    <cellStyle name="Ergebnis 2 5 3 2 2" xfId="2758"/>
    <cellStyle name="Ergebnis 2 5 3 2 2 2" xfId="9868"/>
    <cellStyle name="Ergebnis 2 5 3 2 2 3" xfId="16161"/>
    <cellStyle name="Ergebnis 2 5 3 2 2 4" xfId="23100"/>
    <cellStyle name="Ergebnis 2 5 3 2 2 5" xfId="29765"/>
    <cellStyle name="Ergebnis 2 5 3 2 2 6" xfId="36435"/>
    <cellStyle name="Ergebnis 2 5 3 2 2 7" xfId="43251"/>
    <cellStyle name="Ergebnis 2 5 3 2 2 8" xfId="49774"/>
    <cellStyle name="Ergebnis 2 5 3 2 3" xfId="3448"/>
    <cellStyle name="Ergebnis 2 5 3 2 3 2" xfId="10558"/>
    <cellStyle name="Ergebnis 2 5 3 2 3 3" xfId="16851"/>
    <cellStyle name="Ergebnis 2 5 3 2 3 4" xfId="23790"/>
    <cellStyle name="Ergebnis 2 5 3 2 3 5" xfId="30455"/>
    <cellStyle name="Ergebnis 2 5 3 2 3 6" xfId="37125"/>
    <cellStyle name="Ergebnis 2 5 3 2 3 7" xfId="43941"/>
    <cellStyle name="Ergebnis 2 5 3 2 3 8" xfId="50464"/>
    <cellStyle name="Ergebnis 2 5 3 2 4" xfId="4135"/>
    <cellStyle name="Ergebnis 2 5 3 2 4 2" xfId="11245"/>
    <cellStyle name="Ergebnis 2 5 3 2 4 3" xfId="17538"/>
    <cellStyle name="Ergebnis 2 5 3 2 4 4" xfId="24477"/>
    <cellStyle name="Ergebnis 2 5 3 2 4 5" xfId="31142"/>
    <cellStyle name="Ergebnis 2 5 3 2 4 6" xfId="37812"/>
    <cellStyle name="Ergebnis 2 5 3 2 4 7" xfId="44628"/>
    <cellStyle name="Ergebnis 2 5 3 2 4 8" xfId="51151"/>
    <cellStyle name="Ergebnis 2 5 3 2 5" xfId="4822"/>
    <cellStyle name="Ergebnis 2 5 3 2 5 2" xfId="11932"/>
    <cellStyle name="Ergebnis 2 5 3 2 5 3" xfId="18225"/>
    <cellStyle name="Ergebnis 2 5 3 2 5 4" xfId="25164"/>
    <cellStyle name="Ergebnis 2 5 3 2 5 5" xfId="31829"/>
    <cellStyle name="Ergebnis 2 5 3 2 5 6" xfId="38499"/>
    <cellStyle name="Ergebnis 2 5 3 2 5 7" xfId="45315"/>
    <cellStyle name="Ergebnis 2 5 3 2 5 8" xfId="51838"/>
    <cellStyle name="Ergebnis 2 5 3 2 6" xfId="5507"/>
    <cellStyle name="Ergebnis 2 5 3 2 6 2" xfId="12617"/>
    <cellStyle name="Ergebnis 2 5 3 2 6 3" xfId="18910"/>
    <cellStyle name="Ergebnis 2 5 3 2 6 4" xfId="25849"/>
    <cellStyle name="Ergebnis 2 5 3 2 6 5" xfId="32514"/>
    <cellStyle name="Ergebnis 2 5 3 2 6 6" xfId="39184"/>
    <cellStyle name="Ergebnis 2 5 3 2 6 7" xfId="46000"/>
    <cellStyle name="Ergebnis 2 5 3 2 6 8" xfId="52523"/>
    <cellStyle name="Ergebnis 2 5 3 2 7" xfId="6090"/>
    <cellStyle name="Ergebnis 2 5 3 2 7 2" xfId="13200"/>
    <cellStyle name="Ergebnis 2 5 3 2 7 3" xfId="19493"/>
    <cellStyle name="Ergebnis 2 5 3 2 7 4" xfId="26432"/>
    <cellStyle name="Ergebnis 2 5 3 2 7 5" xfId="33097"/>
    <cellStyle name="Ergebnis 2 5 3 2 7 6" xfId="39767"/>
    <cellStyle name="Ergebnis 2 5 3 2 7 7" xfId="46583"/>
    <cellStyle name="Ergebnis 2 5 3 2 7 8" xfId="53106"/>
    <cellStyle name="Ergebnis 2 5 3 2 8" xfId="6548"/>
    <cellStyle name="Ergebnis 2 5 3 2 8 2" xfId="13658"/>
    <cellStyle name="Ergebnis 2 5 3 2 8 3" xfId="19951"/>
    <cellStyle name="Ergebnis 2 5 3 2 8 4" xfId="26890"/>
    <cellStyle name="Ergebnis 2 5 3 2 8 5" xfId="33555"/>
    <cellStyle name="Ergebnis 2 5 3 2 8 6" xfId="40225"/>
    <cellStyle name="Ergebnis 2 5 3 2 8 7" xfId="47041"/>
    <cellStyle name="Ergebnis 2 5 3 2 8 8" xfId="53564"/>
    <cellStyle name="Ergebnis 2 5 3 2 9" xfId="7202"/>
    <cellStyle name="Ergebnis 2 5 3 2 9 2" xfId="14312"/>
    <cellStyle name="Ergebnis 2 5 3 2 9 3" xfId="20605"/>
    <cellStyle name="Ergebnis 2 5 3 2 9 4" xfId="27544"/>
    <cellStyle name="Ergebnis 2 5 3 2 9 5" xfId="34209"/>
    <cellStyle name="Ergebnis 2 5 3 2 9 6" xfId="40879"/>
    <cellStyle name="Ergebnis 2 5 3 2 9 7" xfId="47695"/>
    <cellStyle name="Ergebnis 2 5 3 2 9 8" xfId="54218"/>
    <cellStyle name="Ergebnis 2 5 3 3" xfId="1058"/>
    <cellStyle name="Ergebnis 2 5 3 3 10" xfId="1731"/>
    <cellStyle name="Ergebnis 2 5 3 3 10 2" xfId="8841"/>
    <cellStyle name="Ergebnis 2 5 3 3 10 3" xfId="15134"/>
    <cellStyle name="Ergebnis 2 5 3 3 10 4" xfId="22073"/>
    <cellStyle name="Ergebnis 2 5 3 3 10 5" xfId="28738"/>
    <cellStyle name="Ergebnis 2 5 3 3 10 6" xfId="35408"/>
    <cellStyle name="Ergebnis 2 5 3 3 10 7" xfId="42224"/>
    <cellStyle name="Ergebnis 2 5 3 3 10 8" xfId="48747"/>
    <cellStyle name="Ergebnis 2 5 3 3 11" xfId="7640"/>
    <cellStyle name="Ergebnis 2 5 3 3 12" xfId="21415"/>
    <cellStyle name="Ergebnis 2 5 3 3 13" xfId="28065"/>
    <cellStyle name="Ergebnis 2 5 3 3 14" xfId="34735"/>
    <cellStyle name="Ergebnis 2 5 3 3 15" xfId="48077"/>
    <cellStyle name="Ergebnis 2 5 3 3 2" xfId="2602"/>
    <cellStyle name="Ergebnis 2 5 3 3 2 2" xfId="9712"/>
    <cellStyle name="Ergebnis 2 5 3 3 2 3" xfId="16005"/>
    <cellStyle name="Ergebnis 2 5 3 3 2 4" xfId="22944"/>
    <cellStyle name="Ergebnis 2 5 3 3 2 5" xfId="29609"/>
    <cellStyle name="Ergebnis 2 5 3 3 2 6" xfId="36279"/>
    <cellStyle name="Ergebnis 2 5 3 3 2 7" xfId="43095"/>
    <cellStyle name="Ergebnis 2 5 3 3 2 8" xfId="49618"/>
    <cellStyle name="Ergebnis 2 5 3 3 3" xfId="3292"/>
    <cellStyle name="Ergebnis 2 5 3 3 3 2" xfId="10402"/>
    <cellStyle name="Ergebnis 2 5 3 3 3 3" xfId="16695"/>
    <cellStyle name="Ergebnis 2 5 3 3 3 4" xfId="23634"/>
    <cellStyle name="Ergebnis 2 5 3 3 3 5" xfId="30299"/>
    <cellStyle name="Ergebnis 2 5 3 3 3 6" xfId="36969"/>
    <cellStyle name="Ergebnis 2 5 3 3 3 7" xfId="43785"/>
    <cellStyle name="Ergebnis 2 5 3 3 3 8" xfId="50308"/>
    <cellStyle name="Ergebnis 2 5 3 3 4" xfId="3979"/>
    <cellStyle name="Ergebnis 2 5 3 3 4 2" xfId="11089"/>
    <cellStyle name="Ergebnis 2 5 3 3 4 3" xfId="17382"/>
    <cellStyle name="Ergebnis 2 5 3 3 4 4" xfId="24321"/>
    <cellStyle name="Ergebnis 2 5 3 3 4 5" xfId="30986"/>
    <cellStyle name="Ergebnis 2 5 3 3 4 6" xfId="37656"/>
    <cellStyle name="Ergebnis 2 5 3 3 4 7" xfId="44472"/>
    <cellStyle name="Ergebnis 2 5 3 3 4 8" xfId="50995"/>
    <cellStyle name="Ergebnis 2 5 3 3 5" xfId="4666"/>
    <cellStyle name="Ergebnis 2 5 3 3 5 2" xfId="11776"/>
    <cellStyle name="Ergebnis 2 5 3 3 5 3" xfId="18069"/>
    <cellStyle name="Ergebnis 2 5 3 3 5 4" xfId="25008"/>
    <cellStyle name="Ergebnis 2 5 3 3 5 5" xfId="31673"/>
    <cellStyle name="Ergebnis 2 5 3 3 5 6" xfId="38343"/>
    <cellStyle name="Ergebnis 2 5 3 3 5 7" xfId="45159"/>
    <cellStyle name="Ergebnis 2 5 3 3 5 8" xfId="51682"/>
    <cellStyle name="Ergebnis 2 5 3 3 6" xfId="5351"/>
    <cellStyle name="Ergebnis 2 5 3 3 6 2" xfId="12461"/>
    <cellStyle name="Ergebnis 2 5 3 3 6 3" xfId="18754"/>
    <cellStyle name="Ergebnis 2 5 3 3 6 4" xfId="25693"/>
    <cellStyle name="Ergebnis 2 5 3 3 6 5" xfId="32358"/>
    <cellStyle name="Ergebnis 2 5 3 3 6 6" xfId="39028"/>
    <cellStyle name="Ergebnis 2 5 3 3 6 7" xfId="45844"/>
    <cellStyle name="Ergebnis 2 5 3 3 6 8" xfId="52367"/>
    <cellStyle name="Ergebnis 2 5 3 3 7" xfId="5934"/>
    <cellStyle name="Ergebnis 2 5 3 3 7 2" xfId="13044"/>
    <cellStyle name="Ergebnis 2 5 3 3 7 3" xfId="19337"/>
    <cellStyle name="Ergebnis 2 5 3 3 7 4" xfId="26276"/>
    <cellStyle name="Ergebnis 2 5 3 3 7 5" xfId="32941"/>
    <cellStyle name="Ergebnis 2 5 3 3 7 6" xfId="39611"/>
    <cellStyle name="Ergebnis 2 5 3 3 7 7" xfId="46427"/>
    <cellStyle name="Ergebnis 2 5 3 3 7 8" xfId="52950"/>
    <cellStyle name="Ergebnis 2 5 3 3 8" xfId="6392"/>
    <cellStyle name="Ergebnis 2 5 3 3 8 2" xfId="13502"/>
    <cellStyle name="Ergebnis 2 5 3 3 8 3" xfId="19795"/>
    <cellStyle name="Ergebnis 2 5 3 3 8 4" xfId="26734"/>
    <cellStyle name="Ergebnis 2 5 3 3 8 5" xfId="33399"/>
    <cellStyle name="Ergebnis 2 5 3 3 8 6" xfId="40069"/>
    <cellStyle name="Ergebnis 2 5 3 3 8 7" xfId="46885"/>
    <cellStyle name="Ergebnis 2 5 3 3 8 8" xfId="53408"/>
    <cellStyle name="Ergebnis 2 5 3 3 9" xfId="7046"/>
    <cellStyle name="Ergebnis 2 5 3 3 9 2" xfId="14156"/>
    <cellStyle name="Ergebnis 2 5 3 3 9 3" xfId="20449"/>
    <cellStyle name="Ergebnis 2 5 3 3 9 4" xfId="27388"/>
    <cellStyle name="Ergebnis 2 5 3 3 9 5" xfId="34053"/>
    <cellStyle name="Ergebnis 2 5 3 3 9 6" xfId="40723"/>
    <cellStyle name="Ergebnis 2 5 3 3 9 7" xfId="47539"/>
    <cellStyle name="Ergebnis 2 5 3 3 9 8" xfId="54062"/>
    <cellStyle name="Ergebnis 2 5 3 4" xfId="2372"/>
    <cellStyle name="Ergebnis 2 5 3 4 2" xfId="9482"/>
    <cellStyle name="Ergebnis 2 5 3 4 3" xfId="15775"/>
    <cellStyle name="Ergebnis 2 5 3 4 4" xfId="22714"/>
    <cellStyle name="Ergebnis 2 5 3 4 5" xfId="29379"/>
    <cellStyle name="Ergebnis 2 5 3 4 6" xfId="36049"/>
    <cellStyle name="Ergebnis 2 5 3 4 7" xfId="42865"/>
    <cellStyle name="Ergebnis 2 5 3 4 8" xfId="49388"/>
    <cellStyle name="Ergebnis 2 5 3 5" xfId="3062"/>
    <cellStyle name="Ergebnis 2 5 3 5 2" xfId="10172"/>
    <cellStyle name="Ergebnis 2 5 3 5 3" xfId="16465"/>
    <cellStyle name="Ergebnis 2 5 3 5 4" xfId="23404"/>
    <cellStyle name="Ergebnis 2 5 3 5 5" xfId="30069"/>
    <cellStyle name="Ergebnis 2 5 3 5 6" xfId="36739"/>
    <cellStyle name="Ergebnis 2 5 3 5 7" xfId="43555"/>
    <cellStyle name="Ergebnis 2 5 3 5 8" xfId="50078"/>
    <cellStyle name="Ergebnis 2 5 3 6" xfId="3749"/>
    <cellStyle name="Ergebnis 2 5 3 6 2" xfId="10859"/>
    <cellStyle name="Ergebnis 2 5 3 6 3" xfId="17152"/>
    <cellStyle name="Ergebnis 2 5 3 6 4" xfId="24091"/>
    <cellStyle name="Ergebnis 2 5 3 6 5" xfId="30756"/>
    <cellStyle name="Ergebnis 2 5 3 6 6" xfId="37426"/>
    <cellStyle name="Ergebnis 2 5 3 6 7" xfId="44242"/>
    <cellStyle name="Ergebnis 2 5 3 6 8" xfId="50765"/>
    <cellStyle name="Ergebnis 2 5 3 7" xfId="4436"/>
    <cellStyle name="Ergebnis 2 5 3 7 2" xfId="11546"/>
    <cellStyle name="Ergebnis 2 5 3 7 3" xfId="17839"/>
    <cellStyle name="Ergebnis 2 5 3 7 4" xfId="24778"/>
    <cellStyle name="Ergebnis 2 5 3 7 5" xfId="31443"/>
    <cellStyle name="Ergebnis 2 5 3 7 6" xfId="38113"/>
    <cellStyle name="Ergebnis 2 5 3 7 7" xfId="44929"/>
    <cellStyle name="Ergebnis 2 5 3 7 8" xfId="51452"/>
    <cellStyle name="Ergebnis 2 5 3 8" xfId="5121"/>
    <cellStyle name="Ergebnis 2 5 3 8 2" xfId="12231"/>
    <cellStyle name="Ergebnis 2 5 3 8 3" xfId="18524"/>
    <cellStyle name="Ergebnis 2 5 3 8 4" xfId="25463"/>
    <cellStyle name="Ergebnis 2 5 3 8 5" xfId="32128"/>
    <cellStyle name="Ergebnis 2 5 3 8 6" xfId="38798"/>
    <cellStyle name="Ergebnis 2 5 3 8 7" xfId="45614"/>
    <cellStyle name="Ergebnis 2 5 3 8 8" xfId="52137"/>
    <cellStyle name="Ergebnis 2 5 3 9" xfId="6162"/>
    <cellStyle name="Ergebnis 2 5 3 9 2" xfId="13272"/>
    <cellStyle name="Ergebnis 2 5 3 9 3" xfId="19565"/>
    <cellStyle name="Ergebnis 2 5 3 9 4" xfId="26504"/>
    <cellStyle name="Ergebnis 2 5 3 9 5" xfId="33169"/>
    <cellStyle name="Ergebnis 2 5 3 9 6" xfId="39839"/>
    <cellStyle name="Ergebnis 2 5 3 9 7" xfId="46655"/>
    <cellStyle name="Ergebnis 2 5 3 9 8" xfId="53178"/>
    <cellStyle name="Ergebnis 2 5 4" xfId="2077"/>
    <cellStyle name="Ergebnis 2 5 4 2" xfId="9187"/>
    <cellStyle name="Ergebnis 2 5 4 3" xfId="15480"/>
    <cellStyle name="Ergebnis 2 5 4 4" xfId="22419"/>
    <cellStyle name="Ergebnis 2 5 4 5" xfId="29084"/>
    <cellStyle name="Ergebnis 2 5 4 6" xfId="35754"/>
    <cellStyle name="Ergebnis 2 5 4 7" xfId="42570"/>
    <cellStyle name="Ergebnis 2 5 4 8" xfId="49093"/>
    <cellStyle name="Ergebnis 2 5 5" xfId="2765"/>
    <cellStyle name="Ergebnis 2 5 5 2" xfId="9875"/>
    <cellStyle name="Ergebnis 2 5 5 3" xfId="16168"/>
    <cellStyle name="Ergebnis 2 5 5 4" xfId="23107"/>
    <cellStyle name="Ergebnis 2 5 5 5" xfId="29772"/>
    <cellStyle name="Ergebnis 2 5 5 6" xfId="36442"/>
    <cellStyle name="Ergebnis 2 5 5 7" xfId="43258"/>
    <cellStyle name="Ergebnis 2 5 5 8" xfId="49781"/>
    <cellStyle name="Ergebnis 2 5 6" xfId="3453"/>
    <cellStyle name="Ergebnis 2 5 6 2" xfId="10563"/>
    <cellStyle name="Ergebnis 2 5 6 3" xfId="16856"/>
    <cellStyle name="Ergebnis 2 5 6 4" xfId="23795"/>
    <cellStyle name="Ergebnis 2 5 6 5" xfId="30460"/>
    <cellStyle name="Ergebnis 2 5 6 6" xfId="37130"/>
    <cellStyle name="Ergebnis 2 5 6 7" xfId="43946"/>
    <cellStyle name="Ergebnis 2 5 6 8" xfId="50469"/>
    <cellStyle name="Ergebnis 2 5 7" xfId="4140"/>
    <cellStyle name="Ergebnis 2 5 7 2" xfId="11250"/>
    <cellStyle name="Ergebnis 2 5 7 3" xfId="17543"/>
    <cellStyle name="Ergebnis 2 5 7 4" xfId="24482"/>
    <cellStyle name="Ergebnis 2 5 7 5" xfId="31147"/>
    <cellStyle name="Ergebnis 2 5 7 6" xfId="37817"/>
    <cellStyle name="Ergebnis 2 5 7 7" xfId="44633"/>
    <cellStyle name="Ergebnis 2 5 7 8" xfId="51156"/>
    <cellStyle name="Ergebnis 2 5 8" xfId="4829"/>
    <cellStyle name="Ergebnis 2 5 8 2" xfId="11939"/>
    <cellStyle name="Ergebnis 2 5 8 3" xfId="18232"/>
    <cellStyle name="Ergebnis 2 5 8 4" xfId="25171"/>
    <cellStyle name="Ergebnis 2 5 8 5" xfId="31836"/>
    <cellStyle name="Ergebnis 2 5 8 6" xfId="38506"/>
    <cellStyle name="Ergebnis 2 5 8 7" xfId="45322"/>
    <cellStyle name="Ergebnis 2 5 8 8" xfId="51845"/>
    <cellStyle name="Ergebnis 2 5 9" xfId="5512"/>
    <cellStyle name="Ergebnis 2 5 9 2" xfId="12622"/>
    <cellStyle name="Ergebnis 2 5 9 3" xfId="18915"/>
    <cellStyle name="Ergebnis 2 5 9 4" xfId="25854"/>
    <cellStyle name="Ergebnis 2 5 9 5" xfId="32519"/>
    <cellStyle name="Ergebnis 2 5 9 6" xfId="39189"/>
    <cellStyle name="Ergebnis 2 5 9 7" xfId="46005"/>
    <cellStyle name="Ergebnis 2 5 9 8" xfId="52528"/>
    <cellStyle name="Ergebnis 2 6" xfId="223"/>
    <cellStyle name="Ergebnis 2 6 10" xfId="5719"/>
    <cellStyle name="Ergebnis 2 6 10 2" xfId="12829"/>
    <cellStyle name="Ergebnis 2 6 10 3" xfId="19122"/>
    <cellStyle name="Ergebnis 2 6 10 4" xfId="26061"/>
    <cellStyle name="Ergebnis 2 6 10 5" xfId="32726"/>
    <cellStyle name="Ergebnis 2 6 10 6" xfId="39396"/>
    <cellStyle name="Ergebnis 2 6 10 7" xfId="46212"/>
    <cellStyle name="Ergebnis 2 6 10 8" xfId="52735"/>
    <cellStyle name="Ergebnis 2 6 11" xfId="5685"/>
    <cellStyle name="Ergebnis 2 6 11 2" xfId="12795"/>
    <cellStyle name="Ergebnis 2 6 11 3" xfId="19088"/>
    <cellStyle name="Ergebnis 2 6 11 4" xfId="26027"/>
    <cellStyle name="Ergebnis 2 6 11 5" xfId="32692"/>
    <cellStyle name="Ergebnis 2 6 11 6" xfId="39362"/>
    <cellStyle name="Ergebnis 2 6 11 7" xfId="46178"/>
    <cellStyle name="Ergebnis 2 6 11 8" xfId="52701"/>
    <cellStyle name="Ergebnis 2 6 12" xfId="1233"/>
    <cellStyle name="Ergebnis 2 6 12 2" xfId="8343"/>
    <cellStyle name="Ergebnis 2 6 12 3" xfId="14636"/>
    <cellStyle name="Ergebnis 2 6 12 4" xfId="21575"/>
    <cellStyle name="Ergebnis 2 6 12 5" xfId="28240"/>
    <cellStyle name="Ergebnis 2 6 12 6" xfId="34910"/>
    <cellStyle name="Ergebnis 2 6 12 7" xfId="41729"/>
    <cellStyle name="Ergebnis 2 6 12 8" xfId="48252"/>
    <cellStyle name="Ergebnis 2 6 13" xfId="435"/>
    <cellStyle name="Ergebnis 2 6 14" xfId="8012"/>
    <cellStyle name="Ergebnis 2 6 15" xfId="7603"/>
    <cellStyle name="Ergebnis 2 6 16" xfId="21526"/>
    <cellStyle name="Ergebnis 2 6 17" xfId="21193"/>
    <cellStyle name="Ergebnis 2 6 2" xfId="603"/>
    <cellStyle name="Ergebnis 2 6 2 10" xfId="6671"/>
    <cellStyle name="Ergebnis 2 6 2 10 2" xfId="13781"/>
    <cellStyle name="Ergebnis 2 6 2 10 3" xfId="20074"/>
    <cellStyle name="Ergebnis 2 6 2 10 4" xfId="27013"/>
    <cellStyle name="Ergebnis 2 6 2 10 5" xfId="33678"/>
    <cellStyle name="Ergebnis 2 6 2 10 6" xfId="40348"/>
    <cellStyle name="Ergebnis 2 6 2 10 7" xfId="47164"/>
    <cellStyle name="Ergebnis 2 6 2 10 8" xfId="53687"/>
    <cellStyle name="Ergebnis 2 6 2 11" xfId="7238"/>
    <cellStyle name="Ergebnis 2 6 2 11 2" xfId="14348"/>
    <cellStyle name="Ergebnis 2 6 2 11 3" xfId="20641"/>
    <cellStyle name="Ergebnis 2 6 2 11 4" xfId="27580"/>
    <cellStyle name="Ergebnis 2 6 2 11 5" xfId="34245"/>
    <cellStyle name="Ergebnis 2 6 2 11 6" xfId="40915"/>
    <cellStyle name="Ergebnis 2 6 2 11 7" xfId="47731"/>
    <cellStyle name="Ergebnis 2 6 2 11 8" xfId="54254"/>
    <cellStyle name="Ergebnis 2 6 2 12" xfId="1356"/>
    <cellStyle name="Ergebnis 2 6 2 12 2" xfId="8466"/>
    <cellStyle name="Ergebnis 2 6 2 12 3" xfId="14759"/>
    <cellStyle name="Ergebnis 2 6 2 12 4" xfId="21698"/>
    <cellStyle name="Ergebnis 2 6 2 12 5" xfId="28363"/>
    <cellStyle name="Ergebnis 2 6 2 12 6" xfId="35033"/>
    <cellStyle name="Ergebnis 2 6 2 12 7" xfId="41849"/>
    <cellStyle name="Ergebnis 2 6 2 12 8" xfId="48372"/>
    <cellStyle name="Ergebnis 2 6 2 13" xfId="7549"/>
    <cellStyle name="Ergebnis 2 6 2 14" xfId="20982"/>
    <cellStyle name="Ergebnis 2 6 2 15" xfId="7717"/>
    <cellStyle name="Ergebnis 2 6 2 16" xfId="41232"/>
    <cellStyle name="Ergebnis 2 6 2 17" xfId="41603"/>
    <cellStyle name="Ergebnis 2 6 2 2" xfId="1119"/>
    <cellStyle name="Ergebnis 2 6 2 2 10" xfId="1792"/>
    <cellStyle name="Ergebnis 2 6 2 2 10 2" xfId="8902"/>
    <cellStyle name="Ergebnis 2 6 2 2 10 3" xfId="15195"/>
    <cellStyle name="Ergebnis 2 6 2 2 10 4" xfId="22134"/>
    <cellStyle name="Ergebnis 2 6 2 2 10 5" xfId="28799"/>
    <cellStyle name="Ergebnis 2 6 2 2 10 6" xfId="35469"/>
    <cellStyle name="Ergebnis 2 6 2 2 10 7" xfId="42285"/>
    <cellStyle name="Ergebnis 2 6 2 2 10 8" xfId="48808"/>
    <cellStyle name="Ergebnis 2 6 2 2 11" xfId="324"/>
    <cellStyle name="Ergebnis 2 6 2 2 12" xfId="21472"/>
    <cellStyle name="Ergebnis 2 6 2 2 13" xfId="28126"/>
    <cellStyle name="Ergebnis 2 6 2 2 14" xfId="34796"/>
    <cellStyle name="Ergebnis 2 6 2 2 15" xfId="48138"/>
    <cellStyle name="Ergebnis 2 6 2 2 2" xfId="2663"/>
    <cellStyle name="Ergebnis 2 6 2 2 2 2" xfId="9773"/>
    <cellStyle name="Ergebnis 2 6 2 2 2 3" xfId="16066"/>
    <cellStyle name="Ergebnis 2 6 2 2 2 4" xfId="23005"/>
    <cellStyle name="Ergebnis 2 6 2 2 2 5" xfId="29670"/>
    <cellStyle name="Ergebnis 2 6 2 2 2 6" xfId="36340"/>
    <cellStyle name="Ergebnis 2 6 2 2 2 7" xfId="43156"/>
    <cellStyle name="Ergebnis 2 6 2 2 2 8" xfId="49679"/>
    <cellStyle name="Ergebnis 2 6 2 2 3" xfId="3353"/>
    <cellStyle name="Ergebnis 2 6 2 2 3 2" xfId="10463"/>
    <cellStyle name="Ergebnis 2 6 2 2 3 3" xfId="16756"/>
    <cellStyle name="Ergebnis 2 6 2 2 3 4" xfId="23695"/>
    <cellStyle name="Ergebnis 2 6 2 2 3 5" xfId="30360"/>
    <cellStyle name="Ergebnis 2 6 2 2 3 6" xfId="37030"/>
    <cellStyle name="Ergebnis 2 6 2 2 3 7" xfId="43846"/>
    <cellStyle name="Ergebnis 2 6 2 2 3 8" xfId="50369"/>
    <cellStyle name="Ergebnis 2 6 2 2 4" xfId="4040"/>
    <cellStyle name="Ergebnis 2 6 2 2 4 2" xfId="11150"/>
    <cellStyle name="Ergebnis 2 6 2 2 4 3" xfId="17443"/>
    <cellStyle name="Ergebnis 2 6 2 2 4 4" xfId="24382"/>
    <cellStyle name="Ergebnis 2 6 2 2 4 5" xfId="31047"/>
    <cellStyle name="Ergebnis 2 6 2 2 4 6" xfId="37717"/>
    <cellStyle name="Ergebnis 2 6 2 2 4 7" xfId="44533"/>
    <cellStyle name="Ergebnis 2 6 2 2 4 8" xfId="51056"/>
    <cellStyle name="Ergebnis 2 6 2 2 5" xfId="4727"/>
    <cellStyle name="Ergebnis 2 6 2 2 5 2" xfId="11837"/>
    <cellStyle name="Ergebnis 2 6 2 2 5 3" xfId="18130"/>
    <cellStyle name="Ergebnis 2 6 2 2 5 4" xfId="25069"/>
    <cellStyle name="Ergebnis 2 6 2 2 5 5" xfId="31734"/>
    <cellStyle name="Ergebnis 2 6 2 2 5 6" xfId="38404"/>
    <cellStyle name="Ergebnis 2 6 2 2 5 7" xfId="45220"/>
    <cellStyle name="Ergebnis 2 6 2 2 5 8" xfId="51743"/>
    <cellStyle name="Ergebnis 2 6 2 2 6" xfId="5412"/>
    <cellStyle name="Ergebnis 2 6 2 2 6 2" xfId="12522"/>
    <cellStyle name="Ergebnis 2 6 2 2 6 3" xfId="18815"/>
    <cellStyle name="Ergebnis 2 6 2 2 6 4" xfId="25754"/>
    <cellStyle name="Ergebnis 2 6 2 2 6 5" xfId="32419"/>
    <cellStyle name="Ergebnis 2 6 2 2 6 6" xfId="39089"/>
    <cellStyle name="Ergebnis 2 6 2 2 6 7" xfId="45905"/>
    <cellStyle name="Ergebnis 2 6 2 2 6 8" xfId="52428"/>
    <cellStyle name="Ergebnis 2 6 2 2 7" xfId="5995"/>
    <cellStyle name="Ergebnis 2 6 2 2 7 2" xfId="13105"/>
    <cellStyle name="Ergebnis 2 6 2 2 7 3" xfId="19398"/>
    <cellStyle name="Ergebnis 2 6 2 2 7 4" xfId="26337"/>
    <cellStyle name="Ergebnis 2 6 2 2 7 5" xfId="33002"/>
    <cellStyle name="Ergebnis 2 6 2 2 7 6" xfId="39672"/>
    <cellStyle name="Ergebnis 2 6 2 2 7 7" xfId="46488"/>
    <cellStyle name="Ergebnis 2 6 2 2 7 8" xfId="53011"/>
    <cellStyle name="Ergebnis 2 6 2 2 8" xfId="6453"/>
    <cellStyle name="Ergebnis 2 6 2 2 8 2" xfId="13563"/>
    <cellStyle name="Ergebnis 2 6 2 2 8 3" xfId="19856"/>
    <cellStyle name="Ergebnis 2 6 2 2 8 4" xfId="26795"/>
    <cellStyle name="Ergebnis 2 6 2 2 8 5" xfId="33460"/>
    <cellStyle name="Ergebnis 2 6 2 2 8 6" xfId="40130"/>
    <cellStyle name="Ergebnis 2 6 2 2 8 7" xfId="46946"/>
    <cellStyle name="Ergebnis 2 6 2 2 8 8" xfId="53469"/>
    <cellStyle name="Ergebnis 2 6 2 2 9" xfId="7107"/>
    <cellStyle name="Ergebnis 2 6 2 2 9 2" xfId="14217"/>
    <cellStyle name="Ergebnis 2 6 2 2 9 3" xfId="20510"/>
    <cellStyle name="Ergebnis 2 6 2 2 9 4" xfId="27449"/>
    <cellStyle name="Ergebnis 2 6 2 2 9 5" xfId="34114"/>
    <cellStyle name="Ergebnis 2 6 2 2 9 6" xfId="40784"/>
    <cellStyle name="Ergebnis 2 6 2 2 9 7" xfId="47600"/>
    <cellStyle name="Ergebnis 2 6 2 2 9 8" xfId="54123"/>
    <cellStyle name="Ergebnis 2 6 2 3" xfId="916"/>
    <cellStyle name="Ergebnis 2 6 2 3 10" xfId="1591"/>
    <cellStyle name="Ergebnis 2 6 2 3 10 2" xfId="8701"/>
    <cellStyle name="Ergebnis 2 6 2 3 10 3" xfId="14994"/>
    <cellStyle name="Ergebnis 2 6 2 3 10 4" xfId="21933"/>
    <cellStyle name="Ergebnis 2 6 2 3 10 5" xfId="28598"/>
    <cellStyle name="Ergebnis 2 6 2 3 10 6" xfId="35268"/>
    <cellStyle name="Ergebnis 2 6 2 3 10 7" xfId="42084"/>
    <cellStyle name="Ergebnis 2 6 2 3 10 8" xfId="48607"/>
    <cellStyle name="Ergebnis 2 6 2 3 11" xfId="8080"/>
    <cellStyle name="Ergebnis 2 6 2 3 12" xfId="21288"/>
    <cellStyle name="Ergebnis 2 6 2 3 13" xfId="27923"/>
    <cellStyle name="Ergebnis 2 6 2 3 14" xfId="34595"/>
    <cellStyle name="Ergebnis 2 6 2 3 15" xfId="41469"/>
    <cellStyle name="Ergebnis 2 6 2 3 2" xfId="2462"/>
    <cellStyle name="Ergebnis 2 6 2 3 2 2" xfId="9572"/>
    <cellStyle name="Ergebnis 2 6 2 3 2 3" xfId="15865"/>
    <cellStyle name="Ergebnis 2 6 2 3 2 4" xfId="22804"/>
    <cellStyle name="Ergebnis 2 6 2 3 2 5" xfId="29469"/>
    <cellStyle name="Ergebnis 2 6 2 3 2 6" xfId="36139"/>
    <cellStyle name="Ergebnis 2 6 2 3 2 7" xfId="42955"/>
    <cellStyle name="Ergebnis 2 6 2 3 2 8" xfId="49478"/>
    <cellStyle name="Ergebnis 2 6 2 3 3" xfId="3152"/>
    <cellStyle name="Ergebnis 2 6 2 3 3 2" xfId="10262"/>
    <cellStyle name="Ergebnis 2 6 2 3 3 3" xfId="16555"/>
    <cellStyle name="Ergebnis 2 6 2 3 3 4" xfId="23494"/>
    <cellStyle name="Ergebnis 2 6 2 3 3 5" xfId="30159"/>
    <cellStyle name="Ergebnis 2 6 2 3 3 6" xfId="36829"/>
    <cellStyle name="Ergebnis 2 6 2 3 3 7" xfId="43645"/>
    <cellStyle name="Ergebnis 2 6 2 3 3 8" xfId="50168"/>
    <cellStyle name="Ergebnis 2 6 2 3 4" xfId="3839"/>
    <cellStyle name="Ergebnis 2 6 2 3 4 2" xfId="10949"/>
    <cellStyle name="Ergebnis 2 6 2 3 4 3" xfId="17242"/>
    <cellStyle name="Ergebnis 2 6 2 3 4 4" xfId="24181"/>
    <cellStyle name="Ergebnis 2 6 2 3 4 5" xfId="30846"/>
    <cellStyle name="Ergebnis 2 6 2 3 4 6" xfId="37516"/>
    <cellStyle name="Ergebnis 2 6 2 3 4 7" xfId="44332"/>
    <cellStyle name="Ergebnis 2 6 2 3 4 8" xfId="50855"/>
    <cellStyle name="Ergebnis 2 6 2 3 5" xfId="4526"/>
    <cellStyle name="Ergebnis 2 6 2 3 5 2" xfId="11636"/>
    <cellStyle name="Ergebnis 2 6 2 3 5 3" xfId="17929"/>
    <cellStyle name="Ergebnis 2 6 2 3 5 4" xfId="24868"/>
    <cellStyle name="Ergebnis 2 6 2 3 5 5" xfId="31533"/>
    <cellStyle name="Ergebnis 2 6 2 3 5 6" xfId="38203"/>
    <cellStyle name="Ergebnis 2 6 2 3 5 7" xfId="45019"/>
    <cellStyle name="Ergebnis 2 6 2 3 5 8" xfId="51542"/>
    <cellStyle name="Ergebnis 2 6 2 3 6" xfId="5211"/>
    <cellStyle name="Ergebnis 2 6 2 3 6 2" xfId="12321"/>
    <cellStyle name="Ergebnis 2 6 2 3 6 3" xfId="18614"/>
    <cellStyle name="Ergebnis 2 6 2 3 6 4" xfId="25553"/>
    <cellStyle name="Ergebnis 2 6 2 3 6 5" xfId="32218"/>
    <cellStyle name="Ergebnis 2 6 2 3 6 6" xfId="38888"/>
    <cellStyle name="Ergebnis 2 6 2 3 6 7" xfId="45704"/>
    <cellStyle name="Ergebnis 2 6 2 3 6 8" xfId="52227"/>
    <cellStyle name="Ergebnis 2 6 2 3 7" xfId="5794"/>
    <cellStyle name="Ergebnis 2 6 2 3 7 2" xfId="12904"/>
    <cellStyle name="Ergebnis 2 6 2 3 7 3" xfId="19197"/>
    <cellStyle name="Ergebnis 2 6 2 3 7 4" xfId="26136"/>
    <cellStyle name="Ergebnis 2 6 2 3 7 5" xfId="32801"/>
    <cellStyle name="Ergebnis 2 6 2 3 7 6" xfId="39471"/>
    <cellStyle name="Ergebnis 2 6 2 3 7 7" xfId="46287"/>
    <cellStyle name="Ergebnis 2 6 2 3 7 8" xfId="52810"/>
    <cellStyle name="Ergebnis 2 6 2 3 8" xfId="6252"/>
    <cellStyle name="Ergebnis 2 6 2 3 8 2" xfId="13362"/>
    <cellStyle name="Ergebnis 2 6 2 3 8 3" xfId="19655"/>
    <cellStyle name="Ergebnis 2 6 2 3 8 4" xfId="26594"/>
    <cellStyle name="Ergebnis 2 6 2 3 8 5" xfId="33259"/>
    <cellStyle name="Ergebnis 2 6 2 3 8 6" xfId="39929"/>
    <cellStyle name="Ergebnis 2 6 2 3 8 7" xfId="46745"/>
    <cellStyle name="Ergebnis 2 6 2 3 8 8" xfId="53268"/>
    <cellStyle name="Ergebnis 2 6 2 3 9" xfId="6906"/>
    <cellStyle name="Ergebnis 2 6 2 3 9 2" xfId="14016"/>
    <cellStyle name="Ergebnis 2 6 2 3 9 3" xfId="20309"/>
    <cellStyle name="Ergebnis 2 6 2 3 9 4" xfId="27248"/>
    <cellStyle name="Ergebnis 2 6 2 3 9 5" xfId="33913"/>
    <cellStyle name="Ergebnis 2 6 2 3 9 6" xfId="40583"/>
    <cellStyle name="Ergebnis 2 6 2 3 9 7" xfId="47399"/>
    <cellStyle name="Ergebnis 2 6 2 3 9 8" xfId="53922"/>
    <cellStyle name="Ergebnis 2 6 2 4" xfId="2227"/>
    <cellStyle name="Ergebnis 2 6 2 4 2" xfId="9337"/>
    <cellStyle name="Ergebnis 2 6 2 4 3" xfId="15630"/>
    <cellStyle name="Ergebnis 2 6 2 4 4" xfId="22569"/>
    <cellStyle name="Ergebnis 2 6 2 4 5" xfId="29234"/>
    <cellStyle name="Ergebnis 2 6 2 4 6" xfId="35904"/>
    <cellStyle name="Ergebnis 2 6 2 4 7" xfId="42720"/>
    <cellStyle name="Ergebnis 2 6 2 4 8" xfId="49243"/>
    <cellStyle name="Ergebnis 2 6 2 5" xfId="2917"/>
    <cellStyle name="Ergebnis 2 6 2 5 2" xfId="10027"/>
    <cellStyle name="Ergebnis 2 6 2 5 3" xfId="16320"/>
    <cellStyle name="Ergebnis 2 6 2 5 4" xfId="23259"/>
    <cellStyle name="Ergebnis 2 6 2 5 5" xfId="29924"/>
    <cellStyle name="Ergebnis 2 6 2 5 6" xfId="36594"/>
    <cellStyle name="Ergebnis 2 6 2 5 7" xfId="43410"/>
    <cellStyle name="Ergebnis 2 6 2 5 8" xfId="49933"/>
    <cellStyle name="Ergebnis 2 6 2 6" xfId="3604"/>
    <cellStyle name="Ergebnis 2 6 2 6 2" xfId="10714"/>
    <cellStyle name="Ergebnis 2 6 2 6 3" xfId="17007"/>
    <cellStyle name="Ergebnis 2 6 2 6 4" xfId="23946"/>
    <cellStyle name="Ergebnis 2 6 2 6 5" xfId="30611"/>
    <cellStyle name="Ergebnis 2 6 2 6 6" xfId="37281"/>
    <cellStyle name="Ergebnis 2 6 2 6 7" xfId="44097"/>
    <cellStyle name="Ergebnis 2 6 2 6 8" xfId="50620"/>
    <cellStyle name="Ergebnis 2 6 2 7" xfId="4291"/>
    <cellStyle name="Ergebnis 2 6 2 7 2" xfId="11401"/>
    <cellStyle name="Ergebnis 2 6 2 7 3" xfId="17694"/>
    <cellStyle name="Ergebnis 2 6 2 7 4" xfId="24633"/>
    <cellStyle name="Ergebnis 2 6 2 7 5" xfId="31298"/>
    <cellStyle name="Ergebnis 2 6 2 7 6" xfId="37968"/>
    <cellStyle name="Ergebnis 2 6 2 7 7" xfId="44784"/>
    <cellStyle name="Ergebnis 2 6 2 7 8" xfId="51307"/>
    <cellStyle name="Ergebnis 2 6 2 8" xfId="4976"/>
    <cellStyle name="Ergebnis 2 6 2 8 2" xfId="12086"/>
    <cellStyle name="Ergebnis 2 6 2 8 3" xfId="18379"/>
    <cellStyle name="Ergebnis 2 6 2 8 4" xfId="25318"/>
    <cellStyle name="Ergebnis 2 6 2 8 5" xfId="31983"/>
    <cellStyle name="Ergebnis 2 6 2 8 6" xfId="38653"/>
    <cellStyle name="Ergebnis 2 6 2 8 7" xfId="45469"/>
    <cellStyle name="Ergebnis 2 6 2 8 8" xfId="51992"/>
    <cellStyle name="Ergebnis 2 6 2 9" xfId="3522"/>
    <cellStyle name="Ergebnis 2 6 2 9 2" xfId="10632"/>
    <cellStyle name="Ergebnis 2 6 2 9 3" xfId="16925"/>
    <cellStyle name="Ergebnis 2 6 2 9 4" xfId="23864"/>
    <cellStyle name="Ergebnis 2 6 2 9 5" xfId="30529"/>
    <cellStyle name="Ergebnis 2 6 2 9 6" xfId="37199"/>
    <cellStyle name="Ergebnis 2 6 2 9 7" xfId="44015"/>
    <cellStyle name="Ergebnis 2 6 2 9 8" xfId="50538"/>
    <cellStyle name="Ergebnis 2 6 3" xfId="763"/>
    <cellStyle name="Ergebnis 2 6 3 10" xfId="6817"/>
    <cellStyle name="Ergebnis 2 6 3 10 2" xfId="13927"/>
    <cellStyle name="Ergebnis 2 6 3 10 3" xfId="20220"/>
    <cellStyle name="Ergebnis 2 6 3 10 4" xfId="27159"/>
    <cellStyle name="Ergebnis 2 6 3 10 5" xfId="33824"/>
    <cellStyle name="Ergebnis 2 6 3 10 6" xfId="40494"/>
    <cellStyle name="Ergebnis 2 6 3 10 7" xfId="47310"/>
    <cellStyle name="Ergebnis 2 6 3 10 8" xfId="53833"/>
    <cellStyle name="Ergebnis 2 6 3 11" xfId="7350"/>
    <cellStyle name="Ergebnis 2 6 3 11 2" xfId="14460"/>
    <cellStyle name="Ergebnis 2 6 3 11 3" xfId="20753"/>
    <cellStyle name="Ergebnis 2 6 3 11 4" xfId="27692"/>
    <cellStyle name="Ergebnis 2 6 3 11 5" xfId="34357"/>
    <cellStyle name="Ergebnis 2 6 3 11 6" xfId="41027"/>
    <cellStyle name="Ergebnis 2 6 3 11 7" xfId="47843"/>
    <cellStyle name="Ergebnis 2 6 3 11 8" xfId="54366"/>
    <cellStyle name="Ergebnis 2 6 3 12" xfId="1502"/>
    <cellStyle name="Ergebnis 2 6 3 12 2" xfId="8612"/>
    <cellStyle name="Ergebnis 2 6 3 12 3" xfId="14905"/>
    <cellStyle name="Ergebnis 2 6 3 12 4" xfId="21844"/>
    <cellStyle name="Ergebnis 2 6 3 12 5" xfId="28509"/>
    <cellStyle name="Ergebnis 2 6 3 12 6" xfId="35179"/>
    <cellStyle name="Ergebnis 2 6 3 12 7" xfId="41995"/>
    <cellStyle name="Ergebnis 2 6 3 12 8" xfId="48518"/>
    <cellStyle name="Ergebnis 2 6 3 13" xfId="7623"/>
    <cellStyle name="Ergebnis 2 6 3 14" xfId="21142"/>
    <cellStyle name="Ergebnis 2 6 3 15" xfId="27865"/>
    <cellStyle name="Ergebnis 2 6 3 16" xfId="41388"/>
    <cellStyle name="Ergebnis 2 6 3 17" xfId="41179"/>
    <cellStyle name="Ergebnis 2 6 3 2" xfId="1215"/>
    <cellStyle name="Ergebnis 2 6 3 2 10" xfId="1888"/>
    <cellStyle name="Ergebnis 2 6 3 2 10 2" xfId="8998"/>
    <cellStyle name="Ergebnis 2 6 3 2 10 3" xfId="15291"/>
    <cellStyle name="Ergebnis 2 6 3 2 10 4" xfId="22230"/>
    <cellStyle name="Ergebnis 2 6 3 2 10 5" xfId="28895"/>
    <cellStyle name="Ergebnis 2 6 3 2 10 6" xfId="35565"/>
    <cellStyle name="Ergebnis 2 6 3 2 10 7" xfId="42381"/>
    <cellStyle name="Ergebnis 2 6 3 2 10 8" xfId="48904"/>
    <cellStyle name="Ergebnis 2 6 3 2 11" xfId="14618"/>
    <cellStyle name="Ergebnis 2 6 3 2 12" xfId="21557"/>
    <cellStyle name="Ergebnis 2 6 3 2 13" xfId="28222"/>
    <cellStyle name="Ergebnis 2 6 3 2 14" xfId="34892"/>
    <cellStyle name="Ergebnis 2 6 3 2 15" xfId="48234"/>
    <cellStyle name="Ergebnis 2 6 3 2 2" xfId="2759"/>
    <cellStyle name="Ergebnis 2 6 3 2 2 2" xfId="9869"/>
    <cellStyle name="Ergebnis 2 6 3 2 2 3" xfId="16162"/>
    <cellStyle name="Ergebnis 2 6 3 2 2 4" xfId="23101"/>
    <cellStyle name="Ergebnis 2 6 3 2 2 5" xfId="29766"/>
    <cellStyle name="Ergebnis 2 6 3 2 2 6" xfId="36436"/>
    <cellStyle name="Ergebnis 2 6 3 2 2 7" xfId="43252"/>
    <cellStyle name="Ergebnis 2 6 3 2 2 8" xfId="49775"/>
    <cellStyle name="Ergebnis 2 6 3 2 3" xfId="3449"/>
    <cellStyle name="Ergebnis 2 6 3 2 3 2" xfId="10559"/>
    <cellStyle name="Ergebnis 2 6 3 2 3 3" xfId="16852"/>
    <cellStyle name="Ergebnis 2 6 3 2 3 4" xfId="23791"/>
    <cellStyle name="Ergebnis 2 6 3 2 3 5" xfId="30456"/>
    <cellStyle name="Ergebnis 2 6 3 2 3 6" xfId="37126"/>
    <cellStyle name="Ergebnis 2 6 3 2 3 7" xfId="43942"/>
    <cellStyle name="Ergebnis 2 6 3 2 3 8" xfId="50465"/>
    <cellStyle name="Ergebnis 2 6 3 2 4" xfId="4136"/>
    <cellStyle name="Ergebnis 2 6 3 2 4 2" xfId="11246"/>
    <cellStyle name="Ergebnis 2 6 3 2 4 3" xfId="17539"/>
    <cellStyle name="Ergebnis 2 6 3 2 4 4" xfId="24478"/>
    <cellStyle name="Ergebnis 2 6 3 2 4 5" xfId="31143"/>
    <cellStyle name="Ergebnis 2 6 3 2 4 6" xfId="37813"/>
    <cellStyle name="Ergebnis 2 6 3 2 4 7" xfId="44629"/>
    <cellStyle name="Ergebnis 2 6 3 2 4 8" xfId="51152"/>
    <cellStyle name="Ergebnis 2 6 3 2 5" xfId="4823"/>
    <cellStyle name="Ergebnis 2 6 3 2 5 2" xfId="11933"/>
    <cellStyle name="Ergebnis 2 6 3 2 5 3" xfId="18226"/>
    <cellStyle name="Ergebnis 2 6 3 2 5 4" xfId="25165"/>
    <cellStyle name="Ergebnis 2 6 3 2 5 5" xfId="31830"/>
    <cellStyle name="Ergebnis 2 6 3 2 5 6" xfId="38500"/>
    <cellStyle name="Ergebnis 2 6 3 2 5 7" xfId="45316"/>
    <cellStyle name="Ergebnis 2 6 3 2 5 8" xfId="51839"/>
    <cellStyle name="Ergebnis 2 6 3 2 6" xfId="5508"/>
    <cellStyle name="Ergebnis 2 6 3 2 6 2" xfId="12618"/>
    <cellStyle name="Ergebnis 2 6 3 2 6 3" xfId="18911"/>
    <cellStyle name="Ergebnis 2 6 3 2 6 4" xfId="25850"/>
    <cellStyle name="Ergebnis 2 6 3 2 6 5" xfId="32515"/>
    <cellStyle name="Ergebnis 2 6 3 2 6 6" xfId="39185"/>
    <cellStyle name="Ergebnis 2 6 3 2 6 7" xfId="46001"/>
    <cellStyle name="Ergebnis 2 6 3 2 6 8" xfId="52524"/>
    <cellStyle name="Ergebnis 2 6 3 2 7" xfId="6091"/>
    <cellStyle name="Ergebnis 2 6 3 2 7 2" xfId="13201"/>
    <cellStyle name="Ergebnis 2 6 3 2 7 3" xfId="19494"/>
    <cellStyle name="Ergebnis 2 6 3 2 7 4" xfId="26433"/>
    <cellStyle name="Ergebnis 2 6 3 2 7 5" xfId="33098"/>
    <cellStyle name="Ergebnis 2 6 3 2 7 6" xfId="39768"/>
    <cellStyle name="Ergebnis 2 6 3 2 7 7" xfId="46584"/>
    <cellStyle name="Ergebnis 2 6 3 2 7 8" xfId="53107"/>
    <cellStyle name="Ergebnis 2 6 3 2 8" xfId="6549"/>
    <cellStyle name="Ergebnis 2 6 3 2 8 2" xfId="13659"/>
    <cellStyle name="Ergebnis 2 6 3 2 8 3" xfId="19952"/>
    <cellStyle name="Ergebnis 2 6 3 2 8 4" xfId="26891"/>
    <cellStyle name="Ergebnis 2 6 3 2 8 5" xfId="33556"/>
    <cellStyle name="Ergebnis 2 6 3 2 8 6" xfId="40226"/>
    <cellStyle name="Ergebnis 2 6 3 2 8 7" xfId="47042"/>
    <cellStyle name="Ergebnis 2 6 3 2 8 8" xfId="53565"/>
    <cellStyle name="Ergebnis 2 6 3 2 9" xfId="7203"/>
    <cellStyle name="Ergebnis 2 6 3 2 9 2" xfId="14313"/>
    <cellStyle name="Ergebnis 2 6 3 2 9 3" xfId="20606"/>
    <cellStyle name="Ergebnis 2 6 3 2 9 4" xfId="27545"/>
    <cellStyle name="Ergebnis 2 6 3 2 9 5" xfId="34210"/>
    <cellStyle name="Ergebnis 2 6 3 2 9 6" xfId="40880"/>
    <cellStyle name="Ergebnis 2 6 3 2 9 7" xfId="47696"/>
    <cellStyle name="Ergebnis 2 6 3 2 9 8" xfId="54219"/>
    <cellStyle name="Ergebnis 2 6 3 3" xfId="1059"/>
    <cellStyle name="Ergebnis 2 6 3 3 10" xfId="1732"/>
    <cellStyle name="Ergebnis 2 6 3 3 10 2" xfId="8842"/>
    <cellStyle name="Ergebnis 2 6 3 3 10 3" xfId="15135"/>
    <cellStyle name="Ergebnis 2 6 3 3 10 4" xfId="22074"/>
    <cellStyle name="Ergebnis 2 6 3 3 10 5" xfId="28739"/>
    <cellStyle name="Ergebnis 2 6 3 3 10 6" xfId="35409"/>
    <cellStyle name="Ergebnis 2 6 3 3 10 7" xfId="42225"/>
    <cellStyle name="Ergebnis 2 6 3 3 10 8" xfId="48748"/>
    <cellStyle name="Ergebnis 2 6 3 3 11" xfId="333"/>
    <cellStyle name="Ergebnis 2 6 3 3 12" xfId="21416"/>
    <cellStyle name="Ergebnis 2 6 3 3 13" xfId="28066"/>
    <cellStyle name="Ergebnis 2 6 3 3 14" xfId="34736"/>
    <cellStyle name="Ergebnis 2 6 3 3 15" xfId="48078"/>
    <cellStyle name="Ergebnis 2 6 3 3 2" xfId="2603"/>
    <cellStyle name="Ergebnis 2 6 3 3 2 2" xfId="9713"/>
    <cellStyle name="Ergebnis 2 6 3 3 2 3" xfId="16006"/>
    <cellStyle name="Ergebnis 2 6 3 3 2 4" xfId="22945"/>
    <cellStyle name="Ergebnis 2 6 3 3 2 5" xfId="29610"/>
    <cellStyle name="Ergebnis 2 6 3 3 2 6" xfId="36280"/>
    <cellStyle name="Ergebnis 2 6 3 3 2 7" xfId="43096"/>
    <cellStyle name="Ergebnis 2 6 3 3 2 8" xfId="49619"/>
    <cellStyle name="Ergebnis 2 6 3 3 3" xfId="3293"/>
    <cellStyle name="Ergebnis 2 6 3 3 3 2" xfId="10403"/>
    <cellStyle name="Ergebnis 2 6 3 3 3 3" xfId="16696"/>
    <cellStyle name="Ergebnis 2 6 3 3 3 4" xfId="23635"/>
    <cellStyle name="Ergebnis 2 6 3 3 3 5" xfId="30300"/>
    <cellStyle name="Ergebnis 2 6 3 3 3 6" xfId="36970"/>
    <cellStyle name="Ergebnis 2 6 3 3 3 7" xfId="43786"/>
    <cellStyle name="Ergebnis 2 6 3 3 3 8" xfId="50309"/>
    <cellStyle name="Ergebnis 2 6 3 3 4" xfId="3980"/>
    <cellStyle name="Ergebnis 2 6 3 3 4 2" xfId="11090"/>
    <cellStyle name="Ergebnis 2 6 3 3 4 3" xfId="17383"/>
    <cellStyle name="Ergebnis 2 6 3 3 4 4" xfId="24322"/>
    <cellStyle name="Ergebnis 2 6 3 3 4 5" xfId="30987"/>
    <cellStyle name="Ergebnis 2 6 3 3 4 6" xfId="37657"/>
    <cellStyle name="Ergebnis 2 6 3 3 4 7" xfId="44473"/>
    <cellStyle name="Ergebnis 2 6 3 3 4 8" xfId="50996"/>
    <cellStyle name="Ergebnis 2 6 3 3 5" xfId="4667"/>
    <cellStyle name="Ergebnis 2 6 3 3 5 2" xfId="11777"/>
    <cellStyle name="Ergebnis 2 6 3 3 5 3" xfId="18070"/>
    <cellStyle name="Ergebnis 2 6 3 3 5 4" xfId="25009"/>
    <cellStyle name="Ergebnis 2 6 3 3 5 5" xfId="31674"/>
    <cellStyle name="Ergebnis 2 6 3 3 5 6" xfId="38344"/>
    <cellStyle name="Ergebnis 2 6 3 3 5 7" xfId="45160"/>
    <cellStyle name="Ergebnis 2 6 3 3 5 8" xfId="51683"/>
    <cellStyle name="Ergebnis 2 6 3 3 6" xfId="5352"/>
    <cellStyle name="Ergebnis 2 6 3 3 6 2" xfId="12462"/>
    <cellStyle name="Ergebnis 2 6 3 3 6 3" xfId="18755"/>
    <cellStyle name="Ergebnis 2 6 3 3 6 4" xfId="25694"/>
    <cellStyle name="Ergebnis 2 6 3 3 6 5" xfId="32359"/>
    <cellStyle name="Ergebnis 2 6 3 3 6 6" xfId="39029"/>
    <cellStyle name="Ergebnis 2 6 3 3 6 7" xfId="45845"/>
    <cellStyle name="Ergebnis 2 6 3 3 6 8" xfId="52368"/>
    <cellStyle name="Ergebnis 2 6 3 3 7" xfId="5935"/>
    <cellStyle name="Ergebnis 2 6 3 3 7 2" xfId="13045"/>
    <cellStyle name="Ergebnis 2 6 3 3 7 3" xfId="19338"/>
    <cellStyle name="Ergebnis 2 6 3 3 7 4" xfId="26277"/>
    <cellStyle name="Ergebnis 2 6 3 3 7 5" xfId="32942"/>
    <cellStyle name="Ergebnis 2 6 3 3 7 6" xfId="39612"/>
    <cellStyle name="Ergebnis 2 6 3 3 7 7" xfId="46428"/>
    <cellStyle name="Ergebnis 2 6 3 3 7 8" xfId="52951"/>
    <cellStyle name="Ergebnis 2 6 3 3 8" xfId="6393"/>
    <cellStyle name="Ergebnis 2 6 3 3 8 2" xfId="13503"/>
    <cellStyle name="Ergebnis 2 6 3 3 8 3" xfId="19796"/>
    <cellStyle name="Ergebnis 2 6 3 3 8 4" xfId="26735"/>
    <cellStyle name="Ergebnis 2 6 3 3 8 5" xfId="33400"/>
    <cellStyle name="Ergebnis 2 6 3 3 8 6" xfId="40070"/>
    <cellStyle name="Ergebnis 2 6 3 3 8 7" xfId="46886"/>
    <cellStyle name="Ergebnis 2 6 3 3 8 8" xfId="53409"/>
    <cellStyle name="Ergebnis 2 6 3 3 9" xfId="7047"/>
    <cellStyle name="Ergebnis 2 6 3 3 9 2" xfId="14157"/>
    <cellStyle name="Ergebnis 2 6 3 3 9 3" xfId="20450"/>
    <cellStyle name="Ergebnis 2 6 3 3 9 4" xfId="27389"/>
    <cellStyle name="Ergebnis 2 6 3 3 9 5" xfId="34054"/>
    <cellStyle name="Ergebnis 2 6 3 3 9 6" xfId="40724"/>
    <cellStyle name="Ergebnis 2 6 3 3 9 7" xfId="47540"/>
    <cellStyle name="Ergebnis 2 6 3 3 9 8" xfId="54063"/>
    <cellStyle name="Ergebnis 2 6 3 4" xfId="2373"/>
    <cellStyle name="Ergebnis 2 6 3 4 2" xfId="9483"/>
    <cellStyle name="Ergebnis 2 6 3 4 3" xfId="15776"/>
    <cellStyle name="Ergebnis 2 6 3 4 4" xfId="22715"/>
    <cellStyle name="Ergebnis 2 6 3 4 5" xfId="29380"/>
    <cellStyle name="Ergebnis 2 6 3 4 6" xfId="36050"/>
    <cellStyle name="Ergebnis 2 6 3 4 7" xfId="42866"/>
    <cellStyle name="Ergebnis 2 6 3 4 8" xfId="49389"/>
    <cellStyle name="Ergebnis 2 6 3 5" xfId="3063"/>
    <cellStyle name="Ergebnis 2 6 3 5 2" xfId="10173"/>
    <cellStyle name="Ergebnis 2 6 3 5 3" xfId="16466"/>
    <cellStyle name="Ergebnis 2 6 3 5 4" xfId="23405"/>
    <cellStyle name="Ergebnis 2 6 3 5 5" xfId="30070"/>
    <cellStyle name="Ergebnis 2 6 3 5 6" xfId="36740"/>
    <cellStyle name="Ergebnis 2 6 3 5 7" xfId="43556"/>
    <cellStyle name="Ergebnis 2 6 3 5 8" xfId="50079"/>
    <cellStyle name="Ergebnis 2 6 3 6" xfId="3750"/>
    <cellStyle name="Ergebnis 2 6 3 6 2" xfId="10860"/>
    <cellStyle name="Ergebnis 2 6 3 6 3" xfId="17153"/>
    <cellStyle name="Ergebnis 2 6 3 6 4" xfId="24092"/>
    <cellStyle name="Ergebnis 2 6 3 6 5" xfId="30757"/>
    <cellStyle name="Ergebnis 2 6 3 6 6" xfId="37427"/>
    <cellStyle name="Ergebnis 2 6 3 6 7" xfId="44243"/>
    <cellStyle name="Ergebnis 2 6 3 6 8" xfId="50766"/>
    <cellStyle name="Ergebnis 2 6 3 7" xfId="4437"/>
    <cellStyle name="Ergebnis 2 6 3 7 2" xfId="11547"/>
    <cellStyle name="Ergebnis 2 6 3 7 3" xfId="17840"/>
    <cellStyle name="Ergebnis 2 6 3 7 4" xfId="24779"/>
    <cellStyle name="Ergebnis 2 6 3 7 5" xfId="31444"/>
    <cellStyle name="Ergebnis 2 6 3 7 6" xfId="38114"/>
    <cellStyle name="Ergebnis 2 6 3 7 7" xfId="44930"/>
    <cellStyle name="Ergebnis 2 6 3 7 8" xfId="51453"/>
    <cellStyle name="Ergebnis 2 6 3 8" xfId="5122"/>
    <cellStyle name="Ergebnis 2 6 3 8 2" xfId="12232"/>
    <cellStyle name="Ergebnis 2 6 3 8 3" xfId="18525"/>
    <cellStyle name="Ergebnis 2 6 3 8 4" xfId="25464"/>
    <cellStyle name="Ergebnis 2 6 3 8 5" xfId="32129"/>
    <cellStyle name="Ergebnis 2 6 3 8 6" xfId="38799"/>
    <cellStyle name="Ergebnis 2 6 3 8 7" xfId="45615"/>
    <cellStyle name="Ergebnis 2 6 3 8 8" xfId="52138"/>
    <cellStyle name="Ergebnis 2 6 3 9" xfId="6163"/>
    <cellStyle name="Ergebnis 2 6 3 9 2" xfId="13273"/>
    <cellStyle name="Ergebnis 2 6 3 9 3" xfId="19566"/>
    <cellStyle name="Ergebnis 2 6 3 9 4" xfId="26505"/>
    <cellStyle name="Ergebnis 2 6 3 9 5" xfId="33170"/>
    <cellStyle name="Ergebnis 2 6 3 9 6" xfId="39840"/>
    <cellStyle name="Ergebnis 2 6 3 9 7" xfId="46656"/>
    <cellStyle name="Ergebnis 2 6 3 9 8" xfId="53179"/>
    <cellStyle name="Ergebnis 2 6 4" xfId="2061"/>
    <cellStyle name="Ergebnis 2 6 4 2" xfId="9171"/>
    <cellStyle name="Ergebnis 2 6 4 3" xfId="15464"/>
    <cellStyle name="Ergebnis 2 6 4 4" xfId="22403"/>
    <cellStyle name="Ergebnis 2 6 4 5" xfId="29068"/>
    <cellStyle name="Ergebnis 2 6 4 6" xfId="35738"/>
    <cellStyle name="Ergebnis 2 6 4 7" xfId="42554"/>
    <cellStyle name="Ergebnis 2 6 4 8" xfId="49077"/>
    <cellStyle name="Ergebnis 2 6 5" xfId="2135"/>
    <cellStyle name="Ergebnis 2 6 5 2" xfId="9245"/>
    <cellStyle name="Ergebnis 2 6 5 3" xfId="15538"/>
    <cellStyle name="Ergebnis 2 6 5 4" xfId="22477"/>
    <cellStyle name="Ergebnis 2 6 5 5" xfId="29142"/>
    <cellStyle name="Ergebnis 2 6 5 6" xfId="35812"/>
    <cellStyle name="Ergebnis 2 6 5 7" xfId="42628"/>
    <cellStyle name="Ergebnis 2 6 5 8" xfId="49151"/>
    <cellStyle name="Ergebnis 2 6 6" xfId="2153"/>
    <cellStyle name="Ergebnis 2 6 6 2" xfId="9263"/>
    <cellStyle name="Ergebnis 2 6 6 3" xfId="15556"/>
    <cellStyle name="Ergebnis 2 6 6 4" xfId="22495"/>
    <cellStyle name="Ergebnis 2 6 6 5" xfId="29160"/>
    <cellStyle name="Ergebnis 2 6 6 6" xfId="35830"/>
    <cellStyle name="Ergebnis 2 6 6 7" xfId="42646"/>
    <cellStyle name="Ergebnis 2 6 6 8" xfId="49169"/>
    <cellStyle name="Ergebnis 2 6 7" xfId="2843"/>
    <cellStyle name="Ergebnis 2 6 7 2" xfId="9953"/>
    <cellStyle name="Ergebnis 2 6 7 3" xfId="16246"/>
    <cellStyle name="Ergebnis 2 6 7 4" xfId="23185"/>
    <cellStyle name="Ergebnis 2 6 7 5" xfId="29850"/>
    <cellStyle name="Ergebnis 2 6 7 6" xfId="36520"/>
    <cellStyle name="Ergebnis 2 6 7 7" xfId="43336"/>
    <cellStyle name="Ergebnis 2 6 7 8" xfId="49859"/>
    <cellStyle name="Ergebnis 2 6 8" xfId="4198"/>
    <cellStyle name="Ergebnis 2 6 8 2" xfId="11308"/>
    <cellStyle name="Ergebnis 2 6 8 3" xfId="17601"/>
    <cellStyle name="Ergebnis 2 6 8 4" xfId="24540"/>
    <cellStyle name="Ergebnis 2 6 8 5" xfId="31205"/>
    <cellStyle name="Ergebnis 2 6 8 6" xfId="37875"/>
    <cellStyle name="Ergebnis 2 6 8 7" xfId="44691"/>
    <cellStyle name="Ergebnis 2 6 8 8" xfId="51214"/>
    <cellStyle name="Ergebnis 2 6 9" xfId="4215"/>
    <cellStyle name="Ergebnis 2 6 9 2" xfId="11325"/>
    <cellStyle name="Ergebnis 2 6 9 3" xfId="17618"/>
    <cellStyle name="Ergebnis 2 6 9 4" xfId="24557"/>
    <cellStyle name="Ergebnis 2 6 9 5" xfId="31222"/>
    <cellStyle name="Ergebnis 2 6 9 6" xfId="37892"/>
    <cellStyle name="Ergebnis 2 6 9 7" xfId="44708"/>
    <cellStyle name="Ergebnis 2 6 9 8" xfId="51231"/>
    <cellStyle name="Ergebnis 2 7" xfId="213"/>
    <cellStyle name="Ergebnis 2 7 10" xfId="5647"/>
    <cellStyle name="Ergebnis 2 7 10 2" xfId="12757"/>
    <cellStyle name="Ergebnis 2 7 10 3" xfId="19050"/>
    <cellStyle name="Ergebnis 2 7 10 4" xfId="25989"/>
    <cellStyle name="Ergebnis 2 7 10 5" xfId="32654"/>
    <cellStyle name="Ergebnis 2 7 10 6" xfId="39324"/>
    <cellStyle name="Ergebnis 2 7 10 7" xfId="46140"/>
    <cellStyle name="Ergebnis 2 7 10 8" xfId="52663"/>
    <cellStyle name="Ergebnis 2 7 11" xfId="6567"/>
    <cellStyle name="Ergebnis 2 7 11 2" xfId="13677"/>
    <cellStyle name="Ergebnis 2 7 11 3" xfId="19970"/>
    <cellStyle name="Ergebnis 2 7 11 4" xfId="26909"/>
    <cellStyle name="Ergebnis 2 7 11 5" xfId="33574"/>
    <cellStyle name="Ergebnis 2 7 11 6" xfId="40244"/>
    <cellStyle name="Ergebnis 2 7 11 7" xfId="47060"/>
    <cellStyle name="Ergebnis 2 7 11 8" xfId="53583"/>
    <cellStyle name="Ergebnis 2 7 12" xfId="1261"/>
    <cellStyle name="Ergebnis 2 7 12 2" xfId="8371"/>
    <cellStyle name="Ergebnis 2 7 12 3" xfId="14664"/>
    <cellStyle name="Ergebnis 2 7 12 4" xfId="21603"/>
    <cellStyle name="Ergebnis 2 7 12 5" xfId="28268"/>
    <cellStyle name="Ergebnis 2 7 12 6" xfId="34938"/>
    <cellStyle name="Ergebnis 2 7 12 7" xfId="41757"/>
    <cellStyle name="Ergebnis 2 7 12 8" xfId="48280"/>
    <cellStyle name="Ergebnis 2 7 13" xfId="8187"/>
    <cellStyle name="Ergebnis 2 7 14" xfId="8002"/>
    <cellStyle name="Ergebnis 2 7 15" xfId="14709"/>
    <cellStyle name="Ergebnis 2 7 16" xfId="41635"/>
    <cellStyle name="Ergebnis 2 7 2" xfId="602"/>
    <cellStyle name="Ergebnis 2 7 2 10" xfId="6670"/>
    <cellStyle name="Ergebnis 2 7 2 10 2" xfId="13780"/>
    <cellStyle name="Ergebnis 2 7 2 10 3" xfId="20073"/>
    <cellStyle name="Ergebnis 2 7 2 10 4" xfId="27012"/>
    <cellStyle name="Ergebnis 2 7 2 10 5" xfId="33677"/>
    <cellStyle name="Ergebnis 2 7 2 10 6" xfId="40347"/>
    <cellStyle name="Ergebnis 2 7 2 10 7" xfId="47163"/>
    <cellStyle name="Ergebnis 2 7 2 10 8" xfId="53686"/>
    <cellStyle name="Ergebnis 2 7 2 11" xfId="7407"/>
    <cellStyle name="Ergebnis 2 7 2 11 2" xfId="14517"/>
    <cellStyle name="Ergebnis 2 7 2 11 3" xfId="20810"/>
    <cellStyle name="Ergebnis 2 7 2 11 4" xfId="27749"/>
    <cellStyle name="Ergebnis 2 7 2 11 5" xfId="34414"/>
    <cellStyle name="Ergebnis 2 7 2 11 6" xfId="41084"/>
    <cellStyle name="Ergebnis 2 7 2 11 7" xfId="47900"/>
    <cellStyle name="Ergebnis 2 7 2 11 8" xfId="54423"/>
    <cellStyle name="Ergebnis 2 7 2 12" xfId="1355"/>
    <cellStyle name="Ergebnis 2 7 2 12 2" xfId="8465"/>
    <cellStyle name="Ergebnis 2 7 2 12 3" xfId="14758"/>
    <cellStyle name="Ergebnis 2 7 2 12 4" xfId="21697"/>
    <cellStyle name="Ergebnis 2 7 2 12 5" xfId="28362"/>
    <cellStyle name="Ergebnis 2 7 2 12 6" xfId="35032"/>
    <cellStyle name="Ergebnis 2 7 2 12 7" xfId="41848"/>
    <cellStyle name="Ergebnis 2 7 2 12 8" xfId="48371"/>
    <cellStyle name="Ergebnis 2 7 2 13" xfId="7729"/>
    <cellStyle name="Ergebnis 2 7 2 14" xfId="20981"/>
    <cellStyle name="Ergebnis 2 7 2 15" xfId="7840"/>
    <cellStyle name="Ergebnis 2 7 2 16" xfId="41231"/>
    <cellStyle name="Ergebnis 2 7 2 17" xfId="41181"/>
    <cellStyle name="Ergebnis 2 7 2 2" xfId="1118"/>
    <cellStyle name="Ergebnis 2 7 2 2 10" xfId="1791"/>
    <cellStyle name="Ergebnis 2 7 2 2 10 2" xfId="8901"/>
    <cellStyle name="Ergebnis 2 7 2 2 10 3" xfId="15194"/>
    <cellStyle name="Ergebnis 2 7 2 2 10 4" xfId="22133"/>
    <cellStyle name="Ergebnis 2 7 2 2 10 5" xfId="28798"/>
    <cellStyle name="Ergebnis 2 7 2 2 10 6" xfId="35468"/>
    <cellStyle name="Ergebnis 2 7 2 2 10 7" xfId="42284"/>
    <cellStyle name="Ergebnis 2 7 2 2 10 8" xfId="48807"/>
    <cellStyle name="Ergebnis 2 7 2 2 11" xfId="7526"/>
    <cellStyle name="Ergebnis 2 7 2 2 12" xfId="21471"/>
    <cellStyle name="Ergebnis 2 7 2 2 13" xfId="28125"/>
    <cellStyle name="Ergebnis 2 7 2 2 14" xfId="34795"/>
    <cellStyle name="Ergebnis 2 7 2 2 15" xfId="48137"/>
    <cellStyle name="Ergebnis 2 7 2 2 2" xfId="2662"/>
    <cellStyle name="Ergebnis 2 7 2 2 2 2" xfId="9772"/>
    <cellStyle name="Ergebnis 2 7 2 2 2 3" xfId="16065"/>
    <cellStyle name="Ergebnis 2 7 2 2 2 4" xfId="23004"/>
    <cellStyle name="Ergebnis 2 7 2 2 2 5" xfId="29669"/>
    <cellStyle name="Ergebnis 2 7 2 2 2 6" xfId="36339"/>
    <cellStyle name="Ergebnis 2 7 2 2 2 7" xfId="43155"/>
    <cellStyle name="Ergebnis 2 7 2 2 2 8" xfId="49678"/>
    <cellStyle name="Ergebnis 2 7 2 2 3" xfId="3352"/>
    <cellStyle name="Ergebnis 2 7 2 2 3 2" xfId="10462"/>
    <cellStyle name="Ergebnis 2 7 2 2 3 3" xfId="16755"/>
    <cellStyle name="Ergebnis 2 7 2 2 3 4" xfId="23694"/>
    <cellStyle name="Ergebnis 2 7 2 2 3 5" xfId="30359"/>
    <cellStyle name="Ergebnis 2 7 2 2 3 6" xfId="37029"/>
    <cellStyle name="Ergebnis 2 7 2 2 3 7" xfId="43845"/>
    <cellStyle name="Ergebnis 2 7 2 2 3 8" xfId="50368"/>
    <cellStyle name="Ergebnis 2 7 2 2 4" xfId="4039"/>
    <cellStyle name="Ergebnis 2 7 2 2 4 2" xfId="11149"/>
    <cellStyle name="Ergebnis 2 7 2 2 4 3" xfId="17442"/>
    <cellStyle name="Ergebnis 2 7 2 2 4 4" xfId="24381"/>
    <cellStyle name="Ergebnis 2 7 2 2 4 5" xfId="31046"/>
    <cellStyle name="Ergebnis 2 7 2 2 4 6" xfId="37716"/>
    <cellStyle name="Ergebnis 2 7 2 2 4 7" xfId="44532"/>
    <cellStyle name="Ergebnis 2 7 2 2 4 8" xfId="51055"/>
    <cellStyle name="Ergebnis 2 7 2 2 5" xfId="4726"/>
    <cellStyle name="Ergebnis 2 7 2 2 5 2" xfId="11836"/>
    <cellStyle name="Ergebnis 2 7 2 2 5 3" xfId="18129"/>
    <cellStyle name="Ergebnis 2 7 2 2 5 4" xfId="25068"/>
    <cellStyle name="Ergebnis 2 7 2 2 5 5" xfId="31733"/>
    <cellStyle name="Ergebnis 2 7 2 2 5 6" xfId="38403"/>
    <cellStyle name="Ergebnis 2 7 2 2 5 7" xfId="45219"/>
    <cellStyle name="Ergebnis 2 7 2 2 5 8" xfId="51742"/>
    <cellStyle name="Ergebnis 2 7 2 2 6" xfId="5411"/>
    <cellStyle name="Ergebnis 2 7 2 2 6 2" xfId="12521"/>
    <cellStyle name="Ergebnis 2 7 2 2 6 3" xfId="18814"/>
    <cellStyle name="Ergebnis 2 7 2 2 6 4" xfId="25753"/>
    <cellStyle name="Ergebnis 2 7 2 2 6 5" xfId="32418"/>
    <cellStyle name="Ergebnis 2 7 2 2 6 6" xfId="39088"/>
    <cellStyle name="Ergebnis 2 7 2 2 6 7" xfId="45904"/>
    <cellStyle name="Ergebnis 2 7 2 2 6 8" xfId="52427"/>
    <cellStyle name="Ergebnis 2 7 2 2 7" xfId="5994"/>
    <cellStyle name="Ergebnis 2 7 2 2 7 2" xfId="13104"/>
    <cellStyle name="Ergebnis 2 7 2 2 7 3" xfId="19397"/>
    <cellStyle name="Ergebnis 2 7 2 2 7 4" xfId="26336"/>
    <cellStyle name="Ergebnis 2 7 2 2 7 5" xfId="33001"/>
    <cellStyle name="Ergebnis 2 7 2 2 7 6" xfId="39671"/>
    <cellStyle name="Ergebnis 2 7 2 2 7 7" xfId="46487"/>
    <cellStyle name="Ergebnis 2 7 2 2 7 8" xfId="53010"/>
    <cellStyle name="Ergebnis 2 7 2 2 8" xfId="6452"/>
    <cellStyle name="Ergebnis 2 7 2 2 8 2" xfId="13562"/>
    <cellStyle name="Ergebnis 2 7 2 2 8 3" xfId="19855"/>
    <cellStyle name="Ergebnis 2 7 2 2 8 4" xfId="26794"/>
    <cellStyle name="Ergebnis 2 7 2 2 8 5" xfId="33459"/>
    <cellStyle name="Ergebnis 2 7 2 2 8 6" xfId="40129"/>
    <cellStyle name="Ergebnis 2 7 2 2 8 7" xfId="46945"/>
    <cellStyle name="Ergebnis 2 7 2 2 8 8" xfId="53468"/>
    <cellStyle name="Ergebnis 2 7 2 2 9" xfId="7106"/>
    <cellStyle name="Ergebnis 2 7 2 2 9 2" xfId="14216"/>
    <cellStyle name="Ergebnis 2 7 2 2 9 3" xfId="20509"/>
    <cellStyle name="Ergebnis 2 7 2 2 9 4" xfId="27448"/>
    <cellStyle name="Ergebnis 2 7 2 2 9 5" xfId="34113"/>
    <cellStyle name="Ergebnis 2 7 2 2 9 6" xfId="40783"/>
    <cellStyle name="Ergebnis 2 7 2 2 9 7" xfId="47599"/>
    <cellStyle name="Ergebnis 2 7 2 2 9 8" xfId="54122"/>
    <cellStyle name="Ergebnis 2 7 2 3" xfId="915"/>
    <cellStyle name="Ergebnis 2 7 2 3 10" xfId="1590"/>
    <cellStyle name="Ergebnis 2 7 2 3 10 2" xfId="8700"/>
    <cellStyle name="Ergebnis 2 7 2 3 10 3" xfId="14993"/>
    <cellStyle name="Ergebnis 2 7 2 3 10 4" xfId="21932"/>
    <cellStyle name="Ergebnis 2 7 2 3 10 5" xfId="28597"/>
    <cellStyle name="Ergebnis 2 7 2 3 10 6" xfId="35267"/>
    <cellStyle name="Ergebnis 2 7 2 3 10 7" xfId="42083"/>
    <cellStyle name="Ergebnis 2 7 2 3 10 8" xfId="48606"/>
    <cellStyle name="Ergebnis 2 7 2 3 11" xfId="7833"/>
    <cellStyle name="Ergebnis 2 7 2 3 12" xfId="21287"/>
    <cellStyle name="Ergebnis 2 7 2 3 13" xfId="27922"/>
    <cellStyle name="Ergebnis 2 7 2 3 14" xfId="34594"/>
    <cellStyle name="Ergebnis 2 7 2 3 15" xfId="27828"/>
    <cellStyle name="Ergebnis 2 7 2 3 2" xfId="2461"/>
    <cellStyle name="Ergebnis 2 7 2 3 2 2" xfId="9571"/>
    <cellStyle name="Ergebnis 2 7 2 3 2 3" xfId="15864"/>
    <cellStyle name="Ergebnis 2 7 2 3 2 4" xfId="22803"/>
    <cellStyle name="Ergebnis 2 7 2 3 2 5" xfId="29468"/>
    <cellStyle name="Ergebnis 2 7 2 3 2 6" xfId="36138"/>
    <cellStyle name="Ergebnis 2 7 2 3 2 7" xfId="42954"/>
    <cellStyle name="Ergebnis 2 7 2 3 2 8" xfId="49477"/>
    <cellStyle name="Ergebnis 2 7 2 3 3" xfId="3151"/>
    <cellStyle name="Ergebnis 2 7 2 3 3 2" xfId="10261"/>
    <cellStyle name="Ergebnis 2 7 2 3 3 3" xfId="16554"/>
    <cellStyle name="Ergebnis 2 7 2 3 3 4" xfId="23493"/>
    <cellStyle name="Ergebnis 2 7 2 3 3 5" xfId="30158"/>
    <cellStyle name="Ergebnis 2 7 2 3 3 6" xfId="36828"/>
    <cellStyle name="Ergebnis 2 7 2 3 3 7" xfId="43644"/>
    <cellStyle name="Ergebnis 2 7 2 3 3 8" xfId="50167"/>
    <cellStyle name="Ergebnis 2 7 2 3 4" xfId="3838"/>
    <cellStyle name="Ergebnis 2 7 2 3 4 2" xfId="10948"/>
    <cellStyle name="Ergebnis 2 7 2 3 4 3" xfId="17241"/>
    <cellStyle name="Ergebnis 2 7 2 3 4 4" xfId="24180"/>
    <cellStyle name="Ergebnis 2 7 2 3 4 5" xfId="30845"/>
    <cellStyle name="Ergebnis 2 7 2 3 4 6" xfId="37515"/>
    <cellStyle name="Ergebnis 2 7 2 3 4 7" xfId="44331"/>
    <cellStyle name="Ergebnis 2 7 2 3 4 8" xfId="50854"/>
    <cellStyle name="Ergebnis 2 7 2 3 5" xfId="4525"/>
    <cellStyle name="Ergebnis 2 7 2 3 5 2" xfId="11635"/>
    <cellStyle name="Ergebnis 2 7 2 3 5 3" xfId="17928"/>
    <cellStyle name="Ergebnis 2 7 2 3 5 4" xfId="24867"/>
    <cellStyle name="Ergebnis 2 7 2 3 5 5" xfId="31532"/>
    <cellStyle name="Ergebnis 2 7 2 3 5 6" xfId="38202"/>
    <cellStyle name="Ergebnis 2 7 2 3 5 7" xfId="45018"/>
    <cellStyle name="Ergebnis 2 7 2 3 5 8" xfId="51541"/>
    <cellStyle name="Ergebnis 2 7 2 3 6" xfId="5210"/>
    <cellStyle name="Ergebnis 2 7 2 3 6 2" xfId="12320"/>
    <cellStyle name="Ergebnis 2 7 2 3 6 3" xfId="18613"/>
    <cellStyle name="Ergebnis 2 7 2 3 6 4" xfId="25552"/>
    <cellStyle name="Ergebnis 2 7 2 3 6 5" xfId="32217"/>
    <cellStyle name="Ergebnis 2 7 2 3 6 6" xfId="38887"/>
    <cellStyle name="Ergebnis 2 7 2 3 6 7" xfId="45703"/>
    <cellStyle name="Ergebnis 2 7 2 3 6 8" xfId="52226"/>
    <cellStyle name="Ergebnis 2 7 2 3 7" xfId="5793"/>
    <cellStyle name="Ergebnis 2 7 2 3 7 2" xfId="12903"/>
    <cellStyle name="Ergebnis 2 7 2 3 7 3" xfId="19196"/>
    <cellStyle name="Ergebnis 2 7 2 3 7 4" xfId="26135"/>
    <cellStyle name="Ergebnis 2 7 2 3 7 5" xfId="32800"/>
    <cellStyle name="Ergebnis 2 7 2 3 7 6" xfId="39470"/>
    <cellStyle name="Ergebnis 2 7 2 3 7 7" xfId="46286"/>
    <cellStyle name="Ergebnis 2 7 2 3 7 8" xfId="52809"/>
    <cellStyle name="Ergebnis 2 7 2 3 8" xfId="6251"/>
    <cellStyle name="Ergebnis 2 7 2 3 8 2" xfId="13361"/>
    <cellStyle name="Ergebnis 2 7 2 3 8 3" xfId="19654"/>
    <cellStyle name="Ergebnis 2 7 2 3 8 4" xfId="26593"/>
    <cellStyle name="Ergebnis 2 7 2 3 8 5" xfId="33258"/>
    <cellStyle name="Ergebnis 2 7 2 3 8 6" xfId="39928"/>
    <cellStyle name="Ergebnis 2 7 2 3 8 7" xfId="46744"/>
    <cellStyle name="Ergebnis 2 7 2 3 8 8" xfId="53267"/>
    <cellStyle name="Ergebnis 2 7 2 3 9" xfId="6905"/>
    <cellStyle name="Ergebnis 2 7 2 3 9 2" xfId="14015"/>
    <cellStyle name="Ergebnis 2 7 2 3 9 3" xfId="20308"/>
    <cellStyle name="Ergebnis 2 7 2 3 9 4" xfId="27247"/>
    <cellStyle name="Ergebnis 2 7 2 3 9 5" xfId="33912"/>
    <cellStyle name="Ergebnis 2 7 2 3 9 6" xfId="40582"/>
    <cellStyle name="Ergebnis 2 7 2 3 9 7" xfId="47398"/>
    <cellStyle name="Ergebnis 2 7 2 3 9 8" xfId="53921"/>
    <cellStyle name="Ergebnis 2 7 2 4" xfId="2226"/>
    <cellStyle name="Ergebnis 2 7 2 4 2" xfId="9336"/>
    <cellStyle name="Ergebnis 2 7 2 4 3" xfId="15629"/>
    <cellStyle name="Ergebnis 2 7 2 4 4" xfId="22568"/>
    <cellStyle name="Ergebnis 2 7 2 4 5" xfId="29233"/>
    <cellStyle name="Ergebnis 2 7 2 4 6" xfId="35903"/>
    <cellStyle name="Ergebnis 2 7 2 4 7" xfId="42719"/>
    <cellStyle name="Ergebnis 2 7 2 4 8" xfId="49242"/>
    <cellStyle name="Ergebnis 2 7 2 5" xfId="2916"/>
    <cellStyle name="Ergebnis 2 7 2 5 2" xfId="10026"/>
    <cellStyle name="Ergebnis 2 7 2 5 3" xfId="16319"/>
    <cellStyle name="Ergebnis 2 7 2 5 4" xfId="23258"/>
    <cellStyle name="Ergebnis 2 7 2 5 5" xfId="29923"/>
    <cellStyle name="Ergebnis 2 7 2 5 6" xfId="36593"/>
    <cellStyle name="Ergebnis 2 7 2 5 7" xfId="43409"/>
    <cellStyle name="Ergebnis 2 7 2 5 8" xfId="49932"/>
    <cellStyle name="Ergebnis 2 7 2 6" xfId="3603"/>
    <cellStyle name="Ergebnis 2 7 2 6 2" xfId="10713"/>
    <cellStyle name="Ergebnis 2 7 2 6 3" xfId="17006"/>
    <cellStyle name="Ergebnis 2 7 2 6 4" xfId="23945"/>
    <cellStyle name="Ergebnis 2 7 2 6 5" xfId="30610"/>
    <cellStyle name="Ergebnis 2 7 2 6 6" xfId="37280"/>
    <cellStyle name="Ergebnis 2 7 2 6 7" xfId="44096"/>
    <cellStyle name="Ergebnis 2 7 2 6 8" xfId="50619"/>
    <cellStyle name="Ergebnis 2 7 2 7" xfId="4290"/>
    <cellStyle name="Ergebnis 2 7 2 7 2" xfId="11400"/>
    <cellStyle name="Ergebnis 2 7 2 7 3" xfId="17693"/>
    <cellStyle name="Ergebnis 2 7 2 7 4" xfId="24632"/>
    <cellStyle name="Ergebnis 2 7 2 7 5" xfId="31297"/>
    <cellStyle name="Ergebnis 2 7 2 7 6" xfId="37967"/>
    <cellStyle name="Ergebnis 2 7 2 7 7" xfId="44783"/>
    <cellStyle name="Ergebnis 2 7 2 7 8" xfId="51306"/>
    <cellStyle name="Ergebnis 2 7 2 8" xfId="4975"/>
    <cellStyle name="Ergebnis 2 7 2 8 2" xfId="12085"/>
    <cellStyle name="Ergebnis 2 7 2 8 3" xfId="18378"/>
    <cellStyle name="Ergebnis 2 7 2 8 4" xfId="25317"/>
    <cellStyle name="Ergebnis 2 7 2 8 5" xfId="31982"/>
    <cellStyle name="Ergebnis 2 7 2 8 6" xfId="38652"/>
    <cellStyle name="Ergebnis 2 7 2 8 7" xfId="45468"/>
    <cellStyle name="Ergebnis 2 7 2 8 8" xfId="51991"/>
    <cellStyle name="Ergebnis 2 7 2 9" xfId="4195"/>
    <cellStyle name="Ergebnis 2 7 2 9 2" xfId="11305"/>
    <cellStyle name="Ergebnis 2 7 2 9 3" xfId="17598"/>
    <cellStyle name="Ergebnis 2 7 2 9 4" xfId="24537"/>
    <cellStyle name="Ergebnis 2 7 2 9 5" xfId="31202"/>
    <cellStyle name="Ergebnis 2 7 2 9 6" xfId="37872"/>
    <cellStyle name="Ergebnis 2 7 2 9 7" xfId="44688"/>
    <cellStyle name="Ergebnis 2 7 2 9 8" xfId="51211"/>
    <cellStyle name="Ergebnis 2 7 3" xfId="764"/>
    <cellStyle name="Ergebnis 2 7 3 10" xfId="6818"/>
    <cellStyle name="Ergebnis 2 7 3 10 2" xfId="13928"/>
    <cellStyle name="Ergebnis 2 7 3 10 3" xfId="20221"/>
    <cellStyle name="Ergebnis 2 7 3 10 4" xfId="27160"/>
    <cellStyle name="Ergebnis 2 7 3 10 5" xfId="33825"/>
    <cellStyle name="Ergebnis 2 7 3 10 6" xfId="40495"/>
    <cellStyle name="Ergebnis 2 7 3 10 7" xfId="47311"/>
    <cellStyle name="Ergebnis 2 7 3 10 8" xfId="53834"/>
    <cellStyle name="Ergebnis 2 7 3 11" xfId="7437"/>
    <cellStyle name="Ergebnis 2 7 3 11 2" xfId="14547"/>
    <cellStyle name="Ergebnis 2 7 3 11 3" xfId="20840"/>
    <cellStyle name="Ergebnis 2 7 3 11 4" xfId="27779"/>
    <cellStyle name="Ergebnis 2 7 3 11 5" xfId="34444"/>
    <cellStyle name="Ergebnis 2 7 3 11 6" xfId="41114"/>
    <cellStyle name="Ergebnis 2 7 3 11 7" xfId="47930"/>
    <cellStyle name="Ergebnis 2 7 3 11 8" xfId="54453"/>
    <cellStyle name="Ergebnis 2 7 3 12" xfId="1503"/>
    <cellStyle name="Ergebnis 2 7 3 12 2" xfId="8613"/>
    <cellStyle name="Ergebnis 2 7 3 12 3" xfId="14906"/>
    <cellStyle name="Ergebnis 2 7 3 12 4" xfId="21845"/>
    <cellStyle name="Ergebnis 2 7 3 12 5" xfId="28510"/>
    <cellStyle name="Ergebnis 2 7 3 12 6" xfId="35180"/>
    <cellStyle name="Ergebnis 2 7 3 12 7" xfId="41996"/>
    <cellStyle name="Ergebnis 2 7 3 12 8" xfId="48519"/>
    <cellStyle name="Ergebnis 2 7 3 13" xfId="8143"/>
    <cellStyle name="Ergebnis 2 7 3 14" xfId="21143"/>
    <cellStyle name="Ergebnis 2 7 3 15" xfId="21540"/>
    <cellStyle name="Ergebnis 2 7 3 16" xfId="41389"/>
    <cellStyle name="Ergebnis 2 7 3 17" xfId="41568"/>
    <cellStyle name="Ergebnis 2 7 3 2" xfId="1216"/>
    <cellStyle name="Ergebnis 2 7 3 2 10" xfId="1889"/>
    <cellStyle name="Ergebnis 2 7 3 2 10 2" xfId="8999"/>
    <cellStyle name="Ergebnis 2 7 3 2 10 3" xfId="15292"/>
    <cellStyle name="Ergebnis 2 7 3 2 10 4" xfId="22231"/>
    <cellStyle name="Ergebnis 2 7 3 2 10 5" xfId="28896"/>
    <cellStyle name="Ergebnis 2 7 3 2 10 6" xfId="35566"/>
    <cellStyle name="Ergebnis 2 7 3 2 10 7" xfId="42382"/>
    <cellStyle name="Ergebnis 2 7 3 2 10 8" xfId="48905"/>
    <cellStyle name="Ergebnis 2 7 3 2 11" xfId="14619"/>
    <cellStyle name="Ergebnis 2 7 3 2 12" xfId="21558"/>
    <cellStyle name="Ergebnis 2 7 3 2 13" xfId="28223"/>
    <cellStyle name="Ergebnis 2 7 3 2 14" xfId="34893"/>
    <cellStyle name="Ergebnis 2 7 3 2 15" xfId="48235"/>
    <cellStyle name="Ergebnis 2 7 3 2 2" xfId="2760"/>
    <cellStyle name="Ergebnis 2 7 3 2 2 2" xfId="9870"/>
    <cellStyle name="Ergebnis 2 7 3 2 2 3" xfId="16163"/>
    <cellStyle name="Ergebnis 2 7 3 2 2 4" xfId="23102"/>
    <cellStyle name="Ergebnis 2 7 3 2 2 5" xfId="29767"/>
    <cellStyle name="Ergebnis 2 7 3 2 2 6" xfId="36437"/>
    <cellStyle name="Ergebnis 2 7 3 2 2 7" xfId="43253"/>
    <cellStyle name="Ergebnis 2 7 3 2 2 8" xfId="49776"/>
    <cellStyle name="Ergebnis 2 7 3 2 3" xfId="3450"/>
    <cellStyle name="Ergebnis 2 7 3 2 3 2" xfId="10560"/>
    <cellStyle name="Ergebnis 2 7 3 2 3 3" xfId="16853"/>
    <cellStyle name="Ergebnis 2 7 3 2 3 4" xfId="23792"/>
    <cellStyle name="Ergebnis 2 7 3 2 3 5" xfId="30457"/>
    <cellStyle name="Ergebnis 2 7 3 2 3 6" xfId="37127"/>
    <cellStyle name="Ergebnis 2 7 3 2 3 7" xfId="43943"/>
    <cellStyle name="Ergebnis 2 7 3 2 3 8" xfId="50466"/>
    <cellStyle name="Ergebnis 2 7 3 2 4" xfId="4137"/>
    <cellStyle name="Ergebnis 2 7 3 2 4 2" xfId="11247"/>
    <cellStyle name="Ergebnis 2 7 3 2 4 3" xfId="17540"/>
    <cellStyle name="Ergebnis 2 7 3 2 4 4" xfId="24479"/>
    <cellStyle name="Ergebnis 2 7 3 2 4 5" xfId="31144"/>
    <cellStyle name="Ergebnis 2 7 3 2 4 6" xfId="37814"/>
    <cellStyle name="Ergebnis 2 7 3 2 4 7" xfId="44630"/>
    <cellStyle name="Ergebnis 2 7 3 2 4 8" xfId="51153"/>
    <cellStyle name="Ergebnis 2 7 3 2 5" xfId="4824"/>
    <cellStyle name="Ergebnis 2 7 3 2 5 2" xfId="11934"/>
    <cellStyle name="Ergebnis 2 7 3 2 5 3" xfId="18227"/>
    <cellStyle name="Ergebnis 2 7 3 2 5 4" xfId="25166"/>
    <cellStyle name="Ergebnis 2 7 3 2 5 5" xfId="31831"/>
    <cellStyle name="Ergebnis 2 7 3 2 5 6" xfId="38501"/>
    <cellStyle name="Ergebnis 2 7 3 2 5 7" xfId="45317"/>
    <cellStyle name="Ergebnis 2 7 3 2 5 8" xfId="51840"/>
    <cellStyle name="Ergebnis 2 7 3 2 6" xfId="5509"/>
    <cellStyle name="Ergebnis 2 7 3 2 6 2" xfId="12619"/>
    <cellStyle name="Ergebnis 2 7 3 2 6 3" xfId="18912"/>
    <cellStyle name="Ergebnis 2 7 3 2 6 4" xfId="25851"/>
    <cellStyle name="Ergebnis 2 7 3 2 6 5" xfId="32516"/>
    <cellStyle name="Ergebnis 2 7 3 2 6 6" xfId="39186"/>
    <cellStyle name="Ergebnis 2 7 3 2 6 7" xfId="46002"/>
    <cellStyle name="Ergebnis 2 7 3 2 6 8" xfId="52525"/>
    <cellStyle name="Ergebnis 2 7 3 2 7" xfId="6092"/>
    <cellStyle name="Ergebnis 2 7 3 2 7 2" xfId="13202"/>
    <cellStyle name="Ergebnis 2 7 3 2 7 3" xfId="19495"/>
    <cellStyle name="Ergebnis 2 7 3 2 7 4" xfId="26434"/>
    <cellStyle name="Ergebnis 2 7 3 2 7 5" xfId="33099"/>
    <cellStyle name="Ergebnis 2 7 3 2 7 6" xfId="39769"/>
    <cellStyle name="Ergebnis 2 7 3 2 7 7" xfId="46585"/>
    <cellStyle name="Ergebnis 2 7 3 2 7 8" xfId="53108"/>
    <cellStyle name="Ergebnis 2 7 3 2 8" xfId="6550"/>
    <cellStyle name="Ergebnis 2 7 3 2 8 2" xfId="13660"/>
    <cellStyle name="Ergebnis 2 7 3 2 8 3" xfId="19953"/>
    <cellStyle name="Ergebnis 2 7 3 2 8 4" xfId="26892"/>
    <cellStyle name="Ergebnis 2 7 3 2 8 5" xfId="33557"/>
    <cellStyle name="Ergebnis 2 7 3 2 8 6" xfId="40227"/>
    <cellStyle name="Ergebnis 2 7 3 2 8 7" xfId="47043"/>
    <cellStyle name="Ergebnis 2 7 3 2 8 8" xfId="53566"/>
    <cellStyle name="Ergebnis 2 7 3 2 9" xfId="7204"/>
    <cellStyle name="Ergebnis 2 7 3 2 9 2" xfId="14314"/>
    <cellStyle name="Ergebnis 2 7 3 2 9 3" xfId="20607"/>
    <cellStyle name="Ergebnis 2 7 3 2 9 4" xfId="27546"/>
    <cellStyle name="Ergebnis 2 7 3 2 9 5" xfId="34211"/>
    <cellStyle name="Ergebnis 2 7 3 2 9 6" xfId="40881"/>
    <cellStyle name="Ergebnis 2 7 3 2 9 7" xfId="47697"/>
    <cellStyle name="Ergebnis 2 7 3 2 9 8" xfId="54220"/>
    <cellStyle name="Ergebnis 2 7 3 3" xfId="1060"/>
    <cellStyle name="Ergebnis 2 7 3 3 10" xfId="1733"/>
    <cellStyle name="Ergebnis 2 7 3 3 10 2" xfId="8843"/>
    <cellStyle name="Ergebnis 2 7 3 3 10 3" xfId="15136"/>
    <cellStyle name="Ergebnis 2 7 3 3 10 4" xfId="22075"/>
    <cellStyle name="Ergebnis 2 7 3 3 10 5" xfId="28740"/>
    <cellStyle name="Ergebnis 2 7 3 3 10 6" xfId="35410"/>
    <cellStyle name="Ergebnis 2 7 3 3 10 7" xfId="42226"/>
    <cellStyle name="Ergebnis 2 7 3 3 10 8" xfId="48749"/>
    <cellStyle name="Ergebnis 2 7 3 3 11" xfId="7968"/>
    <cellStyle name="Ergebnis 2 7 3 3 12" xfId="21417"/>
    <cellStyle name="Ergebnis 2 7 3 3 13" xfId="28067"/>
    <cellStyle name="Ergebnis 2 7 3 3 14" xfId="34737"/>
    <cellStyle name="Ergebnis 2 7 3 3 15" xfId="48079"/>
    <cellStyle name="Ergebnis 2 7 3 3 2" xfId="2604"/>
    <cellStyle name="Ergebnis 2 7 3 3 2 2" xfId="9714"/>
    <cellStyle name="Ergebnis 2 7 3 3 2 3" xfId="16007"/>
    <cellStyle name="Ergebnis 2 7 3 3 2 4" xfId="22946"/>
    <cellStyle name="Ergebnis 2 7 3 3 2 5" xfId="29611"/>
    <cellStyle name="Ergebnis 2 7 3 3 2 6" xfId="36281"/>
    <cellStyle name="Ergebnis 2 7 3 3 2 7" xfId="43097"/>
    <cellStyle name="Ergebnis 2 7 3 3 2 8" xfId="49620"/>
    <cellStyle name="Ergebnis 2 7 3 3 3" xfId="3294"/>
    <cellStyle name="Ergebnis 2 7 3 3 3 2" xfId="10404"/>
    <cellStyle name="Ergebnis 2 7 3 3 3 3" xfId="16697"/>
    <cellStyle name="Ergebnis 2 7 3 3 3 4" xfId="23636"/>
    <cellStyle name="Ergebnis 2 7 3 3 3 5" xfId="30301"/>
    <cellStyle name="Ergebnis 2 7 3 3 3 6" xfId="36971"/>
    <cellStyle name="Ergebnis 2 7 3 3 3 7" xfId="43787"/>
    <cellStyle name="Ergebnis 2 7 3 3 3 8" xfId="50310"/>
    <cellStyle name="Ergebnis 2 7 3 3 4" xfId="3981"/>
    <cellStyle name="Ergebnis 2 7 3 3 4 2" xfId="11091"/>
    <cellStyle name="Ergebnis 2 7 3 3 4 3" xfId="17384"/>
    <cellStyle name="Ergebnis 2 7 3 3 4 4" xfId="24323"/>
    <cellStyle name="Ergebnis 2 7 3 3 4 5" xfId="30988"/>
    <cellStyle name="Ergebnis 2 7 3 3 4 6" xfId="37658"/>
    <cellStyle name="Ergebnis 2 7 3 3 4 7" xfId="44474"/>
    <cellStyle name="Ergebnis 2 7 3 3 4 8" xfId="50997"/>
    <cellStyle name="Ergebnis 2 7 3 3 5" xfId="4668"/>
    <cellStyle name="Ergebnis 2 7 3 3 5 2" xfId="11778"/>
    <cellStyle name="Ergebnis 2 7 3 3 5 3" xfId="18071"/>
    <cellStyle name="Ergebnis 2 7 3 3 5 4" xfId="25010"/>
    <cellStyle name="Ergebnis 2 7 3 3 5 5" xfId="31675"/>
    <cellStyle name="Ergebnis 2 7 3 3 5 6" xfId="38345"/>
    <cellStyle name="Ergebnis 2 7 3 3 5 7" xfId="45161"/>
    <cellStyle name="Ergebnis 2 7 3 3 5 8" xfId="51684"/>
    <cellStyle name="Ergebnis 2 7 3 3 6" xfId="5353"/>
    <cellStyle name="Ergebnis 2 7 3 3 6 2" xfId="12463"/>
    <cellStyle name="Ergebnis 2 7 3 3 6 3" xfId="18756"/>
    <cellStyle name="Ergebnis 2 7 3 3 6 4" xfId="25695"/>
    <cellStyle name="Ergebnis 2 7 3 3 6 5" xfId="32360"/>
    <cellStyle name="Ergebnis 2 7 3 3 6 6" xfId="39030"/>
    <cellStyle name="Ergebnis 2 7 3 3 6 7" xfId="45846"/>
    <cellStyle name="Ergebnis 2 7 3 3 6 8" xfId="52369"/>
    <cellStyle name="Ergebnis 2 7 3 3 7" xfId="5936"/>
    <cellStyle name="Ergebnis 2 7 3 3 7 2" xfId="13046"/>
    <cellStyle name="Ergebnis 2 7 3 3 7 3" xfId="19339"/>
    <cellStyle name="Ergebnis 2 7 3 3 7 4" xfId="26278"/>
    <cellStyle name="Ergebnis 2 7 3 3 7 5" xfId="32943"/>
    <cellStyle name="Ergebnis 2 7 3 3 7 6" xfId="39613"/>
    <cellStyle name="Ergebnis 2 7 3 3 7 7" xfId="46429"/>
    <cellStyle name="Ergebnis 2 7 3 3 7 8" xfId="52952"/>
    <cellStyle name="Ergebnis 2 7 3 3 8" xfId="6394"/>
    <cellStyle name="Ergebnis 2 7 3 3 8 2" xfId="13504"/>
    <cellStyle name="Ergebnis 2 7 3 3 8 3" xfId="19797"/>
    <cellStyle name="Ergebnis 2 7 3 3 8 4" xfId="26736"/>
    <cellStyle name="Ergebnis 2 7 3 3 8 5" xfId="33401"/>
    <cellStyle name="Ergebnis 2 7 3 3 8 6" xfId="40071"/>
    <cellStyle name="Ergebnis 2 7 3 3 8 7" xfId="46887"/>
    <cellStyle name="Ergebnis 2 7 3 3 8 8" xfId="53410"/>
    <cellStyle name="Ergebnis 2 7 3 3 9" xfId="7048"/>
    <cellStyle name="Ergebnis 2 7 3 3 9 2" xfId="14158"/>
    <cellStyle name="Ergebnis 2 7 3 3 9 3" xfId="20451"/>
    <cellStyle name="Ergebnis 2 7 3 3 9 4" xfId="27390"/>
    <cellStyle name="Ergebnis 2 7 3 3 9 5" xfId="34055"/>
    <cellStyle name="Ergebnis 2 7 3 3 9 6" xfId="40725"/>
    <cellStyle name="Ergebnis 2 7 3 3 9 7" xfId="47541"/>
    <cellStyle name="Ergebnis 2 7 3 3 9 8" xfId="54064"/>
    <cellStyle name="Ergebnis 2 7 3 4" xfId="2374"/>
    <cellStyle name="Ergebnis 2 7 3 4 2" xfId="9484"/>
    <cellStyle name="Ergebnis 2 7 3 4 3" xfId="15777"/>
    <cellStyle name="Ergebnis 2 7 3 4 4" xfId="22716"/>
    <cellStyle name="Ergebnis 2 7 3 4 5" xfId="29381"/>
    <cellStyle name="Ergebnis 2 7 3 4 6" xfId="36051"/>
    <cellStyle name="Ergebnis 2 7 3 4 7" xfId="42867"/>
    <cellStyle name="Ergebnis 2 7 3 4 8" xfId="49390"/>
    <cellStyle name="Ergebnis 2 7 3 5" xfId="3064"/>
    <cellStyle name="Ergebnis 2 7 3 5 2" xfId="10174"/>
    <cellStyle name="Ergebnis 2 7 3 5 3" xfId="16467"/>
    <cellStyle name="Ergebnis 2 7 3 5 4" xfId="23406"/>
    <cellStyle name="Ergebnis 2 7 3 5 5" xfId="30071"/>
    <cellStyle name="Ergebnis 2 7 3 5 6" xfId="36741"/>
    <cellStyle name="Ergebnis 2 7 3 5 7" xfId="43557"/>
    <cellStyle name="Ergebnis 2 7 3 5 8" xfId="50080"/>
    <cellStyle name="Ergebnis 2 7 3 6" xfId="3751"/>
    <cellStyle name="Ergebnis 2 7 3 6 2" xfId="10861"/>
    <cellStyle name="Ergebnis 2 7 3 6 3" xfId="17154"/>
    <cellStyle name="Ergebnis 2 7 3 6 4" xfId="24093"/>
    <cellStyle name="Ergebnis 2 7 3 6 5" xfId="30758"/>
    <cellStyle name="Ergebnis 2 7 3 6 6" xfId="37428"/>
    <cellStyle name="Ergebnis 2 7 3 6 7" xfId="44244"/>
    <cellStyle name="Ergebnis 2 7 3 6 8" xfId="50767"/>
    <cellStyle name="Ergebnis 2 7 3 7" xfId="4438"/>
    <cellStyle name="Ergebnis 2 7 3 7 2" xfId="11548"/>
    <cellStyle name="Ergebnis 2 7 3 7 3" xfId="17841"/>
    <cellStyle name="Ergebnis 2 7 3 7 4" xfId="24780"/>
    <cellStyle name="Ergebnis 2 7 3 7 5" xfId="31445"/>
    <cellStyle name="Ergebnis 2 7 3 7 6" xfId="38115"/>
    <cellStyle name="Ergebnis 2 7 3 7 7" xfId="44931"/>
    <cellStyle name="Ergebnis 2 7 3 7 8" xfId="51454"/>
    <cellStyle name="Ergebnis 2 7 3 8" xfId="5123"/>
    <cellStyle name="Ergebnis 2 7 3 8 2" xfId="12233"/>
    <cellStyle name="Ergebnis 2 7 3 8 3" xfId="18526"/>
    <cellStyle name="Ergebnis 2 7 3 8 4" xfId="25465"/>
    <cellStyle name="Ergebnis 2 7 3 8 5" xfId="32130"/>
    <cellStyle name="Ergebnis 2 7 3 8 6" xfId="38800"/>
    <cellStyle name="Ergebnis 2 7 3 8 7" xfId="45616"/>
    <cellStyle name="Ergebnis 2 7 3 8 8" xfId="52139"/>
    <cellStyle name="Ergebnis 2 7 3 9" xfId="6164"/>
    <cellStyle name="Ergebnis 2 7 3 9 2" xfId="13274"/>
    <cellStyle name="Ergebnis 2 7 3 9 3" xfId="19567"/>
    <cellStyle name="Ergebnis 2 7 3 9 4" xfId="26506"/>
    <cellStyle name="Ergebnis 2 7 3 9 5" xfId="33171"/>
    <cellStyle name="Ergebnis 2 7 3 9 6" xfId="39841"/>
    <cellStyle name="Ergebnis 2 7 3 9 7" xfId="46657"/>
    <cellStyle name="Ergebnis 2 7 3 9 8" xfId="53180"/>
    <cellStyle name="Ergebnis 2 7 4" xfId="2089"/>
    <cellStyle name="Ergebnis 2 7 4 2" xfId="9199"/>
    <cellStyle name="Ergebnis 2 7 4 3" xfId="15492"/>
    <cellStyle name="Ergebnis 2 7 4 4" xfId="22431"/>
    <cellStyle name="Ergebnis 2 7 4 5" xfId="29096"/>
    <cellStyle name="Ergebnis 2 7 4 6" xfId="35766"/>
    <cellStyle name="Ergebnis 2 7 4 7" xfId="42582"/>
    <cellStyle name="Ergebnis 2 7 4 8" xfId="49105"/>
    <cellStyle name="Ergebnis 2 7 5" xfId="2777"/>
    <cellStyle name="Ergebnis 2 7 5 2" xfId="9887"/>
    <cellStyle name="Ergebnis 2 7 5 3" xfId="16180"/>
    <cellStyle name="Ergebnis 2 7 5 4" xfId="23119"/>
    <cellStyle name="Ergebnis 2 7 5 5" xfId="29784"/>
    <cellStyle name="Ergebnis 2 7 5 6" xfId="36454"/>
    <cellStyle name="Ergebnis 2 7 5 7" xfId="43270"/>
    <cellStyle name="Ergebnis 2 7 5 8" xfId="49793"/>
    <cellStyle name="Ergebnis 2 7 6" xfId="3465"/>
    <cellStyle name="Ergebnis 2 7 6 2" xfId="10575"/>
    <cellStyle name="Ergebnis 2 7 6 3" xfId="16868"/>
    <cellStyle name="Ergebnis 2 7 6 4" xfId="23807"/>
    <cellStyle name="Ergebnis 2 7 6 5" xfId="30472"/>
    <cellStyle name="Ergebnis 2 7 6 6" xfId="37142"/>
    <cellStyle name="Ergebnis 2 7 6 7" xfId="43958"/>
    <cellStyle name="Ergebnis 2 7 6 8" xfId="50481"/>
    <cellStyle name="Ergebnis 2 7 7" xfId="4152"/>
    <cellStyle name="Ergebnis 2 7 7 2" xfId="11262"/>
    <cellStyle name="Ergebnis 2 7 7 3" xfId="17555"/>
    <cellStyle name="Ergebnis 2 7 7 4" xfId="24494"/>
    <cellStyle name="Ergebnis 2 7 7 5" xfId="31159"/>
    <cellStyle name="Ergebnis 2 7 7 6" xfId="37829"/>
    <cellStyle name="Ergebnis 2 7 7 7" xfId="44645"/>
    <cellStyle name="Ergebnis 2 7 7 8" xfId="51168"/>
    <cellStyle name="Ergebnis 2 7 8" xfId="4841"/>
    <cellStyle name="Ergebnis 2 7 8 2" xfId="11951"/>
    <cellStyle name="Ergebnis 2 7 8 3" xfId="18244"/>
    <cellStyle name="Ergebnis 2 7 8 4" xfId="25183"/>
    <cellStyle name="Ergebnis 2 7 8 5" xfId="31848"/>
    <cellStyle name="Ergebnis 2 7 8 6" xfId="38518"/>
    <cellStyle name="Ergebnis 2 7 8 7" xfId="45334"/>
    <cellStyle name="Ergebnis 2 7 8 8" xfId="51857"/>
    <cellStyle name="Ergebnis 2 7 9" xfId="5524"/>
    <cellStyle name="Ergebnis 2 7 9 2" xfId="12634"/>
    <cellStyle name="Ergebnis 2 7 9 3" xfId="18927"/>
    <cellStyle name="Ergebnis 2 7 9 4" xfId="25866"/>
    <cellStyle name="Ergebnis 2 7 9 5" xfId="32531"/>
    <cellStyle name="Ergebnis 2 7 9 6" xfId="39201"/>
    <cellStyle name="Ergebnis 2 7 9 7" xfId="46017"/>
    <cellStyle name="Ergebnis 2 7 9 8" xfId="52540"/>
    <cellStyle name="Ergebnis 2 8" xfId="489"/>
    <cellStyle name="Ergebnis 2 8 10" xfId="5668"/>
    <cellStyle name="Ergebnis 2 8 10 2" xfId="12778"/>
    <cellStyle name="Ergebnis 2 8 10 3" xfId="19071"/>
    <cellStyle name="Ergebnis 2 8 10 4" xfId="26010"/>
    <cellStyle name="Ergebnis 2 8 10 5" xfId="32675"/>
    <cellStyle name="Ergebnis 2 8 10 6" xfId="39345"/>
    <cellStyle name="Ergebnis 2 8 10 7" xfId="46161"/>
    <cellStyle name="Ergebnis 2 8 10 8" xfId="52684"/>
    <cellStyle name="Ergebnis 2 8 11" xfId="6593"/>
    <cellStyle name="Ergebnis 2 8 11 2" xfId="13703"/>
    <cellStyle name="Ergebnis 2 8 11 3" xfId="19996"/>
    <cellStyle name="Ergebnis 2 8 11 4" xfId="26935"/>
    <cellStyle name="Ergebnis 2 8 11 5" xfId="33600"/>
    <cellStyle name="Ergebnis 2 8 11 6" xfId="40270"/>
    <cellStyle name="Ergebnis 2 8 11 7" xfId="47086"/>
    <cellStyle name="Ergebnis 2 8 11 8" xfId="53609"/>
    <cellStyle name="Ergebnis 2 8 12" xfId="1287"/>
    <cellStyle name="Ergebnis 2 8 12 2" xfId="8397"/>
    <cellStyle name="Ergebnis 2 8 12 3" xfId="14690"/>
    <cellStyle name="Ergebnis 2 8 12 4" xfId="21629"/>
    <cellStyle name="Ergebnis 2 8 12 5" xfId="28294"/>
    <cellStyle name="Ergebnis 2 8 12 6" xfId="34964"/>
    <cellStyle name="Ergebnis 2 8 12 7" xfId="41783"/>
    <cellStyle name="Ergebnis 2 8 12 8" xfId="48306"/>
    <cellStyle name="Ergebnis 2 8 13" xfId="7894"/>
    <cellStyle name="Ergebnis 2 8 14" xfId="7690"/>
    <cellStyle name="Ergebnis 2 8 15" xfId="21319"/>
    <cellStyle name="Ergebnis 2 8 16" xfId="21369"/>
    <cellStyle name="Ergebnis 2 8 2" xfId="601"/>
    <cellStyle name="Ergebnis 2 8 2 10" xfId="6669"/>
    <cellStyle name="Ergebnis 2 8 2 10 2" xfId="13779"/>
    <cellStyle name="Ergebnis 2 8 2 10 3" xfId="20072"/>
    <cellStyle name="Ergebnis 2 8 2 10 4" xfId="27011"/>
    <cellStyle name="Ergebnis 2 8 2 10 5" xfId="33676"/>
    <cellStyle name="Ergebnis 2 8 2 10 6" xfId="40346"/>
    <cellStyle name="Ergebnis 2 8 2 10 7" xfId="47162"/>
    <cellStyle name="Ergebnis 2 8 2 10 8" xfId="53685"/>
    <cellStyle name="Ergebnis 2 8 2 11" xfId="7322"/>
    <cellStyle name="Ergebnis 2 8 2 11 2" xfId="14432"/>
    <cellStyle name="Ergebnis 2 8 2 11 3" xfId="20725"/>
    <cellStyle name="Ergebnis 2 8 2 11 4" xfId="27664"/>
    <cellStyle name="Ergebnis 2 8 2 11 5" xfId="34329"/>
    <cellStyle name="Ergebnis 2 8 2 11 6" xfId="40999"/>
    <cellStyle name="Ergebnis 2 8 2 11 7" xfId="47815"/>
    <cellStyle name="Ergebnis 2 8 2 11 8" xfId="54338"/>
    <cellStyle name="Ergebnis 2 8 2 12" xfId="1354"/>
    <cellStyle name="Ergebnis 2 8 2 12 2" xfId="8464"/>
    <cellStyle name="Ergebnis 2 8 2 12 3" xfId="14757"/>
    <cellStyle name="Ergebnis 2 8 2 12 4" xfId="21696"/>
    <cellStyle name="Ergebnis 2 8 2 12 5" xfId="28361"/>
    <cellStyle name="Ergebnis 2 8 2 12 6" xfId="35031"/>
    <cellStyle name="Ergebnis 2 8 2 12 7" xfId="41847"/>
    <cellStyle name="Ergebnis 2 8 2 12 8" xfId="48370"/>
    <cellStyle name="Ergebnis 2 8 2 13" xfId="8233"/>
    <cellStyle name="Ergebnis 2 8 2 14" xfId="20980"/>
    <cellStyle name="Ergebnis 2 8 2 15" xfId="21468"/>
    <cellStyle name="Ergebnis 2 8 2 16" xfId="41230"/>
    <cellStyle name="Ergebnis 2 8 2 17" xfId="41652"/>
    <cellStyle name="Ergebnis 2 8 2 2" xfId="1117"/>
    <cellStyle name="Ergebnis 2 8 2 2 10" xfId="1790"/>
    <cellStyle name="Ergebnis 2 8 2 2 10 2" xfId="8900"/>
    <cellStyle name="Ergebnis 2 8 2 2 10 3" xfId="15193"/>
    <cellStyle name="Ergebnis 2 8 2 2 10 4" xfId="22132"/>
    <cellStyle name="Ergebnis 2 8 2 2 10 5" xfId="28797"/>
    <cellStyle name="Ergebnis 2 8 2 2 10 6" xfId="35467"/>
    <cellStyle name="Ergebnis 2 8 2 2 10 7" xfId="42283"/>
    <cellStyle name="Ergebnis 2 8 2 2 10 8" xfId="48806"/>
    <cellStyle name="Ergebnis 2 8 2 2 11" xfId="7482"/>
    <cellStyle name="Ergebnis 2 8 2 2 12" xfId="21470"/>
    <cellStyle name="Ergebnis 2 8 2 2 13" xfId="28124"/>
    <cellStyle name="Ergebnis 2 8 2 2 14" xfId="34794"/>
    <cellStyle name="Ergebnis 2 8 2 2 15" xfId="48136"/>
    <cellStyle name="Ergebnis 2 8 2 2 2" xfId="2661"/>
    <cellStyle name="Ergebnis 2 8 2 2 2 2" xfId="9771"/>
    <cellStyle name="Ergebnis 2 8 2 2 2 3" xfId="16064"/>
    <cellStyle name="Ergebnis 2 8 2 2 2 4" xfId="23003"/>
    <cellStyle name="Ergebnis 2 8 2 2 2 5" xfId="29668"/>
    <cellStyle name="Ergebnis 2 8 2 2 2 6" xfId="36338"/>
    <cellStyle name="Ergebnis 2 8 2 2 2 7" xfId="43154"/>
    <cellStyle name="Ergebnis 2 8 2 2 2 8" xfId="49677"/>
    <cellStyle name="Ergebnis 2 8 2 2 3" xfId="3351"/>
    <cellStyle name="Ergebnis 2 8 2 2 3 2" xfId="10461"/>
    <cellStyle name="Ergebnis 2 8 2 2 3 3" xfId="16754"/>
    <cellStyle name="Ergebnis 2 8 2 2 3 4" xfId="23693"/>
    <cellStyle name="Ergebnis 2 8 2 2 3 5" xfId="30358"/>
    <cellStyle name="Ergebnis 2 8 2 2 3 6" xfId="37028"/>
    <cellStyle name="Ergebnis 2 8 2 2 3 7" xfId="43844"/>
    <cellStyle name="Ergebnis 2 8 2 2 3 8" xfId="50367"/>
    <cellStyle name="Ergebnis 2 8 2 2 4" xfId="4038"/>
    <cellStyle name="Ergebnis 2 8 2 2 4 2" xfId="11148"/>
    <cellStyle name="Ergebnis 2 8 2 2 4 3" xfId="17441"/>
    <cellStyle name="Ergebnis 2 8 2 2 4 4" xfId="24380"/>
    <cellStyle name="Ergebnis 2 8 2 2 4 5" xfId="31045"/>
    <cellStyle name="Ergebnis 2 8 2 2 4 6" xfId="37715"/>
    <cellStyle name="Ergebnis 2 8 2 2 4 7" xfId="44531"/>
    <cellStyle name="Ergebnis 2 8 2 2 4 8" xfId="51054"/>
    <cellStyle name="Ergebnis 2 8 2 2 5" xfId="4725"/>
    <cellStyle name="Ergebnis 2 8 2 2 5 2" xfId="11835"/>
    <cellStyle name="Ergebnis 2 8 2 2 5 3" xfId="18128"/>
    <cellStyle name="Ergebnis 2 8 2 2 5 4" xfId="25067"/>
    <cellStyle name="Ergebnis 2 8 2 2 5 5" xfId="31732"/>
    <cellStyle name="Ergebnis 2 8 2 2 5 6" xfId="38402"/>
    <cellStyle name="Ergebnis 2 8 2 2 5 7" xfId="45218"/>
    <cellStyle name="Ergebnis 2 8 2 2 5 8" xfId="51741"/>
    <cellStyle name="Ergebnis 2 8 2 2 6" xfId="5410"/>
    <cellStyle name="Ergebnis 2 8 2 2 6 2" xfId="12520"/>
    <cellStyle name="Ergebnis 2 8 2 2 6 3" xfId="18813"/>
    <cellStyle name="Ergebnis 2 8 2 2 6 4" xfId="25752"/>
    <cellStyle name="Ergebnis 2 8 2 2 6 5" xfId="32417"/>
    <cellStyle name="Ergebnis 2 8 2 2 6 6" xfId="39087"/>
    <cellStyle name="Ergebnis 2 8 2 2 6 7" xfId="45903"/>
    <cellStyle name="Ergebnis 2 8 2 2 6 8" xfId="52426"/>
    <cellStyle name="Ergebnis 2 8 2 2 7" xfId="5993"/>
    <cellStyle name="Ergebnis 2 8 2 2 7 2" xfId="13103"/>
    <cellStyle name="Ergebnis 2 8 2 2 7 3" xfId="19396"/>
    <cellStyle name="Ergebnis 2 8 2 2 7 4" xfId="26335"/>
    <cellStyle name="Ergebnis 2 8 2 2 7 5" xfId="33000"/>
    <cellStyle name="Ergebnis 2 8 2 2 7 6" xfId="39670"/>
    <cellStyle name="Ergebnis 2 8 2 2 7 7" xfId="46486"/>
    <cellStyle name="Ergebnis 2 8 2 2 7 8" xfId="53009"/>
    <cellStyle name="Ergebnis 2 8 2 2 8" xfId="6451"/>
    <cellStyle name="Ergebnis 2 8 2 2 8 2" xfId="13561"/>
    <cellStyle name="Ergebnis 2 8 2 2 8 3" xfId="19854"/>
    <cellStyle name="Ergebnis 2 8 2 2 8 4" xfId="26793"/>
    <cellStyle name="Ergebnis 2 8 2 2 8 5" xfId="33458"/>
    <cellStyle name="Ergebnis 2 8 2 2 8 6" xfId="40128"/>
    <cellStyle name="Ergebnis 2 8 2 2 8 7" xfId="46944"/>
    <cellStyle name="Ergebnis 2 8 2 2 8 8" xfId="53467"/>
    <cellStyle name="Ergebnis 2 8 2 2 9" xfId="7105"/>
    <cellStyle name="Ergebnis 2 8 2 2 9 2" xfId="14215"/>
    <cellStyle name="Ergebnis 2 8 2 2 9 3" xfId="20508"/>
    <cellStyle name="Ergebnis 2 8 2 2 9 4" xfId="27447"/>
    <cellStyle name="Ergebnis 2 8 2 2 9 5" xfId="34112"/>
    <cellStyle name="Ergebnis 2 8 2 2 9 6" xfId="40782"/>
    <cellStyle name="Ergebnis 2 8 2 2 9 7" xfId="47598"/>
    <cellStyle name="Ergebnis 2 8 2 2 9 8" xfId="54121"/>
    <cellStyle name="Ergebnis 2 8 2 3" xfId="914"/>
    <cellStyle name="Ergebnis 2 8 2 3 10" xfId="1589"/>
    <cellStyle name="Ergebnis 2 8 2 3 10 2" xfId="8699"/>
    <cellStyle name="Ergebnis 2 8 2 3 10 3" xfId="14992"/>
    <cellStyle name="Ergebnis 2 8 2 3 10 4" xfId="21931"/>
    <cellStyle name="Ergebnis 2 8 2 3 10 5" xfId="28596"/>
    <cellStyle name="Ergebnis 2 8 2 3 10 6" xfId="35266"/>
    <cellStyle name="Ergebnis 2 8 2 3 10 7" xfId="42082"/>
    <cellStyle name="Ergebnis 2 8 2 3 10 8" xfId="48605"/>
    <cellStyle name="Ergebnis 2 8 2 3 11" xfId="8283"/>
    <cellStyle name="Ergebnis 2 8 2 3 12" xfId="21286"/>
    <cellStyle name="Ergebnis 2 8 2 3 13" xfId="27921"/>
    <cellStyle name="Ergebnis 2 8 2 3 14" xfId="34593"/>
    <cellStyle name="Ergebnis 2 8 2 3 15" xfId="21529"/>
    <cellStyle name="Ergebnis 2 8 2 3 2" xfId="2460"/>
    <cellStyle name="Ergebnis 2 8 2 3 2 2" xfId="9570"/>
    <cellStyle name="Ergebnis 2 8 2 3 2 3" xfId="15863"/>
    <cellStyle name="Ergebnis 2 8 2 3 2 4" xfId="22802"/>
    <cellStyle name="Ergebnis 2 8 2 3 2 5" xfId="29467"/>
    <cellStyle name="Ergebnis 2 8 2 3 2 6" xfId="36137"/>
    <cellStyle name="Ergebnis 2 8 2 3 2 7" xfId="42953"/>
    <cellStyle name="Ergebnis 2 8 2 3 2 8" xfId="49476"/>
    <cellStyle name="Ergebnis 2 8 2 3 3" xfId="3150"/>
    <cellStyle name="Ergebnis 2 8 2 3 3 2" xfId="10260"/>
    <cellStyle name="Ergebnis 2 8 2 3 3 3" xfId="16553"/>
    <cellStyle name="Ergebnis 2 8 2 3 3 4" xfId="23492"/>
    <cellStyle name="Ergebnis 2 8 2 3 3 5" xfId="30157"/>
    <cellStyle name="Ergebnis 2 8 2 3 3 6" xfId="36827"/>
    <cellStyle name="Ergebnis 2 8 2 3 3 7" xfId="43643"/>
    <cellStyle name="Ergebnis 2 8 2 3 3 8" xfId="50166"/>
    <cellStyle name="Ergebnis 2 8 2 3 4" xfId="3837"/>
    <cellStyle name="Ergebnis 2 8 2 3 4 2" xfId="10947"/>
    <cellStyle name="Ergebnis 2 8 2 3 4 3" xfId="17240"/>
    <cellStyle name="Ergebnis 2 8 2 3 4 4" xfId="24179"/>
    <cellStyle name="Ergebnis 2 8 2 3 4 5" xfId="30844"/>
    <cellStyle name="Ergebnis 2 8 2 3 4 6" xfId="37514"/>
    <cellStyle name="Ergebnis 2 8 2 3 4 7" xfId="44330"/>
    <cellStyle name="Ergebnis 2 8 2 3 4 8" xfId="50853"/>
    <cellStyle name="Ergebnis 2 8 2 3 5" xfId="4524"/>
    <cellStyle name="Ergebnis 2 8 2 3 5 2" xfId="11634"/>
    <cellStyle name="Ergebnis 2 8 2 3 5 3" xfId="17927"/>
    <cellStyle name="Ergebnis 2 8 2 3 5 4" xfId="24866"/>
    <cellStyle name="Ergebnis 2 8 2 3 5 5" xfId="31531"/>
    <cellStyle name="Ergebnis 2 8 2 3 5 6" xfId="38201"/>
    <cellStyle name="Ergebnis 2 8 2 3 5 7" xfId="45017"/>
    <cellStyle name="Ergebnis 2 8 2 3 5 8" xfId="51540"/>
    <cellStyle name="Ergebnis 2 8 2 3 6" xfId="5209"/>
    <cellStyle name="Ergebnis 2 8 2 3 6 2" xfId="12319"/>
    <cellStyle name="Ergebnis 2 8 2 3 6 3" xfId="18612"/>
    <cellStyle name="Ergebnis 2 8 2 3 6 4" xfId="25551"/>
    <cellStyle name="Ergebnis 2 8 2 3 6 5" xfId="32216"/>
    <cellStyle name="Ergebnis 2 8 2 3 6 6" xfId="38886"/>
    <cellStyle name="Ergebnis 2 8 2 3 6 7" xfId="45702"/>
    <cellStyle name="Ergebnis 2 8 2 3 6 8" xfId="52225"/>
    <cellStyle name="Ergebnis 2 8 2 3 7" xfId="5792"/>
    <cellStyle name="Ergebnis 2 8 2 3 7 2" xfId="12902"/>
    <cellStyle name="Ergebnis 2 8 2 3 7 3" xfId="19195"/>
    <cellStyle name="Ergebnis 2 8 2 3 7 4" xfId="26134"/>
    <cellStyle name="Ergebnis 2 8 2 3 7 5" xfId="32799"/>
    <cellStyle name="Ergebnis 2 8 2 3 7 6" xfId="39469"/>
    <cellStyle name="Ergebnis 2 8 2 3 7 7" xfId="46285"/>
    <cellStyle name="Ergebnis 2 8 2 3 7 8" xfId="52808"/>
    <cellStyle name="Ergebnis 2 8 2 3 8" xfId="6250"/>
    <cellStyle name="Ergebnis 2 8 2 3 8 2" xfId="13360"/>
    <cellStyle name="Ergebnis 2 8 2 3 8 3" xfId="19653"/>
    <cellStyle name="Ergebnis 2 8 2 3 8 4" xfId="26592"/>
    <cellStyle name="Ergebnis 2 8 2 3 8 5" xfId="33257"/>
    <cellStyle name="Ergebnis 2 8 2 3 8 6" xfId="39927"/>
    <cellStyle name="Ergebnis 2 8 2 3 8 7" xfId="46743"/>
    <cellStyle name="Ergebnis 2 8 2 3 8 8" xfId="53266"/>
    <cellStyle name="Ergebnis 2 8 2 3 9" xfId="6904"/>
    <cellStyle name="Ergebnis 2 8 2 3 9 2" xfId="14014"/>
    <cellStyle name="Ergebnis 2 8 2 3 9 3" xfId="20307"/>
    <cellStyle name="Ergebnis 2 8 2 3 9 4" xfId="27246"/>
    <cellStyle name="Ergebnis 2 8 2 3 9 5" xfId="33911"/>
    <cellStyle name="Ergebnis 2 8 2 3 9 6" xfId="40581"/>
    <cellStyle name="Ergebnis 2 8 2 3 9 7" xfId="47397"/>
    <cellStyle name="Ergebnis 2 8 2 3 9 8" xfId="53920"/>
    <cellStyle name="Ergebnis 2 8 2 4" xfId="2225"/>
    <cellStyle name="Ergebnis 2 8 2 4 2" xfId="9335"/>
    <cellStyle name="Ergebnis 2 8 2 4 3" xfId="15628"/>
    <cellStyle name="Ergebnis 2 8 2 4 4" xfId="22567"/>
    <cellStyle name="Ergebnis 2 8 2 4 5" xfId="29232"/>
    <cellStyle name="Ergebnis 2 8 2 4 6" xfId="35902"/>
    <cellStyle name="Ergebnis 2 8 2 4 7" xfId="42718"/>
    <cellStyle name="Ergebnis 2 8 2 4 8" xfId="49241"/>
    <cellStyle name="Ergebnis 2 8 2 5" xfId="2915"/>
    <cellStyle name="Ergebnis 2 8 2 5 2" xfId="10025"/>
    <cellStyle name="Ergebnis 2 8 2 5 3" xfId="16318"/>
    <cellStyle name="Ergebnis 2 8 2 5 4" xfId="23257"/>
    <cellStyle name="Ergebnis 2 8 2 5 5" xfId="29922"/>
    <cellStyle name="Ergebnis 2 8 2 5 6" xfId="36592"/>
    <cellStyle name="Ergebnis 2 8 2 5 7" xfId="43408"/>
    <cellStyle name="Ergebnis 2 8 2 5 8" xfId="49931"/>
    <cellStyle name="Ergebnis 2 8 2 6" xfId="3602"/>
    <cellStyle name="Ergebnis 2 8 2 6 2" xfId="10712"/>
    <cellStyle name="Ergebnis 2 8 2 6 3" xfId="17005"/>
    <cellStyle name="Ergebnis 2 8 2 6 4" xfId="23944"/>
    <cellStyle name="Ergebnis 2 8 2 6 5" xfId="30609"/>
    <cellStyle name="Ergebnis 2 8 2 6 6" xfId="37279"/>
    <cellStyle name="Ergebnis 2 8 2 6 7" xfId="44095"/>
    <cellStyle name="Ergebnis 2 8 2 6 8" xfId="50618"/>
    <cellStyle name="Ergebnis 2 8 2 7" xfId="4289"/>
    <cellStyle name="Ergebnis 2 8 2 7 2" xfId="11399"/>
    <cellStyle name="Ergebnis 2 8 2 7 3" xfId="17692"/>
    <cellStyle name="Ergebnis 2 8 2 7 4" xfId="24631"/>
    <cellStyle name="Ergebnis 2 8 2 7 5" xfId="31296"/>
    <cellStyle name="Ergebnis 2 8 2 7 6" xfId="37966"/>
    <cellStyle name="Ergebnis 2 8 2 7 7" xfId="44782"/>
    <cellStyle name="Ergebnis 2 8 2 7 8" xfId="51305"/>
    <cellStyle name="Ergebnis 2 8 2 8" xfId="4974"/>
    <cellStyle name="Ergebnis 2 8 2 8 2" xfId="12084"/>
    <cellStyle name="Ergebnis 2 8 2 8 3" xfId="18377"/>
    <cellStyle name="Ergebnis 2 8 2 8 4" xfId="25316"/>
    <cellStyle name="Ergebnis 2 8 2 8 5" xfId="31981"/>
    <cellStyle name="Ergebnis 2 8 2 8 6" xfId="38651"/>
    <cellStyle name="Ergebnis 2 8 2 8 7" xfId="45467"/>
    <cellStyle name="Ergebnis 2 8 2 8 8" xfId="51990"/>
    <cellStyle name="Ergebnis 2 8 2 9" xfId="2145"/>
    <cellStyle name="Ergebnis 2 8 2 9 2" xfId="9255"/>
    <cellStyle name="Ergebnis 2 8 2 9 3" xfId="15548"/>
    <cellStyle name="Ergebnis 2 8 2 9 4" xfId="22487"/>
    <cellStyle name="Ergebnis 2 8 2 9 5" xfId="29152"/>
    <cellStyle name="Ergebnis 2 8 2 9 6" xfId="35822"/>
    <cellStyle name="Ergebnis 2 8 2 9 7" xfId="42638"/>
    <cellStyle name="Ergebnis 2 8 2 9 8" xfId="49161"/>
    <cellStyle name="Ergebnis 2 8 3" xfId="765"/>
    <cellStyle name="Ergebnis 2 8 3 10" xfId="6819"/>
    <cellStyle name="Ergebnis 2 8 3 10 2" xfId="13929"/>
    <cellStyle name="Ergebnis 2 8 3 10 3" xfId="20222"/>
    <cellStyle name="Ergebnis 2 8 3 10 4" xfId="27161"/>
    <cellStyle name="Ergebnis 2 8 3 10 5" xfId="33826"/>
    <cellStyle name="Ergebnis 2 8 3 10 6" xfId="40496"/>
    <cellStyle name="Ergebnis 2 8 3 10 7" xfId="47312"/>
    <cellStyle name="Ergebnis 2 8 3 10 8" xfId="53835"/>
    <cellStyle name="Ergebnis 2 8 3 11" xfId="7271"/>
    <cellStyle name="Ergebnis 2 8 3 11 2" xfId="14381"/>
    <cellStyle name="Ergebnis 2 8 3 11 3" xfId="20674"/>
    <cellStyle name="Ergebnis 2 8 3 11 4" xfId="27613"/>
    <cellStyle name="Ergebnis 2 8 3 11 5" xfId="34278"/>
    <cellStyle name="Ergebnis 2 8 3 11 6" xfId="40948"/>
    <cellStyle name="Ergebnis 2 8 3 11 7" xfId="47764"/>
    <cellStyle name="Ergebnis 2 8 3 11 8" xfId="54287"/>
    <cellStyle name="Ergebnis 2 8 3 12" xfId="1504"/>
    <cellStyle name="Ergebnis 2 8 3 12 2" xfId="8614"/>
    <cellStyle name="Ergebnis 2 8 3 12 3" xfId="14907"/>
    <cellStyle name="Ergebnis 2 8 3 12 4" xfId="21846"/>
    <cellStyle name="Ergebnis 2 8 3 12 5" xfId="28511"/>
    <cellStyle name="Ergebnis 2 8 3 12 6" xfId="35181"/>
    <cellStyle name="Ergebnis 2 8 3 12 7" xfId="41997"/>
    <cellStyle name="Ergebnis 2 8 3 12 8" xfId="48520"/>
    <cellStyle name="Ergebnis 2 8 3 13" xfId="8304"/>
    <cellStyle name="Ergebnis 2 8 3 14" xfId="21144"/>
    <cellStyle name="Ergebnis 2 8 3 15" xfId="7913"/>
    <cellStyle name="Ergebnis 2 8 3 16" xfId="41390"/>
    <cellStyle name="Ergebnis 2 8 3 17" xfId="41551"/>
    <cellStyle name="Ergebnis 2 8 3 2" xfId="1217"/>
    <cellStyle name="Ergebnis 2 8 3 2 10" xfId="1890"/>
    <cellStyle name="Ergebnis 2 8 3 2 10 2" xfId="9000"/>
    <cellStyle name="Ergebnis 2 8 3 2 10 3" xfId="15293"/>
    <cellStyle name="Ergebnis 2 8 3 2 10 4" xfId="22232"/>
    <cellStyle name="Ergebnis 2 8 3 2 10 5" xfId="28897"/>
    <cellStyle name="Ergebnis 2 8 3 2 10 6" xfId="35567"/>
    <cellStyle name="Ergebnis 2 8 3 2 10 7" xfId="42383"/>
    <cellStyle name="Ergebnis 2 8 3 2 10 8" xfId="48906"/>
    <cellStyle name="Ergebnis 2 8 3 2 11" xfId="14620"/>
    <cellStyle name="Ergebnis 2 8 3 2 12" xfId="21559"/>
    <cellStyle name="Ergebnis 2 8 3 2 13" xfId="28224"/>
    <cellStyle name="Ergebnis 2 8 3 2 14" xfId="34894"/>
    <cellStyle name="Ergebnis 2 8 3 2 15" xfId="48236"/>
    <cellStyle name="Ergebnis 2 8 3 2 2" xfId="2761"/>
    <cellStyle name="Ergebnis 2 8 3 2 2 2" xfId="9871"/>
    <cellStyle name="Ergebnis 2 8 3 2 2 3" xfId="16164"/>
    <cellStyle name="Ergebnis 2 8 3 2 2 4" xfId="23103"/>
    <cellStyle name="Ergebnis 2 8 3 2 2 5" xfId="29768"/>
    <cellStyle name="Ergebnis 2 8 3 2 2 6" xfId="36438"/>
    <cellStyle name="Ergebnis 2 8 3 2 2 7" xfId="43254"/>
    <cellStyle name="Ergebnis 2 8 3 2 2 8" xfId="49777"/>
    <cellStyle name="Ergebnis 2 8 3 2 3" xfId="3451"/>
    <cellStyle name="Ergebnis 2 8 3 2 3 2" xfId="10561"/>
    <cellStyle name="Ergebnis 2 8 3 2 3 3" xfId="16854"/>
    <cellStyle name="Ergebnis 2 8 3 2 3 4" xfId="23793"/>
    <cellStyle name="Ergebnis 2 8 3 2 3 5" xfId="30458"/>
    <cellStyle name="Ergebnis 2 8 3 2 3 6" xfId="37128"/>
    <cellStyle name="Ergebnis 2 8 3 2 3 7" xfId="43944"/>
    <cellStyle name="Ergebnis 2 8 3 2 3 8" xfId="50467"/>
    <cellStyle name="Ergebnis 2 8 3 2 4" xfId="4138"/>
    <cellStyle name="Ergebnis 2 8 3 2 4 2" xfId="11248"/>
    <cellStyle name="Ergebnis 2 8 3 2 4 3" xfId="17541"/>
    <cellStyle name="Ergebnis 2 8 3 2 4 4" xfId="24480"/>
    <cellStyle name="Ergebnis 2 8 3 2 4 5" xfId="31145"/>
    <cellStyle name="Ergebnis 2 8 3 2 4 6" xfId="37815"/>
    <cellStyle name="Ergebnis 2 8 3 2 4 7" xfId="44631"/>
    <cellStyle name="Ergebnis 2 8 3 2 4 8" xfId="51154"/>
    <cellStyle name="Ergebnis 2 8 3 2 5" xfId="4825"/>
    <cellStyle name="Ergebnis 2 8 3 2 5 2" xfId="11935"/>
    <cellStyle name="Ergebnis 2 8 3 2 5 3" xfId="18228"/>
    <cellStyle name="Ergebnis 2 8 3 2 5 4" xfId="25167"/>
    <cellStyle name="Ergebnis 2 8 3 2 5 5" xfId="31832"/>
    <cellStyle name="Ergebnis 2 8 3 2 5 6" xfId="38502"/>
    <cellStyle name="Ergebnis 2 8 3 2 5 7" xfId="45318"/>
    <cellStyle name="Ergebnis 2 8 3 2 5 8" xfId="51841"/>
    <cellStyle name="Ergebnis 2 8 3 2 6" xfId="5510"/>
    <cellStyle name="Ergebnis 2 8 3 2 6 2" xfId="12620"/>
    <cellStyle name="Ergebnis 2 8 3 2 6 3" xfId="18913"/>
    <cellStyle name="Ergebnis 2 8 3 2 6 4" xfId="25852"/>
    <cellStyle name="Ergebnis 2 8 3 2 6 5" xfId="32517"/>
    <cellStyle name="Ergebnis 2 8 3 2 6 6" xfId="39187"/>
    <cellStyle name="Ergebnis 2 8 3 2 6 7" xfId="46003"/>
    <cellStyle name="Ergebnis 2 8 3 2 6 8" xfId="52526"/>
    <cellStyle name="Ergebnis 2 8 3 2 7" xfId="6093"/>
    <cellStyle name="Ergebnis 2 8 3 2 7 2" xfId="13203"/>
    <cellStyle name="Ergebnis 2 8 3 2 7 3" xfId="19496"/>
    <cellStyle name="Ergebnis 2 8 3 2 7 4" xfId="26435"/>
    <cellStyle name="Ergebnis 2 8 3 2 7 5" xfId="33100"/>
    <cellStyle name="Ergebnis 2 8 3 2 7 6" xfId="39770"/>
    <cellStyle name="Ergebnis 2 8 3 2 7 7" xfId="46586"/>
    <cellStyle name="Ergebnis 2 8 3 2 7 8" xfId="53109"/>
    <cellStyle name="Ergebnis 2 8 3 2 8" xfId="6551"/>
    <cellStyle name="Ergebnis 2 8 3 2 8 2" xfId="13661"/>
    <cellStyle name="Ergebnis 2 8 3 2 8 3" xfId="19954"/>
    <cellStyle name="Ergebnis 2 8 3 2 8 4" xfId="26893"/>
    <cellStyle name="Ergebnis 2 8 3 2 8 5" xfId="33558"/>
    <cellStyle name="Ergebnis 2 8 3 2 8 6" xfId="40228"/>
    <cellStyle name="Ergebnis 2 8 3 2 8 7" xfId="47044"/>
    <cellStyle name="Ergebnis 2 8 3 2 8 8" xfId="53567"/>
    <cellStyle name="Ergebnis 2 8 3 2 9" xfId="7205"/>
    <cellStyle name="Ergebnis 2 8 3 2 9 2" xfId="14315"/>
    <cellStyle name="Ergebnis 2 8 3 2 9 3" xfId="20608"/>
    <cellStyle name="Ergebnis 2 8 3 2 9 4" xfId="27547"/>
    <cellStyle name="Ergebnis 2 8 3 2 9 5" xfId="34212"/>
    <cellStyle name="Ergebnis 2 8 3 2 9 6" xfId="40882"/>
    <cellStyle name="Ergebnis 2 8 3 2 9 7" xfId="47698"/>
    <cellStyle name="Ergebnis 2 8 3 2 9 8" xfId="54221"/>
    <cellStyle name="Ergebnis 2 8 3 3" xfId="1061"/>
    <cellStyle name="Ergebnis 2 8 3 3 10" xfId="1734"/>
    <cellStyle name="Ergebnis 2 8 3 3 10 2" xfId="8844"/>
    <cellStyle name="Ergebnis 2 8 3 3 10 3" xfId="15137"/>
    <cellStyle name="Ergebnis 2 8 3 3 10 4" xfId="22076"/>
    <cellStyle name="Ergebnis 2 8 3 3 10 5" xfId="28741"/>
    <cellStyle name="Ergebnis 2 8 3 3 10 6" xfId="35411"/>
    <cellStyle name="Ergebnis 2 8 3 3 10 7" xfId="42227"/>
    <cellStyle name="Ergebnis 2 8 3 3 10 8" xfId="48750"/>
    <cellStyle name="Ergebnis 2 8 3 3 11" xfId="7639"/>
    <cellStyle name="Ergebnis 2 8 3 3 12" xfId="21418"/>
    <cellStyle name="Ergebnis 2 8 3 3 13" xfId="28068"/>
    <cellStyle name="Ergebnis 2 8 3 3 14" xfId="34738"/>
    <cellStyle name="Ergebnis 2 8 3 3 15" xfId="48080"/>
    <cellStyle name="Ergebnis 2 8 3 3 2" xfId="2605"/>
    <cellStyle name="Ergebnis 2 8 3 3 2 2" xfId="9715"/>
    <cellStyle name="Ergebnis 2 8 3 3 2 3" xfId="16008"/>
    <cellStyle name="Ergebnis 2 8 3 3 2 4" xfId="22947"/>
    <cellStyle name="Ergebnis 2 8 3 3 2 5" xfId="29612"/>
    <cellStyle name="Ergebnis 2 8 3 3 2 6" xfId="36282"/>
    <cellStyle name="Ergebnis 2 8 3 3 2 7" xfId="43098"/>
    <cellStyle name="Ergebnis 2 8 3 3 2 8" xfId="49621"/>
    <cellStyle name="Ergebnis 2 8 3 3 3" xfId="3295"/>
    <cellStyle name="Ergebnis 2 8 3 3 3 2" xfId="10405"/>
    <cellStyle name="Ergebnis 2 8 3 3 3 3" xfId="16698"/>
    <cellStyle name="Ergebnis 2 8 3 3 3 4" xfId="23637"/>
    <cellStyle name="Ergebnis 2 8 3 3 3 5" xfId="30302"/>
    <cellStyle name="Ergebnis 2 8 3 3 3 6" xfId="36972"/>
    <cellStyle name="Ergebnis 2 8 3 3 3 7" xfId="43788"/>
    <cellStyle name="Ergebnis 2 8 3 3 3 8" xfId="50311"/>
    <cellStyle name="Ergebnis 2 8 3 3 4" xfId="3982"/>
    <cellStyle name="Ergebnis 2 8 3 3 4 2" xfId="11092"/>
    <cellStyle name="Ergebnis 2 8 3 3 4 3" xfId="17385"/>
    <cellStyle name="Ergebnis 2 8 3 3 4 4" xfId="24324"/>
    <cellStyle name="Ergebnis 2 8 3 3 4 5" xfId="30989"/>
    <cellStyle name="Ergebnis 2 8 3 3 4 6" xfId="37659"/>
    <cellStyle name="Ergebnis 2 8 3 3 4 7" xfId="44475"/>
    <cellStyle name="Ergebnis 2 8 3 3 4 8" xfId="50998"/>
    <cellStyle name="Ergebnis 2 8 3 3 5" xfId="4669"/>
    <cellStyle name="Ergebnis 2 8 3 3 5 2" xfId="11779"/>
    <cellStyle name="Ergebnis 2 8 3 3 5 3" xfId="18072"/>
    <cellStyle name="Ergebnis 2 8 3 3 5 4" xfId="25011"/>
    <cellStyle name="Ergebnis 2 8 3 3 5 5" xfId="31676"/>
    <cellStyle name="Ergebnis 2 8 3 3 5 6" xfId="38346"/>
    <cellStyle name="Ergebnis 2 8 3 3 5 7" xfId="45162"/>
    <cellStyle name="Ergebnis 2 8 3 3 5 8" xfId="51685"/>
    <cellStyle name="Ergebnis 2 8 3 3 6" xfId="5354"/>
    <cellStyle name="Ergebnis 2 8 3 3 6 2" xfId="12464"/>
    <cellStyle name="Ergebnis 2 8 3 3 6 3" xfId="18757"/>
    <cellStyle name="Ergebnis 2 8 3 3 6 4" xfId="25696"/>
    <cellStyle name="Ergebnis 2 8 3 3 6 5" xfId="32361"/>
    <cellStyle name="Ergebnis 2 8 3 3 6 6" xfId="39031"/>
    <cellStyle name="Ergebnis 2 8 3 3 6 7" xfId="45847"/>
    <cellStyle name="Ergebnis 2 8 3 3 6 8" xfId="52370"/>
    <cellStyle name="Ergebnis 2 8 3 3 7" xfId="5937"/>
    <cellStyle name="Ergebnis 2 8 3 3 7 2" xfId="13047"/>
    <cellStyle name="Ergebnis 2 8 3 3 7 3" xfId="19340"/>
    <cellStyle name="Ergebnis 2 8 3 3 7 4" xfId="26279"/>
    <cellStyle name="Ergebnis 2 8 3 3 7 5" xfId="32944"/>
    <cellStyle name="Ergebnis 2 8 3 3 7 6" xfId="39614"/>
    <cellStyle name="Ergebnis 2 8 3 3 7 7" xfId="46430"/>
    <cellStyle name="Ergebnis 2 8 3 3 7 8" xfId="52953"/>
    <cellStyle name="Ergebnis 2 8 3 3 8" xfId="6395"/>
    <cellStyle name="Ergebnis 2 8 3 3 8 2" xfId="13505"/>
    <cellStyle name="Ergebnis 2 8 3 3 8 3" xfId="19798"/>
    <cellStyle name="Ergebnis 2 8 3 3 8 4" xfId="26737"/>
    <cellStyle name="Ergebnis 2 8 3 3 8 5" xfId="33402"/>
    <cellStyle name="Ergebnis 2 8 3 3 8 6" xfId="40072"/>
    <cellStyle name="Ergebnis 2 8 3 3 8 7" xfId="46888"/>
    <cellStyle name="Ergebnis 2 8 3 3 8 8" xfId="53411"/>
    <cellStyle name="Ergebnis 2 8 3 3 9" xfId="7049"/>
    <cellStyle name="Ergebnis 2 8 3 3 9 2" xfId="14159"/>
    <cellStyle name="Ergebnis 2 8 3 3 9 3" xfId="20452"/>
    <cellStyle name="Ergebnis 2 8 3 3 9 4" xfId="27391"/>
    <cellStyle name="Ergebnis 2 8 3 3 9 5" xfId="34056"/>
    <cellStyle name="Ergebnis 2 8 3 3 9 6" xfId="40726"/>
    <cellStyle name="Ergebnis 2 8 3 3 9 7" xfId="47542"/>
    <cellStyle name="Ergebnis 2 8 3 3 9 8" xfId="54065"/>
    <cellStyle name="Ergebnis 2 8 3 4" xfId="2375"/>
    <cellStyle name="Ergebnis 2 8 3 4 2" xfId="9485"/>
    <cellStyle name="Ergebnis 2 8 3 4 3" xfId="15778"/>
    <cellStyle name="Ergebnis 2 8 3 4 4" xfId="22717"/>
    <cellStyle name="Ergebnis 2 8 3 4 5" xfId="29382"/>
    <cellStyle name="Ergebnis 2 8 3 4 6" xfId="36052"/>
    <cellStyle name="Ergebnis 2 8 3 4 7" xfId="42868"/>
    <cellStyle name="Ergebnis 2 8 3 4 8" xfId="49391"/>
    <cellStyle name="Ergebnis 2 8 3 5" xfId="3065"/>
    <cellStyle name="Ergebnis 2 8 3 5 2" xfId="10175"/>
    <cellStyle name="Ergebnis 2 8 3 5 3" xfId="16468"/>
    <cellStyle name="Ergebnis 2 8 3 5 4" xfId="23407"/>
    <cellStyle name="Ergebnis 2 8 3 5 5" xfId="30072"/>
    <cellStyle name="Ergebnis 2 8 3 5 6" xfId="36742"/>
    <cellStyle name="Ergebnis 2 8 3 5 7" xfId="43558"/>
    <cellStyle name="Ergebnis 2 8 3 5 8" xfId="50081"/>
    <cellStyle name="Ergebnis 2 8 3 6" xfId="3752"/>
    <cellStyle name="Ergebnis 2 8 3 6 2" xfId="10862"/>
    <cellStyle name="Ergebnis 2 8 3 6 3" xfId="17155"/>
    <cellStyle name="Ergebnis 2 8 3 6 4" xfId="24094"/>
    <cellStyle name="Ergebnis 2 8 3 6 5" xfId="30759"/>
    <cellStyle name="Ergebnis 2 8 3 6 6" xfId="37429"/>
    <cellStyle name="Ergebnis 2 8 3 6 7" xfId="44245"/>
    <cellStyle name="Ergebnis 2 8 3 6 8" xfId="50768"/>
    <cellStyle name="Ergebnis 2 8 3 7" xfId="4439"/>
    <cellStyle name="Ergebnis 2 8 3 7 2" xfId="11549"/>
    <cellStyle name="Ergebnis 2 8 3 7 3" xfId="17842"/>
    <cellStyle name="Ergebnis 2 8 3 7 4" xfId="24781"/>
    <cellStyle name="Ergebnis 2 8 3 7 5" xfId="31446"/>
    <cellStyle name="Ergebnis 2 8 3 7 6" xfId="38116"/>
    <cellStyle name="Ergebnis 2 8 3 7 7" xfId="44932"/>
    <cellStyle name="Ergebnis 2 8 3 7 8" xfId="51455"/>
    <cellStyle name="Ergebnis 2 8 3 8" xfId="5124"/>
    <cellStyle name="Ergebnis 2 8 3 8 2" xfId="12234"/>
    <cellStyle name="Ergebnis 2 8 3 8 3" xfId="18527"/>
    <cellStyle name="Ergebnis 2 8 3 8 4" xfId="25466"/>
    <cellStyle name="Ergebnis 2 8 3 8 5" xfId="32131"/>
    <cellStyle name="Ergebnis 2 8 3 8 6" xfId="38801"/>
    <cellStyle name="Ergebnis 2 8 3 8 7" xfId="45617"/>
    <cellStyle name="Ergebnis 2 8 3 8 8" xfId="52140"/>
    <cellStyle name="Ergebnis 2 8 3 9" xfId="6165"/>
    <cellStyle name="Ergebnis 2 8 3 9 2" xfId="13275"/>
    <cellStyle name="Ergebnis 2 8 3 9 3" xfId="19568"/>
    <cellStyle name="Ergebnis 2 8 3 9 4" xfId="26507"/>
    <cellStyle name="Ergebnis 2 8 3 9 5" xfId="33172"/>
    <cellStyle name="Ergebnis 2 8 3 9 6" xfId="39842"/>
    <cellStyle name="Ergebnis 2 8 3 9 7" xfId="46658"/>
    <cellStyle name="Ergebnis 2 8 3 9 8" xfId="53181"/>
    <cellStyle name="Ergebnis 2 8 4" xfId="2115"/>
    <cellStyle name="Ergebnis 2 8 4 2" xfId="9225"/>
    <cellStyle name="Ergebnis 2 8 4 3" xfId="15518"/>
    <cellStyle name="Ergebnis 2 8 4 4" xfId="22457"/>
    <cellStyle name="Ergebnis 2 8 4 5" xfId="29122"/>
    <cellStyle name="Ergebnis 2 8 4 6" xfId="35792"/>
    <cellStyle name="Ergebnis 2 8 4 7" xfId="42608"/>
    <cellStyle name="Ergebnis 2 8 4 8" xfId="49131"/>
    <cellStyle name="Ergebnis 2 8 5" xfId="2803"/>
    <cellStyle name="Ergebnis 2 8 5 2" xfId="9913"/>
    <cellStyle name="Ergebnis 2 8 5 3" xfId="16206"/>
    <cellStyle name="Ergebnis 2 8 5 4" xfId="23145"/>
    <cellStyle name="Ergebnis 2 8 5 5" xfId="29810"/>
    <cellStyle name="Ergebnis 2 8 5 6" xfId="36480"/>
    <cellStyle name="Ergebnis 2 8 5 7" xfId="43296"/>
    <cellStyle name="Ergebnis 2 8 5 8" xfId="49819"/>
    <cellStyle name="Ergebnis 2 8 6" xfId="3491"/>
    <cellStyle name="Ergebnis 2 8 6 2" xfId="10601"/>
    <cellStyle name="Ergebnis 2 8 6 3" xfId="16894"/>
    <cellStyle name="Ergebnis 2 8 6 4" xfId="23833"/>
    <cellStyle name="Ergebnis 2 8 6 5" xfId="30498"/>
    <cellStyle name="Ergebnis 2 8 6 6" xfId="37168"/>
    <cellStyle name="Ergebnis 2 8 6 7" xfId="43984"/>
    <cellStyle name="Ergebnis 2 8 6 8" xfId="50507"/>
    <cellStyle name="Ergebnis 2 8 7" xfId="4178"/>
    <cellStyle name="Ergebnis 2 8 7 2" xfId="11288"/>
    <cellStyle name="Ergebnis 2 8 7 3" xfId="17581"/>
    <cellStyle name="Ergebnis 2 8 7 4" xfId="24520"/>
    <cellStyle name="Ergebnis 2 8 7 5" xfId="31185"/>
    <cellStyle name="Ergebnis 2 8 7 6" xfId="37855"/>
    <cellStyle name="Ergebnis 2 8 7 7" xfId="44671"/>
    <cellStyle name="Ergebnis 2 8 7 8" xfId="51194"/>
    <cellStyle name="Ergebnis 2 8 8" xfId="4867"/>
    <cellStyle name="Ergebnis 2 8 8 2" xfId="11977"/>
    <cellStyle name="Ergebnis 2 8 8 3" xfId="18270"/>
    <cellStyle name="Ergebnis 2 8 8 4" xfId="25209"/>
    <cellStyle name="Ergebnis 2 8 8 5" xfId="31874"/>
    <cellStyle name="Ergebnis 2 8 8 6" xfId="38544"/>
    <cellStyle name="Ergebnis 2 8 8 7" xfId="45360"/>
    <cellStyle name="Ergebnis 2 8 8 8" xfId="51883"/>
    <cellStyle name="Ergebnis 2 8 9" xfId="5550"/>
    <cellStyle name="Ergebnis 2 8 9 2" xfId="12660"/>
    <cellStyle name="Ergebnis 2 8 9 3" xfId="18953"/>
    <cellStyle name="Ergebnis 2 8 9 4" xfId="25892"/>
    <cellStyle name="Ergebnis 2 8 9 5" xfId="32557"/>
    <cellStyle name="Ergebnis 2 8 9 6" xfId="39227"/>
    <cellStyle name="Ergebnis 2 8 9 7" xfId="46043"/>
    <cellStyle name="Ergebnis 2 8 9 8" xfId="52566"/>
    <cellStyle name="Ergebnis 2 9" xfId="449"/>
    <cellStyle name="Ergebnis 2 9 10" xfId="5702"/>
    <cellStyle name="Ergebnis 2 9 10 2" xfId="12812"/>
    <cellStyle name="Ergebnis 2 9 10 3" xfId="19105"/>
    <cellStyle name="Ergebnis 2 9 10 4" xfId="26044"/>
    <cellStyle name="Ergebnis 2 9 10 5" xfId="32709"/>
    <cellStyle name="Ergebnis 2 9 10 6" xfId="39379"/>
    <cellStyle name="Ergebnis 2 9 10 7" xfId="46195"/>
    <cellStyle name="Ergebnis 2 9 10 8" xfId="52718"/>
    <cellStyle name="Ergebnis 2 9 11" xfId="6553"/>
    <cellStyle name="Ergebnis 2 9 11 2" xfId="13663"/>
    <cellStyle name="Ergebnis 2 9 11 3" xfId="19956"/>
    <cellStyle name="Ergebnis 2 9 11 4" xfId="26895"/>
    <cellStyle name="Ergebnis 2 9 11 5" xfId="33560"/>
    <cellStyle name="Ergebnis 2 9 11 6" xfId="40230"/>
    <cellStyle name="Ergebnis 2 9 11 7" xfId="47046"/>
    <cellStyle name="Ergebnis 2 9 11 8" xfId="53569"/>
    <cellStyle name="Ergebnis 2 9 12" xfId="1247"/>
    <cellStyle name="Ergebnis 2 9 12 2" xfId="8357"/>
    <cellStyle name="Ergebnis 2 9 12 3" xfId="14650"/>
    <cellStyle name="Ergebnis 2 9 12 4" xfId="21589"/>
    <cellStyle name="Ergebnis 2 9 12 5" xfId="28254"/>
    <cellStyle name="Ergebnis 2 9 12 6" xfId="34924"/>
    <cellStyle name="Ergebnis 2 9 12 7" xfId="41743"/>
    <cellStyle name="Ergebnis 2 9 12 8" xfId="48266"/>
    <cellStyle name="Ergebnis 2 9 13" xfId="7887"/>
    <cellStyle name="Ergebnis 2 9 14" xfId="8205"/>
    <cellStyle name="Ergebnis 2 9 15" xfId="7924"/>
    <cellStyle name="Ergebnis 2 9 16" xfId="34983"/>
    <cellStyle name="Ergebnis 2 9 2" xfId="600"/>
    <cellStyle name="Ergebnis 2 9 2 10" xfId="6668"/>
    <cellStyle name="Ergebnis 2 9 2 10 2" xfId="13778"/>
    <cellStyle name="Ergebnis 2 9 2 10 3" xfId="20071"/>
    <cellStyle name="Ergebnis 2 9 2 10 4" xfId="27010"/>
    <cellStyle name="Ergebnis 2 9 2 10 5" xfId="33675"/>
    <cellStyle name="Ergebnis 2 9 2 10 6" xfId="40345"/>
    <cellStyle name="Ergebnis 2 9 2 10 7" xfId="47161"/>
    <cellStyle name="Ergebnis 2 9 2 10 8" xfId="53684"/>
    <cellStyle name="Ergebnis 2 9 2 11" xfId="5671"/>
    <cellStyle name="Ergebnis 2 9 2 11 2" xfId="12781"/>
    <cellStyle name="Ergebnis 2 9 2 11 3" xfId="19074"/>
    <cellStyle name="Ergebnis 2 9 2 11 4" xfId="26013"/>
    <cellStyle name="Ergebnis 2 9 2 11 5" xfId="32678"/>
    <cellStyle name="Ergebnis 2 9 2 11 6" xfId="39348"/>
    <cellStyle name="Ergebnis 2 9 2 11 7" xfId="46164"/>
    <cellStyle name="Ergebnis 2 9 2 11 8" xfId="52687"/>
    <cellStyle name="Ergebnis 2 9 2 12" xfId="1353"/>
    <cellStyle name="Ergebnis 2 9 2 12 2" xfId="8463"/>
    <cellStyle name="Ergebnis 2 9 2 12 3" xfId="14756"/>
    <cellStyle name="Ergebnis 2 9 2 12 4" xfId="21695"/>
    <cellStyle name="Ergebnis 2 9 2 12 5" xfId="28360"/>
    <cellStyle name="Ergebnis 2 9 2 12 6" xfId="35030"/>
    <cellStyle name="Ergebnis 2 9 2 12 7" xfId="41846"/>
    <cellStyle name="Ergebnis 2 9 2 12 8" xfId="48369"/>
    <cellStyle name="Ergebnis 2 9 2 13" xfId="8036"/>
    <cellStyle name="Ergebnis 2 9 2 14" xfId="20979"/>
    <cellStyle name="Ergebnis 2 9 2 15" xfId="20906"/>
    <cellStyle name="Ergebnis 2 9 2 16" xfId="41229"/>
    <cellStyle name="Ergebnis 2 9 2 17" xfId="41515"/>
    <cellStyle name="Ergebnis 2 9 2 2" xfId="1116"/>
    <cellStyle name="Ergebnis 2 9 2 2 10" xfId="1789"/>
    <cellStyle name="Ergebnis 2 9 2 2 10 2" xfId="8899"/>
    <cellStyle name="Ergebnis 2 9 2 2 10 3" xfId="15192"/>
    <cellStyle name="Ergebnis 2 9 2 2 10 4" xfId="22131"/>
    <cellStyle name="Ergebnis 2 9 2 2 10 5" xfId="28796"/>
    <cellStyle name="Ergebnis 2 9 2 2 10 6" xfId="35466"/>
    <cellStyle name="Ergebnis 2 9 2 2 10 7" xfId="42282"/>
    <cellStyle name="Ergebnis 2 9 2 2 10 8" xfId="48805"/>
    <cellStyle name="Ergebnis 2 9 2 2 11" xfId="7633"/>
    <cellStyle name="Ergebnis 2 9 2 2 12" xfId="21469"/>
    <cellStyle name="Ergebnis 2 9 2 2 13" xfId="28123"/>
    <cellStyle name="Ergebnis 2 9 2 2 14" xfId="34793"/>
    <cellStyle name="Ergebnis 2 9 2 2 15" xfId="48135"/>
    <cellStyle name="Ergebnis 2 9 2 2 2" xfId="2660"/>
    <cellStyle name="Ergebnis 2 9 2 2 2 2" xfId="9770"/>
    <cellStyle name="Ergebnis 2 9 2 2 2 3" xfId="16063"/>
    <cellStyle name="Ergebnis 2 9 2 2 2 4" xfId="23002"/>
    <cellStyle name="Ergebnis 2 9 2 2 2 5" xfId="29667"/>
    <cellStyle name="Ergebnis 2 9 2 2 2 6" xfId="36337"/>
    <cellStyle name="Ergebnis 2 9 2 2 2 7" xfId="43153"/>
    <cellStyle name="Ergebnis 2 9 2 2 2 8" xfId="49676"/>
    <cellStyle name="Ergebnis 2 9 2 2 3" xfId="3350"/>
    <cellStyle name="Ergebnis 2 9 2 2 3 2" xfId="10460"/>
    <cellStyle name="Ergebnis 2 9 2 2 3 3" xfId="16753"/>
    <cellStyle name="Ergebnis 2 9 2 2 3 4" xfId="23692"/>
    <cellStyle name="Ergebnis 2 9 2 2 3 5" xfId="30357"/>
    <cellStyle name="Ergebnis 2 9 2 2 3 6" xfId="37027"/>
    <cellStyle name="Ergebnis 2 9 2 2 3 7" xfId="43843"/>
    <cellStyle name="Ergebnis 2 9 2 2 3 8" xfId="50366"/>
    <cellStyle name="Ergebnis 2 9 2 2 4" xfId="4037"/>
    <cellStyle name="Ergebnis 2 9 2 2 4 2" xfId="11147"/>
    <cellStyle name="Ergebnis 2 9 2 2 4 3" xfId="17440"/>
    <cellStyle name="Ergebnis 2 9 2 2 4 4" xfId="24379"/>
    <cellStyle name="Ergebnis 2 9 2 2 4 5" xfId="31044"/>
    <cellStyle name="Ergebnis 2 9 2 2 4 6" xfId="37714"/>
    <cellStyle name="Ergebnis 2 9 2 2 4 7" xfId="44530"/>
    <cellStyle name="Ergebnis 2 9 2 2 4 8" xfId="51053"/>
    <cellStyle name="Ergebnis 2 9 2 2 5" xfId="4724"/>
    <cellStyle name="Ergebnis 2 9 2 2 5 2" xfId="11834"/>
    <cellStyle name="Ergebnis 2 9 2 2 5 3" xfId="18127"/>
    <cellStyle name="Ergebnis 2 9 2 2 5 4" xfId="25066"/>
    <cellStyle name="Ergebnis 2 9 2 2 5 5" xfId="31731"/>
    <cellStyle name="Ergebnis 2 9 2 2 5 6" xfId="38401"/>
    <cellStyle name="Ergebnis 2 9 2 2 5 7" xfId="45217"/>
    <cellStyle name="Ergebnis 2 9 2 2 5 8" xfId="51740"/>
    <cellStyle name="Ergebnis 2 9 2 2 6" xfId="5409"/>
    <cellStyle name="Ergebnis 2 9 2 2 6 2" xfId="12519"/>
    <cellStyle name="Ergebnis 2 9 2 2 6 3" xfId="18812"/>
    <cellStyle name="Ergebnis 2 9 2 2 6 4" xfId="25751"/>
    <cellStyle name="Ergebnis 2 9 2 2 6 5" xfId="32416"/>
    <cellStyle name="Ergebnis 2 9 2 2 6 6" xfId="39086"/>
    <cellStyle name="Ergebnis 2 9 2 2 6 7" xfId="45902"/>
    <cellStyle name="Ergebnis 2 9 2 2 6 8" xfId="52425"/>
    <cellStyle name="Ergebnis 2 9 2 2 7" xfId="5992"/>
    <cellStyle name="Ergebnis 2 9 2 2 7 2" xfId="13102"/>
    <cellStyle name="Ergebnis 2 9 2 2 7 3" xfId="19395"/>
    <cellStyle name="Ergebnis 2 9 2 2 7 4" xfId="26334"/>
    <cellStyle name="Ergebnis 2 9 2 2 7 5" xfId="32999"/>
    <cellStyle name="Ergebnis 2 9 2 2 7 6" xfId="39669"/>
    <cellStyle name="Ergebnis 2 9 2 2 7 7" xfId="46485"/>
    <cellStyle name="Ergebnis 2 9 2 2 7 8" xfId="53008"/>
    <cellStyle name="Ergebnis 2 9 2 2 8" xfId="6450"/>
    <cellStyle name="Ergebnis 2 9 2 2 8 2" xfId="13560"/>
    <cellStyle name="Ergebnis 2 9 2 2 8 3" xfId="19853"/>
    <cellStyle name="Ergebnis 2 9 2 2 8 4" xfId="26792"/>
    <cellStyle name="Ergebnis 2 9 2 2 8 5" xfId="33457"/>
    <cellStyle name="Ergebnis 2 9 2 2 8 6" xfId="40127"/>
    <cellStyle name="Ergebnis 2 9 2 2 8 7" xfId="46943"/>
    <cellStyle name="Ergebnis 2 9 2 2 8 8" xfId="53466"/>
    <cellStyle name="Ergebnis 2 9 2 2 9" xfId="7104"/>
    <cellStyle name="Ergebnis 2 9 2 2 9 2" xfId="14214"/>
    <cellStyle name="Ergebnis 2 9 2 2 9 3" xfId="20507"/>
    <cellStyle name="Ergebnis 2 9 2 2 9 4" xfId="27446"/>
    <cellStyle name="Ergebnis 2 9 2 2 9 5" xfId="34111"/>
    <cellStyle name="Ergebnis 2 9 2 2 9 6" xfId="40781"/>
    <cellStyle name="Ergebnis 2 9 2 2 9 7" xfId="47597"/>
    <cellStyle name="Ergebnis 2 9 2 2 9 8" xfId="54120"/>
    <cellStyle name="Ergebnis 2 9 2 3" xfId="913"/>
    <cellStyle name="Ergebnis 2 9 2 3 10" xfId="1588"/>
    <cellStyle name="Ergebnis 2 9 2 3 10 2" xfId="8698"/>
    <cellStyle name="Ergebnis 2 9 2 3 10 3" xfId="14991"/>
    <cellStyle name="Ergebnis 2 9 2 3 10 4" xfId="21930"/>
    <cellStyle name="Ergebnis 2 9 2 3 10 5" xfId="28595"/>
    <cellStyle name="Ergebnis 2 9 2 3 10 6" xfId="35265"/>
    <cellStyle name="Ergebnis 2 9 2 3 10 7" xfId="42081"/>
    <cellStyle name="Ergebnis 2 9 2 3 10 8" xfId="48604"/>
    <cellStyle name="Ergebnis 2 9 2 3 11" xfId="8123"/>
    <cellStyle name="Ergebnis 2 9 2 3 12" xfId="21285"/>
    <cellStyle name="Ergebnis 2 9 2 3 13" xfId="27920"/>
    <cellStyle name="Ergebnis 2 9 2 3 14" xfId="34592"/>
    <cellStyle name="Ergebnis 2 9 2 3 15" xfId="21248"/>
    <cellStyle name="Ergebnis 2 9 2 3 2" xfId="2459"/>
    <cellStyle name="Ergebnis 2 9 2 3 2 2" xfId="9569"/>
    <cellStyle name="Ergebnis 2 9 2 3 2 3" xfId="15862"/>
    <cellStyle name="Ergebnis 2 9 2 3 2 4" xfId="22801"/>
    <cellStyle name="Ergebnis 2 9 2 3 2 5" xfId="29466"/>
    <cellStyle name="Ergebnis 2 9 2 3 2 6" xfId="36136"/>
    <cellStyle name="Ergebnis 2 9 2 3 2 7" xfId="42952"/>
    <cellStyle name="Ergebnis 2 9 2 3 2 8" xfId="49475"/>
    <cellStyle name="Ergebnis 2 9 2 3 3" xfId="3149"/>
    <cellStyle name="Ergebnis 2 9 2 3 3 2" xfId="10259"/>
    <cellStyle name="Ergebnis 2 9 2 3 3 3" xfId="16552"/>
    <cellStyle name="Ergebnis 2 9 2 3 3 4" xfId="23491"/>
    <cellStyle name="Ergebnis 2 9 2 3 3 5" xfId="30156"/>
    <cellStyle name="Ergebnis 2 9 2 3 3 6" xfId="36826"/>
    <cellStyle name="Ergebnis 2 9 2 3 3 7" xfId="43642"/>
    <cellStyle name="Ergebnis 2 9 2 3 3 8" xfId="50165"/>
    <cellStyle name="Ergebnis 2 9 2 3 4" xfId="3836"/>
    <cellStyle name="Ergebnis 2 9 2 3 4 2" xfId="10946"/>
    <cellStyle name="Ergebnis 2 9 2 3 4 3" xfId="17239"/>
    <cellStyle name="Ergebnis 2 9 2 3 4 4" xfId="24178"/>
    <cellStyle name="Ergebnis 2 9 2 3 4 5" xfId="30843"/>
    <cellStyle name="Ergebnis 2 9 2 3 4 6" xfId="37513"/>
    <cellStyle name="Ergebnis 2 9 2 3 4 7" xfId="44329"/>
    <cellStyle name="Ergebnis 2 9 2 3 4 8" xfId="50852"/>
    <cellStyle name="Ergebnis 2 9 2 3 5" xfId="4523"/>
    <cellStyle name="Ergebnis 2 9 2 3 5 2" xfId="11633"/>
    <cellStyle name="Ergebnis 2 9 2 3 5 3" xfId="17926"/>
    <cellStyle name="Ergebnis 2 9 2 3 5 4" xfId="24865"/>
    <cellStyle name="Ergebnis 2 9 2 3 5 5" xfId="31530"/>
    <cellStyle name="Ergebnis 2 9 2 3 5 6" xfId="38200"/>
    <cellStyle name="Ergebnis 2 9 2 3 5 7" xfId="45016"/>
    <cellStyle name="Ergebnis 2 9 2 3 5 8" xfId="51539"/>
    <cellStyle name="Ergebnis 2 9 2 3 6" xfId="5208"/>
    <cellStyle name="Ergebnis 2 9 2 3 6 2" xfId="12318"/>
    <cellStyle name="Ergebnis 2 9 2 3 6 3" xfId="18611"/>
    <cellStyle name="Ergebnis 2 9 2 3 6 4" xfId="25550"/>
    <cellStyle name="Ergebnis 2 9 2 3 6 5" xfId="32215"/>
    <cellStyle name="Ergebnis 2 9 2 3 6 6" xfId="38885"/>
    <cellStyle name="Ergebnis 2 9 2 3 6 7" xfId="45701"/>
    <cellStyle name="Ergebnis 2 9 2 3 6 8" xfId="52224"/>
    <cellStyle name="Ergebnis 2 9 2 3 7" xfId="5791"/>
    <cellStyle name="Ergebnis 2 9 2 3 7 2" xfId="12901"/>
    <cellStyle name="Ergebnis 2 9 2 3 7 3" xfId="19194"/>
    <cellStyle name="Ergebnis 2 9 2 3 7 4" xfId="26133"/>
    <cellStyle name="Ergebnis 2 9 2 3 7 5" xfId="32798"/>
    <cellStyle name="Ergebnis 2 9 2 3 7 6" xfId="39468"/>
    <cellStyle name="Ergebnis 2 9 2 3 7 7" xfId="46284"/>
    <cellStyle name="Ergebnis 2 9 2 3 7 8" xfId="52807"/>
    <cellStyle name="Ergebnis 2 9 2 3 8" xfId="6249"/>
    <cellStyle name="Ergebnis 2 9 2 3 8 2" xfId="13359"/>
    <cellStyle name="Ergebnis 2 9 2 3 8 3" xfId="19652"/>
    <cellStyle name="Ergebnis 2 9 2 3 8 4" xfId="26591"/>
    <cellStyle name="Ergebnis 2 9 2 3 8 5" xfId="33256"/>
    <cellStyle name="Ergebnis 2 9 2 3 8 6" xfId="39926"/>
    <cellStyle name="Ergebnis 2 9 2 3 8 7" xfId="46742"/>
    <cellStyle name="Ergebnis 2 9 2 3 8 8" xfId="53265"/>
    <cellStyle name="Ergebnis 2 9 2 3 9" xfId="6903"/>
    <cellStyle name="Ergebnis 2 9 2 3 9 2" xfId="14013"/>
    <cellStyle name="Ergebnis 2 9 2 3 9 3" xfId="20306"/>
    <cellStyle name="Ergebnis 2 9 2 3 9 4" xfId="27245"/>
    <cellStyle name="Ergebnis 2 9 2 3 9 5" xfId="33910"/>
    <cellStyle name="Ergebnis 2 9 2 3 9 6" xfId="40580"/>
    <cellStyle name="Ergebnis 2 9 2 3 9 7" xfId="47396"/>
    <cellStyle name="Ergebnis 2 9 2 3 9 8" xfId="53919"/>
    <cellStyle name="Ergebnis 2 9 2 4" xfId="2224"/>
    <cellStyle name="Ergebnis 2 9 2 4 2" xfId="9334"/>
    <cellStyle name="Ergebnis 2 9 2 4 3" xfId="15627"/>
    <cellStyle name="Ergebnis 2 9 2 4 4" xfId="22566"/>
    <cellStyle name="Ergebnis 2 9 2 4 5" xfId="29231"/>
    <cellStyle name="Ergebnis 2 9 2 4 6" xfId="35901"/>
    <cellStyle name="Ergebnis 2 9 2 4 7" xfId="42717"/>
    <cellStyle name="Ergebnis 2 9 2 4 8" xfId="49240"/>
    <cellStyle name="Ergebnis 2 9 2 5" xfId="2914"/>
    <cellStyle name="Ergebnis 2 9 2 5 2" xfId="10024"/>
    <cellStyle name="Ergebnis 2 9 2 5 3" xfId="16317"/>
    <cellStyle name="Ergebnis 2 9 2 5 4" xfId="23256"/>
    <cellStyle name="Ergebnis 2 9 2 5 5" xfId="29921"/>
    <cellStyle name="Ergebnis 2 9 2 5 6" xfId="36591"/>
    <cellStyle name="Ergebnis 2 9 2 5 7" xfId="43407"/>
    <cellStyle name="Ergebnis 2 9 2 5 8" xfId="49930"/>
    <cellStyle name="Ergebnis 2 9 2 6" xfId="3601"/>
    <cellStyle name="Ergebnis 2 9 2 6 2" xfId="10711"/>
    <cellStyle name="Ergebnis 2 9 2 6 3" xfId="17004"/>
    <cellStyle name="Ergebnis 2 9 2 6 4" xfId="23943"/>
    <cellStyle name="Ergebnis 2 9 2 6 5" xfId="30608"/>
    <cellStyle name="Ergebnis 2 9 2 6 6" xfId="37278"/>
    <cellStyle name="Ergebnis 2 9 2 6 7" xfId="44094"/>
    <cellStyle name="Ergebnis 2 9 2 6 8" xfId="50617"/>
    <cellStyle name="Ergebnis 2 9 2 7" xfId="4288"/>
    <cellStyle name="Ergebnis 2 9 2 7 2" xfId="11398"/>
    <cellStyle name="Ergebnis 2 9 2 7 3" xfId="17691"/>
    <cellStyle name="Ergebnis 2 9 2 7 4" xfId="24630"/>
    <cellStyle name="Ergebnis 2 9 2 7 5" xfId="31295"/>
    <cellStyle name="Ergebnis 2 9 2 7 6" xfId="37965"/>
    <cellStyle name="Ergebnis 2 9 2 7 7" xfId="44781"/>
    <cellStyle name="Ergebnis 2 9 2 7 8" xfId="51304"/>
    <cellStyle name="Ergebnis 2 9 2 8" xfId="4973"/>
    <cellStyle name="Ergebnis 2 9 2 8 2" xfId="12083"/>
    <cellStyle name="Ergebnis 2 9 2 8 3" xfId="18376"/>
    <cellStyle name="Ergebnis 2 9 2 8 4" xfId="25315"/>
    <cellStyle name="Ergebnis 2 9 2 8 5" xfId="31980"/>
    <cellStyle name="Ergebnis 2 9 2 8 6" xfId="38650"/>
    <cellStyle name="Ergebnis 2 9 2 8 7" xfId="45466"/>
    <cellStyle name="Ergebnis 2 9 2 8 8" xfId="51989"/>
    <cellStyle name="Ergebnis 2 9 2 9" xfId="2841"/>
    <cellStyle name="Ergebnis 2 9 2 9 2" xfId="9951"/>
    <cellStyle name="Ergebnis 2 9 2 9 3" xfId="16244"/>
    <cellStyle name="Ergebnis 2 9 2 9 4" xfId="23183"/>
    <cellStyle name="Ergebnis 2 9 2 9 5" xfId="29848"/>
    <cellStyle name="Ergebnis 2 9 2 9 6" xfId="36518"/>
    <cellStyle name="Ergebnis 2 9 2 9 7" xfId="43334"/>
    <cellStyle name="Ergebnis 2 9 2 9 8" xfId="49857"/>
    <cellStyle name="Ergebnis 2 9 3" xfId="766"/>
    <cellStyle name="Ergebnis 2 9 3 10" xfId="6820"/>
    <cellStyle name="Ergebnis 2 9 3 10 2" xfId="13930"/>
    <cellStyle name="Ergebnis 2 9 3 10 3" xfId="20223"/>
    <cellStyle name="Ergebnis 2 9 3 10 4" xfId="27162"/>
    <cellStyle name="Ergebnis 2 9 3 10 5" xfId="33827"/>
    <cellStyle name="Ergebnis 2 9 3 10 6" xfId="40497"/>
    <cellStyle name="Ergebnis 2 9 3 10 7" xfId="47313"/>
    <cellStyle name="Ergebnis 2 9 3 10 8" xfId="53836"/>
    <cellStyle name="Ergebnis 2 9 3 11" xfId="5619"/>
    <cellStyle name="Ergebnis 2 9 3 11 2" xfId="12729"/>
    <cellStyle name="Ergebnis 2 9 3 11 3" xfId="19022"/>
    <cellStyle name="Ergebnis 2 9 3 11 4" xfId="25961"/>
    <cellStyle name="Ergebnis 2 9 3 11 5" xfId="32626"/>
    <cellStyle name="Ergebnis 2 9 3 11 6" xfId="39296"/>
    <cellStyle name="Ergebnis 2 9 3 11 7" xfId="46112"/>
    <cellStyle name="Ergebnis 2 9 3 11 8" xfId="52635"/>
    <cellStyle name="Ergebnis 2 9 3 12" xfId="1505"/>
    <cellStyle name="Ergebnis 2 9 3 12 2" xfId="8615"/>
    <cellStyle name="Ergebnis 2 9 3 12 3" xfId="14908"/>
    <cellStyle name="Ergebnis 2 9 3 12 4" xfId="21847"/>
    <cellStyle name="Ergebnis 2 9 3 12 5" xfId="28512"/>
    <cellStyle name="Ergebnis 2 9 3 12 6" xfId="35182"/>
    <cellStyle name="Ergebnis 2 9 3 12 7" xfId="41998"/>
    <cellStyle name="Ergebnis 2 9 3 12 8" xfId="48521"/>
    <cellStyle name="Ergebnis 2 9 3 13" xfId="7854"/>
    <cellStyle name="Ergebnis 2 9 3 14" xfId="21145"/>
    <cellStyle name="Ergebnis 2 9 3 15" xfId="21272"/>
    <cellStyle name="Ergebnis 2 9 3 16" xfId="41391"/>
    <cellStyle name="Ergebnis 2 9 3 17" xfId="34531"/>
    <cellStyle name="Ergebnis 2 9 3 2" xfId="1218"/>
    <cellStyle name="Ergebnis 2 9 3 2 10" xfId="1891"/>
    <cellStyle name="Ergebnis 2 9 3 2 10 2" xfId="9001"/>
    <cellStyle name="Ergebnis 2 9 3 2 10 3" xfId="15294"/>
    <cellStyle name="Ergebnis 2 9 3 2 10 4" xfId="22233"/>
    <cellStyle name="Ergebnis 2 9 3 2 10 5" xfId="28898"/>
    <cellStyle name="Ergebnis 2 9 3 2 10 6" xfId="35568"/>
    <cellStyle name="Ergebnis 2 9 3 2 10 7" xfId="42384"/>
    <cellStyle name="Ergebnis 2 9 3 2 10 8" xfId="48907"/>
    <cellStyle name="Ergebnis 2 9 3 2 11" xfId="14621"/>
    <cellStyle name="Ergebnis 2 9 3 2 12" xfId="21560"/>
    <cellStyle name="Ergebnis 2 9 3 2 13" xfId="28225"/>
    <cellStyle name="Ergebnis 2 9 3 2 14" xfId="34895"/>
    <cellStyle name="Ergebnis 2 9 3 2 15" xfId="48237"/>
    <cellStyle name="Ergebnis 2 9 3 2 2" xfId="2762"/>
    <cellStyle name="Ergebnis 2 9 3 2 2 2" xfId="9872"/>
    <cellStyle name="Ergebnis 2 9 3 2 2 3" xfId="16165"/>
    <cellStyle name="Ergebnis 2 9 3 2 2 4" xfId="23104"/>
    <cellStyle name="Ergebnis 2 9 3 2 2 5" xfId="29769"/>
    <cellStyle name="Ergebnis 2 9 3 2 2 6" xfId="36439"/>
    <cellStyle name="Ergebnis 2 9 3 2 2 7" xfId="43255"/>
    <cellStyle name="Ergebnis 2 9 3 2 2 8" xfId="49778"/>
    <cellStyle name="Ergebnis 2 9 3 2 3" xfId="3452"/>
    <cellStyle name="Ergebnis 2 9 3 2 3 2" xfId="10562"/>
    <cellStyle name="Ergebnis 2 9 3 2 3 3" xfId="16855"/>
    <cellStyle name="Ergebnis 2 9 3 2 3 4" xfId="23794"/>
    <cellStyle name="Ergebnis 2 9 3 2 3 5" xfId="30459"/>
    <cellStyle name="Ergebnis 2 9 3 2 3 6" xfId="37129"/>
    <cellStyle name="Ergebnis 2 9 3 2 3 7" xfId="43945"/>
    <cellStyle name="Ergebnis 2 9 3 2 3 8" xfId="50468"/>
    <cellStyle name="Ergebnis 2 9 3 2 4" xfId="4139"/>
    <cellStyle name="Ergebnis 2 9 3 2 4 2" xfId="11249"/>
    <cellStyle name="Ergebnis 2 9 3 2 4 3" xfId="17542"/>
    <cellStyle name="Ergebnis 2 9 3 2 4 4" xfId="24481"/>
    <cellStyle name="Ergebnis 2 9 3 2 4 5" xfId="31146"/>
    <cellStyle name="Ergebnis 2 9 3 2 4 6" xfId="37816"/>
    <cellStyle name="Ergebnis 2 9 3 2 4 7" xfId="44632"/>
    <cellStyle name="Ergebnis 2 9 3 2 4 8" xfId="51155"/>
    <cellStyle name="Ergebnis 2 9 3 2 5" xfId="4826"/>
    <cellStyle name="Ergebnis 2 9 3 2 5 2" xfId="11936"/>
    <cellStyle name="Ergebnis 2 9 3 2 5 3" xfId="18229"/>
    <cellStyle name="Ergebnis 2 9 3 2 5 4" xfId="25168"/>
    <cellStyle name="Ergebnis 2 9 3 2 5 5" xfId="31833"/>
    <cellStyle name="Ergebnis 2 9 3 2 5 6" xfId="38503"/>
    <cellStyle name="Ergebnis 2 9 3 2 5 7" xfId="45319"/>
    <cellStyle name="Ergebnis 2 9 3 2 5 8" xfId="51842"/>
    <cellStyle name="Ergebnis 2 9 3 2 6" xfId="5511"/>
    <cellStyle name="Ergebnis 2 9 3 2 6 2" xfId="12621"/>
    <cellStyle name="Ergebnis 2 9 3 2 6 3" xfId="18914"/>
    <cellStyle name="Ergebnis 2 9 3 2 6 4" xfId="25853"/>
    <cellStyle name="Ergebnis 2 9 3 2 6 5" xfId="32518"/>
    <cellStyle name="Ergebnis 2 9 3 2 6 6" xfId="39188"/>
    <cellStyle name="Ergebnis 2 9 3 2 6 7" xfId="46004"/>
    <cellStyle name="Ergebnis 2 9 3 2 6 8" xfId="52527"/>
    <cellStyle name="Ergebnis 2 9 3 2 7" xfId="6094"/>
    <cellStyle name="Ergebnis 2 9 3 2 7 2" xfId="13204"/>
    <cellStyle name="Ergebnis 2 9 3 2 7 3" xfId="19497"/>
    <cellStyle name="Ergebnis 2 9 3 2 7 4" xfId="26436"/>
    <cellStyle name="Ergebnis 2 9 3 2 7 5" xfId="33101"/>
    <cellStyle name="Ergebnis 2 9 3 2 7 6" xfId="39771"/>
    <cellStyle name="Ergebnis 2 9 3 2 7 7" xfId="46587"/>
    <cellStyle name="Ergebnis 2 9 3 2 7 8" xfId="53110"/>
    <cellStyle name="Ergebnis 2 9 3 2 8" xfId="6552"/>
    <cellStyle name="Ergebnis 2 9 3 2 8 2" xfId="13662"/>
    <cellStyle name="Ergebnis 2 9 3 2 8 3" xfId="19955"/>
    <cellStyle name="Ergebnis 2 9 3 2 8 4" xfId="26894"/>
    <cellStyle name="Ergebnis 2 9 3 2 8 5" xfId="33559"/>
    <cellStyle name="Ergebnis 2 9 3 2 8 6" xfId="40229"/>
    <cellStyle name="Ergebnis 2 9 3 2 8 7" xfId="47045"/>
    <cellStyle name="Ergebnis 2 9 3 2 8 8" xfId="53568"/>
    <cellStyle name="Ergebnis 2 9 3 2 9" xfId="7206"/>
    <cellStyle name="Ergebnis 2 9 3 2 9 2" xfId="14316"/>
    <cellStyle name="Ergebnis 2 9 3 2 9 3" xfId="20609"/>
    <cellStyle name="Ergebnis 2 9 3 2 9 4" xfId="27548"/>
    <cellStyle name="Ergebnis 2 9 3 2 9 5" xfId="34213"/>
    <cellStyle name="Ergebnis 2 9 3 2 9 6" xfId="40883"/>
    <cellStyle name="Ergebnis 2 9 3 2 9 7" xfId="47699"/>
    <cellStyle name="Ergebnis 2 9 3 2 9 8" xfId="54222"/>
    <cellStyle name="Ergebnis 2 9 3 3" xfId="1062"/>
    <cellStyle name="Ergebnis 2 9 3 3 10" xfId="1735"/>
    <cellStyle name="Ergebnis 2 9 3 3 10 2" xfId="8845"/>
    <cellStyle name="Ergebnis 2 9 3 3 10 3" xfId="15138"/>
    <cellStyle name="Ergebnis 2 9 3 3 10 4" xfId="22077"/>
    <cellStyle name="Ergebnis 2 9 3 3 10 5" xfId="28742"/>
    <cellStyle name="Ergebnis 2 9 3 3 10 6" xfId="35412"/>
    <cellStyle name="Ergebnis 2 9 3 3 10 7" xfId="42228"/>
    <cellStyle name="Ergebnis 2 9 3 3 10 8" xfId="48751"/>
    <cellStyle name="Ergebnis 2 9 3 3 11" xfId="349"/>
    <cellStyle name="Ergebnis 2 9 3 3 12" xfId="21419"/>
    <cellStyle name="Ergebnis 2 9 3 3 13" xfId="28069"/>
    <cellStyle name="Ergebnis 2 9 3 3 14" xfId="34739"/>
    <cellStyle name="Ergebnis 2 9 3 3 15" xfId="48081"/>
    <cellStyle name="Ergebnis 2 9 3 3 2" xfId="2606"/>
    <cellStyle name="Ergebnis 2 9 3 3 2 2" xfId="9716"/>
    <cellStyle name="Ergebnis 2 9 3 3 2 3" xfId="16009"/>
    <cellStyle name="Ergebnis 2 9 3 3 2 4" xfId="22948"/>
    <cellStyle name="Ergebnis 2 9 3 3 2 5" xfId="29613"/>
    <cellStyle name="Ergebnis 2 9 3 3 2 6" xfId="36283"/>
    <cellStyle name="Ergebnis 2 9 3 3 2 7" xfId="43099"/>
    <cellStyle name="Ergebnis 2 9 3 3 2 8" xfId="49622"/>
    <cellStyle name="Ergebnis 2 9 3 3 3" xfId="3296"/>
    <cellStyle name="Ergebnis 2 9 3 3 3 2" xfId="10406"/>
    <cellStyle name="Ergebnis 2 9 3 3 3 3" xfId="16699"/>
    <cellStyle name="Ergebnis 2 9 3 3 3 4" xfId="23638"/>
    <cellStyle name="Ergebnis 2 9 3 3 3 5" xfId="30303"/>
    <cellStyle name="Ergebnis 2 9 3 3 3 6" xfId="36973"/>
    <cellStyle name="Ergebnis 2 9 3 3 3 7" xfId="43789"/>
    <cellStyle name="Ergebnis 2 9 3 3 3 8" xfId="50312"/>
    <cellStyle name="Ergebnis 2 9 3 3 4" xfId="3983"/>
    <cellStyle name="Ergebnis 2 9 3 3 4 2" xfId="11093"/>
    <cellStyle name="Ergebnis 2 9 3 3 4 3" xfId="17386"/>
    <cellStyle name="Ergebnis 2 9 3 3 4 4" xfId="24325"/>
    <cellStyle name="Ergebnis 2 9 3 3 4 5" xfId="30990"/>
    <cellStyle name="Ergebnis 2 9 3 3 4 6" xfId="37660"/>
    <cellStyle name="Ergebnis 2 9 3 3 4 7" xfId="44476"/>
    <cellStyle name="Ergebnis 2 9 3 3 4 8" xfId="50999"/>
    <cellStyle name="Ergebnis 2 9 3 3 5" xfId="4670"/>
    <cellStyle name="Ergebnis 2 9 3 3 5 2" xfId="11780"/>
    <cellStyle name="Ergebnis 2 9 3 3 5 3" xfId="18073"/>
    <cellStyle name="Ergebnis 2 9 3 3 5 4" xfId="25012"/>
    <cellStyle name="Ergebnis 2 9 3 3 5 5" xfId="31677"/>
    <cellStyle name="Ergebnis 2 9 3 3 5 6" xfId="38347"/>
    <cellStyle name="Ergebnis 2 9 3 3 5 7" xfId="45163"/>
    <cellStyle name="Ergebnis 2 9 3 3 5 8" xfId="51686"/>
    <cellStyle name="Ergebnis 2 9 3 3 6" xfId="5355"/>
    <cellStyle name="Ergebnis 2 9 3 3 6 2" xfId="12465"/>
    <cellStyle name="Ergebnis 2 9 3 3 6 3" xfId="18758"/>
    <cellStyle name="Ergebnis 2 9 3 3 6 4" xfId="25697"/>
    <cellStyle name="Ergebnis 2 9 3 3 6 5" xfId="32362"/>
    <cellStyle name="Ergebnis 2 9 3 3 6 6" xfId="39032"/>
    <cellStyle name="Ergebnis 2 9 3 3 6 7" xfId="45848"/>
    <cellStyle name="Ergebnis 2 9 3 3 6 8" xfId="52371"/>
    <cellStyle name="Ergebnis 2 9 3 3 7" xfId="5938"/>
    <cellStyle name="Ergebnis 2 9 3 3 7 2" xfId="13048"/>
    <cellStyle name="Ergebnis 2 9 3 3 7 3" xfId="19341"/>
    <cellStyle name="Ergebnis 2 9 3 3 7 4" xfId="26280"/>
    <cellStyle name="Ergebnis 2 9 3 3 7 5" xfId="32945"/>
    <cellStyle name="Ergebnis 2 9 3 3 7 6" xfId="39615"/>
    <cellStyle name="Ergebnis 2 9 3 3 7 7" xfId="46431"/>
    <cellStyle name="Ergebnis 2 9 3 3 7 8" xfId="52954"/>
    <cellStyle name="Ergebnis 2 9 3 3 8" xfId="6396"/>
    <cellStyle name="Ergebnis 2 9 3 3 8 2" xfId="13506"/>
    <cellStyle name="Ergebnis 2 9 3 3 8 3" xfId="19799"/>
    <cellStyle name="Ergebnis 2 9 3 3 8 4" xfId="26738"/>
    <cellStyle name="Ergebnis 2 9 3 3 8 5" xfId="33403"/>
    <cellStyle name="Ergebnis 2 9 3 3 8 6" xfId="40073"/>
    <cellStyle name="Ergebnis 2 9 3 3 8 7" xfId="46889"/>
    <cellStyle name="Ergebnis 2 9 3 3 8 8" xfId="53412"/>
    <cellStyle name="Ergebnis 2 9 3 3 9" xfId="7050"/>
    <cellStyle name="Ergebnis 2 9 3 3 9 2" xfId="14160"/>
    <cellStyle name="Ergebnis 2 9 3 3 9 3" xfId="20453"/>
    <cellStyle name="Ergebnis 2 9 3 3 9 4" xfId="27392"/>
    <cellStyle name="Ergebnis 2 9 3 3 9 5" xfId="34057"/>
    <cellStyle name="Ergebnis 2 9 3 3 9 6" xfId="40727"/>
    <cellStyle name="Ergebnis 2 9 3 3 9 7" xfId="47543"/>
    <cellStyle name="Ergebnis 2 9 3 3 9 8" xfId="54066"/>
    <cellStyle name="Ergebnis 2 9 3 4" xfId="2376"/>
    <cellStyle name="Ergebnis 2 9 3 4 2" xfId="9486"/>
    <cellStyle name="Ergebnis 2 9 3 4 3" xfId="15779"/>
    <cellStyle name="Ergebnis 2 9 3 4 4" xfId="22718"/>
    <cellStyle name="Ergebnis 2 9 3 4 5" xfId="29383"/>
    <cellStyle name="Ergebnis 2 9 3 4 6" xfId="36053"/>
    <cellStyle name="Ergebnis 2 9 3 4 7" xfId="42869"/>
    <cellStyle name="Ergebnis 2 9 3 4 8" xfId="49392"/>
    <cellStyle name="Ergebnis 2 9 3 5" xfId="3066"/>
    <cellStyle name="Ergebnis 2 9 3 5 2" xfId="10176"/>
    <cellStyle name="Ergebnis 2 9 3 5 3" xfId="16469"/>
    <cellStyle name="Ergebnis 2 9 3 5 4" xfId="23408"/>
    <cellStyle name="Ergebnis 2 9 3 5 5" xfId="30073"/>
    <cellStyle name="Ergebnis 2 9 3 5 6" xfId="36743"/>
    <cellStyle name="Ergebnis 2 9 3 5 7" xfId="43559"/>
    <cellStyle name="Ergebnis 2 9 3 5 8" xfId="50082"/>
    <cellStyle name="Ergebnis 2 9 3 6" xfId="3753"/>
    <cellStyle name="Ergebnis 2 9 3 6 2" xfId="10863"/>
    <cellStyle name="Ergebnis 2 9 3 6 3" xfId="17156"/>
    <cellStyle name="Ergebnis 2 9 3 6 4" xfId="24095"/>
    <cellStyle name="Ergebnis 2 9 3 6 5" xfId="30760"/>
    <cellStyle name="Ergebnis 2 9 3 6 6" xfId="37430"/>
    <cellStyle name="Ergebnis 2 9 3 6 7" xfId="44246"/>
    <cellStyle name="Ergebnis 2 9 3 6 8" xfId="50769"/>
    <cellStyle name="Ergebnis 2 9 3 7" xfId="4440"/>
    <cellStyle name="Ergebnis 2 9 3 7 2" xfId="11550"/>
    <cellStyle name="Ergebnis 2 9 3 7 3" xfId="17843"/>
    <cellStyle name="Ergebnis 2 9 3 7 4" xfId="24782"/>
    <cellStyle name="Ergebnis 2 9 3 7 5" xfId="31447"/>
    <cellStyle name="Ergebnis 2 9 3 7 6" xfId="38117"/>
    <cellStyle name="Ergebnis 2 9 3 7 7" xfId="44933"/>
    <cellStyle name="Ergebnis 2 9 3 7 8" xfId="51456"/>
    <cellStyle name="Ergebnis 2 9 3 8" xfId="5125"/>
    <cellStyle name="Ergebnis 2 9 3 8 2" xfId="12235"/>
    <cellStyle name="Ergebnis 2 9 3 8 3" xfId="18528"/>
    <cellStyle name="Ergebnis 2 9 3 8 4" xfId="25467"/>
    <cellStyle name="Ergebnis 2 9 3 8 5" xfId="32132"/>
    <cellStyle name="Ergebnis 2 9 3 8 6" xfId="38802"/>
    <cellStyle name="Ergebnis 2 9 3 8 7" xfId="45618"/>
    <cellStyle name="Ergebnis 2 9 3 8 8" xfId="52141"/>
    <cellStyle name="Ergebnis 2 9 3 9" xfId="6166"/>
    <cellStyle name="Ergebnis 2 9 3 9 2" xfId="13276"/>
    <cellStyle name="Ergebnis 2 9 3 9 3" xfId="19569"/>
    <cellStyle name="Ergebnis 2 9 3 9 4" xfId="26508"/>
    <cellStyle name="Ergebnis 2 9 3 9 5" xfId="33173"/>
    <cellStyle name="Ergebnis 2 9 3 9 6" xfId="39843"/>
    <cellStyle name="Ergebnis 2 9 3 9 7" xfId="46659"/>
    <cellStyle name="Ergebnis 2 9 3 9 8" xfId="53182"/>
    <cellStyle name="Ergebnis 2 9 4" xfId="2075"/>
    <cellStyle name="Ergebnis 2 9 4 2" xfId="9185"/>
    <cellStyle name="Ergebnis 2 9 4 3" xfId="15478"/>
    <cellStyle name="Ergebnis 2 9 4 4" xfId="22417"/>
    <cellStyle name="Ergebnis 2 9 4 5" xfId="29082"/>
    <cellStyle name="Ergebnis 2 9 4 6" xfId="35752"/>
    <cellStyle name="Ergebnis 2 9 4 7" xfId="42568"/>
    <cellStyle name="Ergebnis 2 9 4 8" xfId="49091"/>
    <cellStyle name="Ergebnis 2 9 5" xfId="2763"/>
    <cellStyle name="Ergebnis 2 9 5 2" xfId="9873"/>
    <cellStyle name="Ergebnis 2 9 5 3" xfId="16166"/>
    <cellStyle name="Ergebnis 2 9 5 4" xfId="23105"/>
    <cellStyle name="Ergebnis 2 9 5 5" xfId="29770"/>
    <cellStyle name="Ergebnis 2 9 5 6" xfId="36440"/>
    <cellStyle name="Ergebnis 2 9 5 7" xfId="43256"/>
    <cellStyle name="Ergebnis 2 9 5 8" xfId="49779"/>
    <cellStyle name="Ergebnis 2 9 6" xfId="2154"/>
    <cellStyle name="Ergebnis 2 9 6 2" xfId="9264"/>
    <cellStyle name="Ergebnis 2 9 6 3" xfId="15557"/>
    <cellStyle name="Ergebnis 2 9 6 4" xfId="22496"/>
    <cellStyle name="Ergebnis 2 9 6 5" xfId="29161"/>
    <cellStyle name="Ergebnis 2 9 6 6" xfId="35831"/>
    <cellStyle name="Ergebnis 2 9 6 7" xfId="42647"/>
    <cellStyle name="Ergebnis 2 9 6 8" xfId="49170"/>
    <cellStyle name="Ergebnis 2 9 7" xfId="2844"/>
    <cellStyle name="Ergebnis 2 9 7 2" xfId="9954"/>
    <cellStyle name="Ergebnis 2 9 7 3" xfId="16247"/>
    <cellStyle name="Ergebnis 2 9 7 4" xfId="23186"/>
    <cellStyle name="Ergebnis 2 9 7 5" xfId="29851"/>
    <cellStyle name="Ergebnis 2 9 7 6" xfId="36521"/>
    <cellStyle name="Ergebnis 2 9 7 7" xfId="43337"/>
    <cellStyle name="Ergebnis 2 9 7 8" xfId="49860"/>
    <cellStyle name="Ergebnis 2 9 8" xfId="4827"/>
    <cellStyle name="Ergebnis 2 9 8 2" xfId="11937"/>
    <cellStyle name="Ergebnis 2 9 8 3" xfId="18230"/>
    <cellStyle name="Ergebnis 2 9 8 4" xfId="25169"/>
    <cellStyle name="Ergebnis 2 9 8 5" xfId="31834"/>
    <cellStyle name="Ergebnis 2 9 8 6" xfId="38504"/>
    <cellStyle name="Ergebnis 2 9 8 7" xfId="45320"/>
    <cellStyle name="Ergebnis 2 9 8 8" xfId="51843"/>
    <cellStyle name="Ergebnis 2 9 9" xfId="4216"/>
    <cellStyle name="Ergebnis 2 9 9 2" xfId="11326"/>
    <cellStyle name="Ergebnis 2 9 9 3" xfId="17619"/>
    <cellStyle name="Ergebnis 2 9 9 4" xfId="24558"/>
    <cellStyle name="Ergebnis 2 9 9 5" xfId="31223"/>
    <cellStyle name="Ergebnis 2 9 9 6" xfId="37893"/>
    <cellStyle name="Ergebnis 2 9 9 7" xfId="44709"/>
    <cellStyle name="Ergebnis 2 9 9 8" xfId="51232"/>
    <cellStyle name="Erklärender Text" xfId="119" builtinId="53" customBuiltin="1"/>
    <cellStyle name="Erklärender Text 2" xfId="32"/>
    <cellStyle name="Erklärender Text 2 2" xfId="533"/>
    <cellStyle name="Erklärender Text 2 3" xfId="869"/>
    <cellStyle name="Euro" xfId="169"/>
    <cellStyle name="Gut" xfId="110" builtinId="26" customBuiltin="1"/>
    <cellStyle name="Gut 2" xfId="33"/>
    <cellStyle name="Gut 2 2" xfId="534"/>
    <cellStyle name="Gut 2 3" xfId="832"/>
    <cellStyle name="Heading" xfId="170"/>
    <cellStyle name="HeadInner" xfId="171"/>
    <cellStyle name="HeadOuter" xfId="172"/>
    <cellStyle name="HeadOuter 2" xfId="173"/>
    <cellStyle name="Hyperlink" xfId="1" builtinId="8"/>
    <cellStyle name="Hyperlink 2" xfId="68"/>
    <cellStyle name="Hyperlink 2 2" xfId="85"/>
    <cellStyle name="Hyperlink 2 3" xfId="101"/>
    <cellStyle name="Hyperlink 3" xfId="69"/>
    <cellStyle name="Hyperlink 4" xfId="34"/>
    <cellStyle name="Hyperlink 5" xfId="207"/>
    <cellStyle name="Italic" xfId="148"/>
    <cellStyle name="Komma" xfId="211" builtinId="3"/>
    <cellStyle name="Komma 2" xfId="35"/>
    <cellStyle name="Komma 2 2" xfId="174"/>
    <cellStyle name="Komma 3" xfId="70"/>
    <cellStyle name="Komma 3 2" xfId="86"/>
    <cellStyle name="Komma 3 2 2" xfId="175"/>
    <cellStyle name="Komma 3 3" xfId="102"/>
    <cellStyle name="Komma 4" xfId="29"/>
    <cellStyle name="Komma 4 2" xfId="206"/>
    <cellStyle name="Komma 4 2 2" xfId="368"/>
    <cellStyle name="Komma 4 3" xfId="204"/>
    <cellStyle name="Komma 4 3 2" xfId="210"/>
    <cellStyle name="Komma 4 3 3" xfId="209"/>
    <cellStyle name="Komma 5" xfId="986"/>
    <cellStyle name="Neutral" xfId="112" builtinId="28" customBuiltin="1"/>
    <cellStyle name="Neutral 2" xfId="36"/>
    <cellStyle name="Neutral 2 2" xfId="535"/>
    <cellStyle name="Neutral 2 3" xfId="868"/>
    <cellStyle name="Normal_topographische-Karten" xfId="351"/>
    <cellStyle name="Notiz 2" xfId="37"/>
    <cellStyle name="Notiz 2 10" xfId="462"/>
    <cellStyle name="Notiz 2 10 10" xfId="5707"/>
    <cellStyle name="Notiz 2 10 10 2" xfId="12817"/>
    <cellStyle name="Notiz 2 10 10 3" xfId="19110"/>
    <cellStyle name="Notiz 2 10 10 4" xfId="26049"/>
    <cellStyle name="Notiz 2 10 10 5" xfId="32714"/>
    <cellStyle name="Notiz 2 10 10 6" xfId="39384"/>
    <cellStyle name="Notiz 2 10 10 7" xfId="46200"/>
    <cellStyle name="Notiz 2 10 10 8" xfId="52723"/>
    <cellStyle name="Notiz 2 10 11" xfId="6566"/>
    <cellStyle name="Notiz 2 10 11 2" xfId="13676"/>
    <cellStyle name="Notiz 2 10 11 3" xfId="19969"/>
    <cellStyle name="Notiz 2 10 11 4" xfId="26908"/>
    <cellStyle name="Notiz 2 10 11 5" xfId="33573"/>
    <cellStyle name="Notiz 2 10 11 6" xfId="40243"/>
    <cellStyle name="Notiz 2 10 11 7" xfId="47059"/>
    <cellStyle name="Notiz 2 10 11 8" xfId="53582"/>
    <cellStyle name="Notiz 2 10 12" xfId="1260"/>
    <cellStyle name="Notiz 2 10 12 2" xfId="8370"/>
    <cellStyle name="Notiz 2 10 12 3" xfId="14663"/>
    <cellStyle name="Notiz 2 10 12 4" xfId="21602"/>
    <cellStyle name="Notiz 2 10 12 5" xfId="28267"/>
    <cellStyle name="Notiz 2 10 12 6" xfId="34937"/>
    <cellStyle name="Notiz 2 10 12 7" xfId="41756"/>
    <cellStyle name="Notiz 2 10 12 8" xfId="48279"/>
    <cellStyle name="Notiz 2 10 13" xfId="7493"/>
    <cellStyle name="Notiz 2 10 14" xfId="21511"/>
    <cellStyle name="Notiz 2 10 15" xfId="41498"/>
    <cellStyle name="Notiz 2 10 2" xfId="598"/>
    <cellStyle name="Notiz 2 10 2 10" xfId="7416"/>
    <cellStyle name="Notiz 2 10 2 10 2" xfId="14526"/>
    <cellStyle name="Notiz 2 10 2 10 3" xfId="20819"/>
    <cellStyle name="Notiz 2 10 2 10 4" xfId="27758"/>
    <cellStyle name="Notiz 2 10 2 10 5" xfId="34423"/>
    <cellStyle name="Notiz 2 10 2 10 6" xfId="41093"/>
    <cellStyle name="Notiz 2 10 2 10 7" xfId="47909"/>
    <cellStyle name="Notiz 2 10 2 10 8" xfId="54432"/>
    <cellStyle name="Notiz 2 10 2 11" xfId="1351"/>
    <cellStyle name="Notiz 2 10 2 11 2" xfId="8461"/>
    <cellStyle name="Notiz 2 10 2 11 3" xfId="14754"/>
    <cellStyle name="Notiz 2 10 2 11 4" xfId="21693"/>
    <cellStyle name="Notiz 2 10 2 11 5" xfId="28358"/>
    <cellStyle name="Notiz 2 10 2 11 6" xfId="35028"/>
    <cellStyle name="Notiz 2 10 2 11 7" xfId="41844"/>
    <cellStyle name="Notiz 2 10 2 11 8" xfId="48367"/>
    <cellStyle name="Notiz 2 10 2 12" xfId="8321"/>
    <cellStyle name="Notiz 2 10 2 13" xfId="20977"/>
    <cellStyle name="Notiz 2 10 2 14" xfId="21441"/>
    <cellStyle name="Notiz 2 10 2 15" xfId="41227"/>
    <cellStyle name="Notiz 2 10 2 16" xfId="41604"/>
    <cellStyle name="Notiz 2 10 2 2" xfId="911"/>
    <cellStyle name="Notiz 2 10 2 2 10" xfId="1586"/>
    <cellStyle name="Notiz 2 10 2 2 10 2" xfId="8696"/>
    <cellStyle name="Notiz 2 10 2 2 10 3" xfId="14989"/>
    <cellStyle name="Notiz 2 10 2 2 10 4" xfId="21928"/>
    <cellStyle name="Notiz 2 10 2 2 10 5" xfId="28593"/>
    <cellStyle name="Notiz 2 10 2 2 10 6" xfId="35263"/>
    <cellStyle name="Notiz 2 10 2 2 10 7" xfId="42079"/>
    <cellStyle name="Notiz 2 10 2 2 10 8" xfId="48602"/>
    <cellStyle name="Notiz 2 10 2 2 11" xfId="7772"/>
    <cellStyle name="Notiz 2 10 2 2 12" xfId="27918"/>
    <cellStyle name="Notiz 2 10 2 2 13" xfId="34590"/>
    <cellStyle name="Notiz 2 10 2 2 14" xfId="21315"/>
    <cellStyle name="Notiz 2 10 2 2 2" xfId="2457"/>
    <cellStyle name="Notiz 2 10 2 2 2 2" xfId="9567"/>
    <cellStyle name="Notiz 2 10 2 2 2 3" xfId="15860"/>
    <cellStyle name="Notiz 2 10 2 2 2 4" xfId="22799"/>
    <cellStyle name="Notiz 2 10 2 2 2 5" xfId="29464"/>
    <cellStyle name="Notiz 2 10 2 2 2 6" xfId="36134"/>
    <cellStyle name="Notiz 2 10 2 2 2 7" xfId="42950"/>
    <cellStyle name="Notiz 2 10 2 2 2 8" xfId="49473"/>
    <cellStyle name="Notiz 2 10 2 2 3" xfId="3147"/>
    <cellStyle name="Notiz 2 10 2 2 3 2" xfId="10257"/>
    <cellStyle name="Notiz 2 10 2 2 3 3" xfId="16550"/>
    <cellStyle name="Notiz 2 10 2 2 3 4" xfId="23489"/>
    <cellStyle name="Notiz 2 10 2 2 3 5" xfId="30154"/>
    <cellStyle name="Notiz 2 10 2 2 3 6" xfId="36824"/>
    <cellStyle name="Notiz 2 10 2 2 3 7" xfId="43640"/>
    <cellStyle name="Notiz 2 10 2 2 3 8" xfId="50163"/>
    <cellStyle name="Notiz 2 10 2 2 4" xfId="3834"/>
    <cellStyle name="Notiz 2 10 2 2 4 2" xfId="10944"/>
    <cellStyle name="Notiz 2 10 2 2 4 3" xfId="17237"/>
    <cellStyle name="Notiz 2 10 2 2 4 4" xfId="24176"/>
    <cellStyle name="Notiz 2 10 2 2 4 5" xfId="30841"/>
    <cellStyle name="Notiz 2 10 2 2 4 6" xfId="37511"/>
    <cellStyle name="Notiz 2 10 2 2 4 7" xfId="44327"/>
    <cellStyle name="Notiz 2 10 2 2 4 8" xfId="50850"/>
    <cellStyle name="Notiz 2 10 2 2 5" xfId="4521"/>
    <cellStyle name="Notiz 2 10 2 2 5 2" xfId="11631"/>
    <cellStyle name="Notiz 2 10 2 2 5 3" xfId="17924"/>
    <cellStyle name="Notiz 2 10 2 2 5 4" xfId="24863"/>
    <cellStyle name="Notiz 2 10 2 2 5 5" xfId="31528"/>
    <cellStyle name="Notiz 2 10 2 2 5 6" xfId="38198"/>
    <cellStyle name="Notiz 2 10 2 2 5 7" xfId="45014"/>
    <cellStyle name="Notiz 2 10 2 2 5 8" xfId="51537"/>
    <cellStyle name="Notiz 2 10 2 2 6" xfId="5206"/>
    <cellStyle name="Notiz 2 10 2 2 6 2" xfId="12316"/>
    <cellStyle name="Notiz 2 10 2 2 6 3" xfId="18609"/>
    <cellStyle name="Notiz 2 10 2 2 6 4" xfId="25548"/>
    <cellStyle name="Notiz 2 10 2 2 6 5" xfId="32213"/>
    <cellStyle name="Notiz 2 10 2 2 6 6" xfId="38883"/>
    <cellStyle name="Notiz 2 10 2 2 6 7" xfId="45699"/>
    <cellStyle name="Notiz 2 10 2 2 6 8" xfId="52222"/>
    <cellStyle name="Notiz 2 10 2 2 7" xfId="5789"/>
    <cellStyle name="Notiz 2 10 2 2 7 2" xfId="12899"/>
    <cellStyle name="Notiz 2 10 2 2 7 3" xfId="19192"/>
    <cellStyle name="Notiz 2 10 2 2 7 4" xfId="26131"/>
    <cellStyle name="Notiz 2 10 2 2 7 5" xfId="32796"/>
    <cellStyle name="Notiz 2 10 2 2 7 6" xfId="39466"/>
    <cellStyle name="Notiz 2 10 2 2 7 7" xfId="46282"/>
    <cellStyle name="Notiz 2 10 2 2 7 8" xfId="52805"/>
    <cellStyle name="Notiz 2 10 2 2 8" xfId="6247"/>
    <cellStyle name="Notiz 2 10 2 2 8 2" xfId="13357"/>
    <cellStyle name="Notiz 2 10 2 2 8 3" xfId="19650"/>
    <cellStyle name="Notiz 2 10 2 2 8 4" xfId="26589"/>
    <cellStyle name="Notiz 2 10 2 2 8 5" xfId="33254"/>
    <cellStyle name="Notiz 2 10 2 2 8 6" xfId="39924"/>
    <cellStyle name="Notiz 2 10 2 2 8 7" xfId="46740"/>
    <cellStyle name="Notiz 2 10 2 2 8 8" xfId="53263"/>
    <cellStyle name="Notiz 2 10 2 2 9" xfId="6901"/>
    <cellStyle name="Notiz 2 10 2 2 9 2" xfId="14011"/>
    <cellStyle name="Notiz 2 10 2 2 9 3" xfId="20304"/>
    <cellStyle name="Notiz 2 10 2 2 9 4" xfId="27243"/>
    <cellStyle name="Notiz 2 10 2 2 9 5" xfId="33908"/>
    <cellStyle name="Notiz 2 10 2 2 9 6" xfId="40578"/>
    <cellStyle name="Notiz 2 10 2 2 9 7" xfId="47394"/>
    <cellStyle name="Notiz 2 10 2 2 9 8" xfId="53917"/>
    <cellStyle name="Notiz 2 10 2 3" xfId="2222"/>
    <cellStyle name="Notiz 2 10 2 3 2" xfId="9332"/>
    <cellStyle name="Notiz 2 10 2 3 3" xfId="15625"/>
    <cellStyle name="Notiz 2 10 2 3 4" xfId="22564"/>
    <cellStyle name="Notiz 2 10 2 3 5" xfId="29229"/>
    <cellStyle name="Notiz 2 10 2 3 6" xfId="35899"/>
    <cellStyle name="Notiz 2 10 2 3 7" xfId="42715"/>
    <cellStyle name="Notiz 2 10 2 3 8" xfId="49238"/>
    <cellStyle name="Notiz 2 10 2 4" xfId="2912"/>
    <cellStyle name="Notiz 2 10 2 4 2" xfId="10022"/>
    <cellStyle name="Notiz 2 10 2 4 3" xfId="16315"/>
    <cellStyle name="Notiz 2 10 2 4 4" xfId="23254"/>
    <cellStyle name="Notiz 2 10 2 4 5" xfId="29919"/>
    <cellStyle name="Notiz 2 10 2 4 6" xfId="36589"/>
    <cellStyle name="Notiz 2 10 2 4 7" xfId="43405"/>
    <cellStyle name="Notiz 2 10 2 4 8" xfId="49928"/>
    <cellStyle name="Notiz 2 10 2 5" xfId="3599"/>
    <cellStyle name="Notiz 2 10 2 5 2" xfId="10709"/>
    <cellStyle name="Notiz 2 10 2 5 3" xfId="17002"/>
    <cellStyle name="Notiz 2 10 2 5 4" xfId="23941"/>
    <cellStyle name="Notiz 2 10 2 5 5" xfId="30606"/>
    <cellStyle name="Notiz 2 10 2 5 6" xfId="37276"/>
    <cellStyle name="Notiz 2 10 2 5 7" xfId="44092"/>
    <cellStyle name="Notiz 2 10 2 5 8" xfId="50615"/>
    <cellStyle name="Notiz 2 10 2 6" xfId="4286"/>
    <cellStyle name="Notiz 2 10 2 6 2" xfId="11396"/>
    <cellStyle name="Notiz 2 10 2 6 3" xfId="17689"/>
    <cellStyle name="Notiz 2 10 2 6 4" xfId="24628"/>
    <cellStyle name="Notiz 2 10 2 6 5" xfId="31293"/>
    <cellStyle name="Notiz 2 10 2 6 6" xfId="37963"/>
    <cellStyle name="Notiz 2 10 2 6 7" xfId="44779"/>
    <cellStyle name="Notiz 2 10 2 6 8" xfId="51302"/>
    <cellStyle name="Notiz 2 10 2 7" xfId="4971"/>
    <cellStyle name="Notiz 2 10 2 7 2" xfId="12081"/>
    <cellStyle name="Notiz 2 10 2 7 3" xfId="18374"/>
    <cellStyle name="Notiz 2 10 2 7 4" xfId="25313"/>
    <cellStyle name="Notiz 2 10 2 7 5" xfId="31978"/>
    <cellStyle name="Notiz 2 10 2 7 6" xfId="38648"/>
    <cellStyle name="Notiz 2 10 2 7 7" xfId="45464"/>
    <cellStyle name="Notiz 2 10 2 7 8" xfId="51987"/>
    <cellStyle name="Notiz 2 10 2 8" xfId="1934"/>
    <cellStyle name="Notiz 2 10 2 8 2" xfId="9044"/>
    <cellStyle name="Notiz 2 10 2 8 3" xfId="15337"/>
    <cellStyle name="Notiz 2 10 2 8 4" xfId="22276"/>
    <cellStyle name="Notiz 2 10 2 8 5" xfId="28941"/>
    <cellStyle name="Notiz 2 10 2 8 6" xfId="35611"/>
    <cellStyle name="Notiz 2 10 2 8 7" xfId="42427"/>
    <cellStyle name="Notiz 2 10 2 8 8" xfId="48950"/>
    <cellStyle name="Notiz 2 10 2 9" xfId="6666"/>
    <cellStyle name="Notiz 2 10 2 9 2" xfId="13776"/>
    <cellStyle name="Notiz 2 10 2 9 3" xfId="20069"/>
    <cellStyle name="Notiz 2 10 2 9 4" xfId="27008"/>
    <cellStyle name="Notiz 2 10 2 9 5" xfId="33673"/>
    <cellStyle name="Notiz 2 10 2 9 6" xfId="40343"/>
    <cellStyle name="Notiz 2 10 2 9 7" xfId="47159"/>
    <cellStyle name="Notiz 2 10 2 9 8" xfId="53682"/>
    <cellStyle name="Notiz 2 10 3" xfId="768"/>
    <cellStyle name="Notiz 2 10 3 10" xfId="7443"/>
    <cellStyle name="Notiz 2 10 3 10 2" xfId="14553"/>
    <cellStyle name="Notiz 2 10 3 10 3" xfId="20846"/>
    <cellStyle name="Notiz 2 10 3 10 4" xfId="27785"/>
    <cellStyle name="Notiz 2 10 3 10 5" xfId="34450"/>
    <cellStyle name="Notiz 2 10 3 10 6" xfId="41120"/>
    <cellStyle name="Notiz 2 10 3 10 7" xfId="47936"/>
    <cellStyle name="Notiz 2 10 3 10 8" xfId="54459"/>
    <cellStyle name="Notiz 2 10 3 11" xfId="1507"/>
    <cellStyle name="Notiz 2 10 3 11 2" xfId="8617"/>
    <cellStyle name="Notiz 2 10 3 11 3" xfId="14910"/>
    <cellStyle name="Notiz 2 10 3 11 4" xfId="21849"/>
    <cellStyle name="Notiz 2 10 3 11 5" xfId="28514"/>
    <cellStyle name="Notiz 2 10 3 11 6" xfId="35184"/>
    <cellStyle name="Notiz 2 10 3 11 7" xfId="42000"/>
    <cellStyle name="Notiz 2 10 3 11 8" xfId="48523"/>
    <cellStyle name="Notiz 2 10 3 12" xfId="8256"/>
    <cellStyle name="Notiz 2 10 3 13" xfId="21147"/>
    <cellStyle name="Notiz 2 10 3 14" xfId="7959"/>
    <cellStyle name="Notiz 2 10 3 15" xfId="41393"/>
    <cellStyle name="Notiz 2 10 3 16" xfId="41552"/>
    <cellStyle name="Notiz 2 10 3 2" xfId="1064"/>
    <cellStyle name="Notiz 2 10 3 2 10" xfId="1737"/>
    <cellStyle name="Notiz 2 10 3 2 10 2" xfId="8847"/>
    <cellStyle name="Notiz 2 10 3 2 10 3" xfId="15140"/>
    <cellStyle name="Notiz 2 10 3 2 10 4" xfId="22079"/>
    <cellStyle name="Notiz 2 10 3 2 10 5" xfId="28744"/>
    <cellStyle name="Notiz 2 10 3 2 10 6" xfId="35414"/>
    <cellStyle name="Notiz 2 10 3 2 10 7" xfId="42230"/>
    <cellStyle name="Notiz 2 10 3 2 10 8" xfId="48753"/>
    <cellStyle name="Notiz 2 10 3 2 11" xfId="265"/>
    <cellStyle name="Notiz 2 10 3 2 12" xfId="28071"/>
    <cellStyle name="Notiz 2 10 3 2 13" xfId="34741"/>
    <cellStyle name="Notiz 2 10 3 2 14" xfId="48083"/>
    <cellStyle name="Notiz 2 10 3 2 2" xfId="2608"/>
    <cellStyle name="Notiz 2 10 3 2 2 2" xfId="9718"/>
    <cellStyle name="Notiz 2 10 3 2 2 3" xfId="16011"/>
    <cellStyle name="Notiz 2 10 3 2 2 4" xfId="22950"/>
    <cellStyle name="Notiz 2 10 3 2 2 5" xfId="29615"/>
    <cellStyle name="Notiz 2 10 3 2 2 6" xfId="36285"/>
    <cellStyle name="Notiz 2 10 3 2 2 7" xfId="43101"/>
    <cellStyle name="Notiz 2 10 3 2 2 8" xfId="49624"/>
    <cellStyle name="Notiz 2 10 3 2 3" xfId="3298"/>
    <cellStyle name="Notiz 2 10 3 2 3 2" xfId="10408"/>
    <cellStyle name="Notiz 2 10 3 2 3 3" xfId="16701"/>
    <cellStyle name="Notiz 2 10 3 2 3 4" xfId="23640"/>
    <cellStyle name="Notiz 2 10 3 2 3 5" xfId="30305"/>
    <cellStyle name="Notiz 2 10 3 2 3 6" xfId="36975"/>
    <cellStyle name="Notiz 2 10 3 2 3 7" xfId="43791"/>
    <cellStyle name="Notiz 2 10 3 2 3 8" xfId="50314"/>
    <cellStyle name="Notiz 2 10 3 2 4" xfId="3985"/>
    <cellStyle name="Notiz 2 10 3 2 4 2" xfId="11095"/>
    <cellStyle name="Notiz 2 10 3 2 4 3" xfId="17388"/>
    <cellStyle name="Notiz 2 10 3 2 4 4" xfId="24327"/>
    <cellStyle name="Notiz 2 10 3 2 4 5" xfId="30992"/>
    <cellStyle name="Notiz 2 10 3 2 4 6" xfId="37662"/>
    <cellStyle name="Notiz 2 10 3 2 4 7" xfId="44478"/>
    <cellStyle name="Notiz 2 10 3 2 4 8" xfId="51001"/>
    <cellStyle name="Notiz 2 10 3 2 5" xfId="4672"/>
    <cellStyle name="Notiz 2 10 3 2 5 2" xfId="11782"/>
    <cellStyle name="Notiz 2 10 3 2 5 3" xfId="18075"/>
    <cellStyle name="Notiz 2 10 3 2 5 4" xfId="25014"/>
    <cellStyle name="Notiz 2 10 3 2 5 5" xfId="31679"/>
    <cellStyle name="Notiz 2 10 3 2 5 6" xfId="38349"/>
    <cellStyle name="Notiz 2 10 3 2 5 7" xfId="45165"/>
    <cellStyle name="Notiz 2 10 3 2 5 8" xfId="51688"/>
    <cellStyle name="Notiz 2 10 3 2 6" xfId="5357"/>
    <cellStyle name="Notiz 2 10 3 2 6 2" xfId="12467"/>
    <cellStyle name="Notiz 2 10 3 2 6 3" xfId="18760"/>
    <cellStyle name="Notiz 2 10 3 2 6 4" xfId="25699"/>
    <cellStyle name="Notiz 2 10 3 2 6 5" xfId="32364"/>
    <cellStyle name="Notiz 2 10 3 2 6 6" xfId="39034"/>
    <cellStyle name="Notiz 2 10 3 2 6 7" xfId="45850"/>
    <cellStyle name="Notiz 2 10 3 2 6 8" xfId="52373"/>
    <cellStyle name="Notiz 2 10 3 2 7" xfId="5940"/>
    <cellStyle name="Notiz 2 10 3 2 7 2" xfId="13050"/>
    <cellStyle name="Notiz 2 10 3 2 7 3" xfId="19343"/>
    <cellStyle name="Notiz 2 10 3 2 7 4" xfId="26282"/>
    <cellStyle name="Notiz 2 10 3 2 7 5" xfId="32947"/>
    <cellStyle name="Notiz 2 10 3 2 7 6" xfId="39617"/>
    <cellStyle name="Notiz 2 10 3 2 7 7" xfId="46433"/>
    <cellStyle name="Notiz 2 10 3 2 7 8" xfId="52956"/>
    <cellStyle name="Notiz 2 10 3 2 8" xfId="6398"/>
    <cellStyle name="Notiz 2 10 3 2 8 2" xfId="13508"/>
    <cellStyle name="Notiz 2 10 3 2 8 3" xfId="19801"/>
    <cellStyle name="Notiz 2 10 3 2 8 4" xfId="26740"/>
    <cellStyle name="Notiz 2 10 3 2 8 5" xfId="33405"/>
    <cellStyle name="Notiz 2 10 3 2 8 6" xfId="40075"/>
    <cellStyle name="Notiz 2 10 3 2 8 7" xfId="46891"/>
    <cellStyle name="Notiz 2 10 3 2 8 8" xfId="53414"/>
    <cellStyle name="Notiz 2 10 3 2 9" xfId="7052"/>
    <cellStyle name="Notiz 2 10 3 2 9 2" xfId="14162"/>
    <cellStyle name="Notiz 2 10 3 2 9 3" xfId="20455"/>
    <cellStyle name="Notiz 2 10 3 2 9 4" xfId="27394"/>
    <cellStyle name="Notiz 2 10 3 2 9 5" xfId="34059"/>
    <cellStyle name="Notiz 2 10 3 2 9 6" xfId="40729"/>
    <cellStyle name="Notiz 2 10 3 2 9 7" xfId="47545"/>
    <cellStyle name="Notiz 2 10 3 2 9 8" xfId="54068"/>
    <cellStyle name="Notiz 2 10 3 3" xfId="2378"/>
    <cellStyle name="Notiz 2 10 3 3 2" xfId="9488"/>
    <cellStyle name="Notiz 2 10 3 3 3" xfId="15781"/>
    <cellStyle name="Notiz 2 10 3 3 4" xfId="22720"/>
    <cellStyle name="Notiz 2 10 3 3 5" xfId="29385"/>
    <cellStyle name="Notiz 2 10 3 3 6" xfId="36055"/>
    <cellStyle name="Notiz 2 10 3 3 7" xfId="42871"/>
    <cellStyle name="Notiz 2 10 3 3 8" xfId="49394"/>
    <cellStyle name="Notiz 2 10 3 4" xfId="3068"/>
    <cellStyle name="Notiz 2 10 3 4 2" xfId="10178"/>
    <cellStyle name="Notiz 2 10 3 4 3" xfId="16471"/>
    <cellStyle name="Notiz 2 10 3 4 4" xfId="23410"/>
    <cellStyle name="Notiz 2 10 3 4 5" xfId="30075"/>
    <cellStyle name="Notiz 2 10 3 4 6" xfId="36745"/>
    <cellStyle name="Notiz 2 10 3 4 7" xfId="43561"/>
    <cellStyle name="Notiz 2 10 3 4 8" xfId="50084"/>
    <cellStyle name="Notiz 2 10 3 5" xfId="3755"/>
    <cellStyle name="Notiz 2 10 3 5 2" xfId="10865"/>
    <cellStyle name="Notiz 2 10 3 5 3" xfId="17158"/>
    <cellStyle name="Notiz 2 10 3 5 4" xfId="24097"/>
    <cellStyle name="Notiz 2 10 3 5 5" xfId="30762"/>
    <cellStyle name="Notiz 2 10 3 5 6" xfId="37432"/>
    <cellStyle name="Notiz 2 10 3 5 7" xfId="44248"/>
    <cellStyle name="Notiz 2 10 3 5 8" xfId="50771"/>
    <cellStyle name="Notiz 2 10 3 6" xfId="4442"/>
    <cellStyle name="Notiz 2 10 3 6 2" xfId="11552"/>
    <cellStyle name="Notiz 2 10 3 6 3" xfId="17845"/>
    <cellStyle name="Notiz 2 10 3 6 4" xfId="24784"/>
    <cellStyle name="Notiz 2 10 3 6 5" xfId="31449"/>
    <cellStyle name="Notiz 2 10 3 6 6" xfId="38119"/>
    <cellStyle name="Notiz 2 10 3 6 7" xfId="44935"/>
    <cellStyle name="Notiz 2 10 3 6 8" xfId="51458"/>
    <cellStyle name="Notiz 2 10 3 7" xfId="5127"/>
    <cellStyle name="Notiz 2 10 3 7 2" xfId="12237"/>
    <cellStyle name="Notiz 2 10 3 7 3" xfId="18530"/>
    <cellStyle name="Notiz 2 10 3 7 4" xfId="25469"/>
    <cellStyle name="Notiz 2 10 3 7 5" xfId="32134"/>
    <cellStyle name="Notiz 2 10 3 7 6" xfId="38804"/>
    <cellStyle name="Notiz 2 10 3 7 7" xfId="45620"/>
    <cellStyle name="Notiz 2 10 3 7 8" xfId="52143"/>
    <cellStyle name="Notiz 2 10 3 8" xfId="6168"/>
    <cellStyle name="Notiz 2 10 3 8 2" xfId="13278"/>
    <cellStyle name="Notiz 2 10 3 8 3" xfId="19571"/>
    <cellStyle name="Notiz 2 10 3 8 4" xfId="26510"/>
    <cellStyle name="Notiz 2 10 3 8 5" xfId="33175"/>
    <cellStyle name="Notiz 2 10 3 8 6" xfId="39845"/>
    <cellStyle name="Notiz 2 10 3 8 7" xfId="46661"/>
    <cellStyle name="Notiz 2 10 3 8 8" xfId="53184"/>
    <cellStyle name="Notiz 2 10 3 9" xfId="6822"/>
    <cellStyle name="Notiz 2 10 3 9 2" xfId="13932"/>
    <cellStyle name="Notiz 2 10 3 9 3" xfId="20225"/>
    <cellStyle name="Notiz 2 10 3 9 4" xfId="27164"/>
    <cellStyle name="Notiz 2 10 3 9 5" xfId="33829"/>
    <cellStyle name="Notiz 2 10 3 9 6" xfId="40499"/>
    <cellStyle name="Notiz 2 10 3 9 7" xfId="47315"/>
    <cellStyle name="Notiz 2 10 3 9 8" xfId="53838"/>
    <cellStyle name="Notiz 2 10 4" xfId="2088"/>
    <cellStyle name="Notiz 2 10 4 2" xfId="9198"/>
    <cellStyle name="Notiz 2 10 4 3" xfId="15491"/>
    <cellStyle name="Notiz 2 10 4 4" xfId="22430"/>
    <cellStyle name="Notiz 2 10 4 5" xfId="29095"/>
    <cellStyle name="Notiz 2 10 4 6" xfId="35765"/>
    <cellStyle name="Notiz 2 10 4 7" xfId="42581"/>
    <cellStyle name="Notiz 2 10 4 8" xfId="49104"/>
    <cellStyle name="Notiz 2 10 5" xfId="2776"/>
    <cellStyle name="Notiz 2 10 5 2" xfId="9886"/>
    <cellStyle name="Notiz 2 10 5 3" xfId="16179"/>
    <cellStyle name="Notiz 2 10 5 4" xfId="23118"/>
    <cellStyle name="Notiz 2 10 5 5" xfId="29783"/>
    <cellStyle name="Notiz 2 10 5 6" xfId="36453"/>
    <cellStyle name="Notiz 2 10 5 7" xfId="43269"/>
    <cellStyle name="Notiz 2 10 5 8" xfId="49792"/>
    <cellStyle name="Notiz 2 10 6" xfId="3464"/>
    <cellStyle name="Notiz 2 10 6 2" xfId="10574"/>
    <cellStyle name="Notiz 2 10 6 3" xfId="16867"/>
    <cellStyle name="Notiz 2 10 6 4" xfId="23806"/>
    <cellStyle name="Notiz 2 10 6 5" xfId="30471"/>
    <cellStyle name="Notiz 2 10 6 6" xfId="37141"/>
    <cellStyle name="Notiz 2 10 6 7" xfId="43957"/>
    <cellStyle name="Notiz 2 10 6 8" xfId="50480"/>
    <cellStyle name="Notiz 2 10 7" xfId="4151"/>
    <cellStyle name="Notiz 2 10 7 2" xfId="11261"/>
    <cellStyle name="Notiz 2 10 7 3" xfId="17554"/>
    <cellStyle name="Notiz 2 10 7 4" xfId="24493"/>
    <cellStyle name="Notiz 2 10 7 5" xfId="31158"/>
    <cellStyle name="Notiz 2 10 7 6" xfId="37828"/>
    <cellStyle name="Notiz 2 10 7 7" xfId="44644"/>
    <cellStyle name="Notiz 2 10 7 8" xfId="51167"/>
    <cellStyle name="Notiz 2 10 8" xfId="4840"/>
    <cellStyle name="Notiz 2 10 8 2" xfId="11950"/>
    <cellStyle name="Notiz 2 10 8 3" xfId="18243"/>
    <cellStyle name="Notiz 2 10 8 4" xfId="25182"/>
    <cellStyle name="Notiz 2 10 8 5" xfId="31847"/>
    <cellStyle name="Notiz 2 10 8 6" xfId="38517"/>
    <cellStyle name="Notiz 2 10 8 7" xfId="45333"/>
    <cellStyle name="Notiz 2 10 8 8" xfId="51856"/>
    <cellStyle name="Notiz 2 10 9" xfId="5523"/>
    <cellStyle name="Notiz 2 10 9 2" xfId="12633"/>
    <cellStyle name="Notiz 2 10 9 3" xfId="18926"/>
    <cellStyle name="Notiz 2 10 9 4" xfId="25865"/>
    <cellStyle name="Notiz 2 10 9 5" xfId="32530"/>
    <cellStyle name="Notiz 2 10 9 6" xfId="39200"/>
    <cellStyle name="Notiz 2 10 9 7" xfId="46016"/>
    <cellStyle name="Notiz 2 10 9 8" xfId="52539"/>
    <cellStyle name="Notiz 2 11" xfId="494"/>
    <cellStyle name="Notiz 2 11 10" xfId="5662"/>
    <cellStyle name="Notiz 2 11 10 2" xfId="12772"/>
    <cellStyle name="Notiz 2 11 10 3" xfId="19065"/>
    <cellStyle name="Notiz 2 11 10 4" xfId="26004"/>
    <cellStyle name="Notiz 2 11 10 5" xfId="32669"/>
    <cellStyle name="Notiz 2 11 10 6" xfId="39339"/>
    <cellStyle name="Notiz 2 11 10 7" xfId="46155"/>
    <cellStyle name="Notiz 2 11 10 8" xfId="52678"/>
    <cellStyle name="Notiz 2 11 11" xfId="6598"/>
    <cellStyle name="Notiz 2 11 11 2" xfId="13708"/>
    <cellStyle name="Notiz 2 11 11 3" xfId="20001"/>
    <cellStyle name="Notiz 2 11 11 4" xfId="26940"/>
    <cellStyle name="Notiz 2 11 11 5" xfId="33605"/>
    <cellStyle name="Notiz 2 11 11 6" xfId="40275"/>
    <cellStyle name="Notiz 2 11 11 7" xfId="47091"/>
    <cellStyle name="Notiz 2 11 11 8" xfId="53614"/>
    <cellStyle name="Notiz 2 11 12" xfId="1292"/>
    <cellStyle name="Notiz 2 11 12 2" xfId="8402"/>
    <cellStyle name="Notiz 2 11 12 3" xfId="14695"/>
    <cellStyle name="Notiz 2 11 12 4" xfId="21634"/>
    <cellStyle name="Notiz 2 11 12 5" xfId="28299"/>
    <cellStyle name="Notiz 2 11 12 6" xfId="34969"/>
    <cellStyle name="Notiz 2 11 12 7" xfId="41788"/>
    <cellStyle name="Notiz 2 11 12 8" xfId="48311"/>
    <cellStyle name="Notiz 2 11 13" xfId="7893"/>
    <cellStyle name="Notiz 2 11 14" xfId="21513"/>
    <cellStyle name="Notiz 2 11 15" xfId="322"/>
    <cellStyle name="Notiz 2 11 2" xfId="597"/>
    <cellStyle name="Notiz 2 11 2 10" xfId="7331"/>
    <cellStyle name="Notiz 2 11 2 10 2" xfId="14441"/>
    <cellStyle name="Notiz 2 11 2 10 3" xfId="20734"/>
    <cellStyle name="Notiz 2 11 2 10 4" xfId="27673"/>
    <cellStyle name="Notiz 2 11 2 10 5" xfId="34338"/>
    <cellStyle name="Notiz 2 11 2 10 6" xfId="41008"/>
    <cellStyle name="Notiz 2 11 2 10 7" xfId="47824"/>
    <cellStyle name="Notiz 2 11 2 10 8" xfId="54347"/>
    <cellStyle name="Notiz 2 11 2 11" xfId="1350"/>
    <cellStyle name="Notiz 2 11 2 11 2" xfId="8460"/>
    <cellStyle name="Notiz 2 11 2 11 3" xfId="14753"/>
    <cellStyle name="Notiz 2 11 2 11 4" xfId="21692"/>
    <cellStyle name="Notiz 2 11 2 11 5" xfId="28357"/>
    <cellStyle name="Notiz 2 11 2 11 6" xfId="35027"/>
    <cellStyle name="Notiz 2 11 2 11 7" xfId="41843"/>
    <cellStyle name="Notiz 2 11 2 11 8" xfId="48366"/>
    <cellStyle name="Notiz 2 11 2 12" xfId="8168"/>
    <cellStyle name="Notiz 2 11 2 13" xfId="20976"/>
    <cellStyle name="Notiz 2 11 2 14" xfId="21246"/>
    <cellStyle name="Notiz 2 11 2 15" xfId="41226"/>
    <cellStyle name="Notiz 2 11 2 16" xfId="41307"/>
    <cellStyle name="Notiz 2 11 2 2" xfId="910"/>
    <cellStyle name="Notiz 2 11 2 2 10" xfId="1585"/>
    <cellStyle name="Notiz 2 11 2 2 10 2" xfId="8695"/>
    <cellStyle name="Notiz 2 11 2 2 10 3" xfId="14988"/>
    <cellStyle name="Notiz 2 11 2 2 10 4" xfId="21927"/>
    <cellStyle name="Notiz 2 11 2 2 10 5" xfId="28592"/>
    <cellStyle name="Notiz 2 11 2 2 10 6" xfId="35262"/>
    <cellStyle name="Notiz 2 11 2 2 10 7" xfId="42078"/>
    <cellStyle name="Notiz 2 11 2 2 10 8" xfId="48601"/>
    <cellStyle name="Notiz 2 11 2 2 11" xfId="8276"/>
    <cellStyle name="Notiz 2 11 2 2 12" xfId="27917"/>
    <cellStyle name="Notiz 2 11 2 2 13" xfId="34589"/>
    <cellStyle name="Notiz 2 11 2 2 14" xfId="7889"/>
    <cellStyle name="Notiz 2 11 2 2 2" xfId="2456"/>
    <cellStyle name="Notiz 2 11 2 2 2 2" xfId="9566"/>
    <cellStyle name="Notiz 2 11 2 2 2 3" xfId="15859"/>
    <cellStyle name="Notiz 2 11 2 2 2 4" xfId="22798"/>
    <cellStyle name="Notiz 2 11 2 2 2 5" xfId="29463"/>
    <cellStyle name="Notiz 2 11 2 2 2 6" xfId="36133"/>
    <cellStyle name="Notiz 2 11 2 2 2 7" xfId="42949"/>
    <cellStyle name="Notiz 2 11 2 2 2 8" xfId="49472"/>
    <cellStyle name="Notiz 2 11 2 2 3" xfId="3146"/>
    <cellStyle name="Notiz 2 11 2 2 3 2" xfId="10256"/>
    <cellStyle name="Notiz 2 11 2 2 3 3" xfId="16549"/>
    <cellStyle name="Notiz 2 11 2 2 3 4" xfId="23488"/>
    <cellStyle name="Notiz 2 11 2 2 3 5" xfId="30153"/>
    <cellStyle name="Notiz 2 11 2 2 3 6" xfId="36823"/>
    <cellStyle name="Notiz 2 11 2 2 3 7" xfId="43639"/>
    <cellStyle name="Notiz 2 11 2 2 3 8" xfId="50162"/>
    <cellStyle name="Notiz 2 11 2 2 4" xfId="3833"/>
    <cellStyle name="Notiz 2 11 2 2 4 2" xfId="10943"/>
    <cellStyle name="Notiz 2 11 2 2 4 3" xfId="17236"/>
    <cellStyle name="Notiz 2 11 2 2 4 4" xfId="24175"/>
    <cellStyle name="Notiz 2 11 2 2 4 5" xfId="30840"/>
    <cellStyle name="Notiz 2 11 2 2 4 6" xfId="37510"/>
    <cellStyle name="Notiz 2 11 2 2 4 7" xfId="44326"/>
    <cellStyle name="Notiz 2 11 2 2 4 8" xfId="50849"/>
    <cellStyle name="Notiz 2 11 2 2 5" xfId="4520"/>
    <cellStyle name="Notiz 2 11 2 2 5 2" xfId="11630"/>
    <cellStyle name="Notiz 2 11 2 2 5 3" xfId="17923"/>
    <cellStyle name="Notiz 2 11 2 2 5 4" xfId="24862"/>
    <cellStyle name="Notiz 2 11 2 2 5 5" xfId="31527"/>
    <cellStyle name="Notiz 2 11 2 2 5 6" xfId="38197"/>
    <cellStyle name="Notiz 2 11 2 2 5 7" xfId="45013"/>
    <cellStyle name="Notiz 2 11 2 2 5 8" xfId="51536"/>
    <cellStyle name="Notiz 2 11 2 2 6" xfId="5205"/>
    <cellStyle name="Notiz 2 11 2 2 6 2" xfId="12315"/>
    <cellStyle name="Notiz 2 11 2 2 6 3" xfId="18608"/>
    <cellStyle name="Notiz 2 11 2 2 6 4" xfId="25547"/>
    <cellStyle name="Notiz 2 11 2 2 6 5" xfId="32212"/>
    <cellStyle name="Notiz 2 11 2 2 6 6" xfId="38882"/>
    <cellStyle name="Notiz 2 11 2 2 6 7" xfId="45698"/>
    <cellStyle name="Notiz 2 11 2 2 6 8" xfId="52221"/>
    <cellStyle name="Notiz 2 11 2 2 7" xfId="5788"/>
    <cellStyle name="Notiz 2 11 2 2 7 2" xfId="12898"/>
    <cellStyle name="Notiz 2 11 2 2 7 3" xfId="19191"/>
    <cellStyle name="Notiz 2 11 2 2 7 4" xfId="26130"/>
    <cellStyle name="Notiz 2 11 2 2 7 5" xfId="32795"/>
    <cellStyle name="Notiz 2 11 2 2 7 6" xfId="39465"/>
    <cellStyle name="Notiz 2 11 2 2 7 7" xfId="46281"/>
    <cellStyle name="Notiz 2 11 2 2 7 8" xfId="52804"/>
    <cellStyle name="Notiz 2 11 2 2 8" xfId="6246"/>
    <cellStyle name="Notiz 2 11 2 2 8 2" xfId="13356"/>
    <cellStyle name="Notiz 2 11 2 2 8 3" xfId="19649"/>
    <cellStyle name="Notiz 2 11 2 2 8 4" xfId="26588"/>
    <cellStyle name="Notiz 2 11 2 2 8 5" xfId="33253"/>
    <cellStyle name="Notiz 2 11 2 2 8 6" xfId="39923"/>
    <cellStyle name="Notiz 2 11 2 2 8 7" xfId="46739"/>
    <cellStyle name="Notiz 2 11 2 2 8 8" xfId="53262"/>
    <cellStyle name="Notiz 2 11 2 2 9" xfId="6900"/>
    <cellStyle name="Notiz 2 11 2 2 9 2" xfId="14010"/>
    <cellStyle name="Notiz 2 11 2 2 9 3" xfId="20303"/>
    <cellStyle name="Notiz 2 11 2 2 9 4" xfId="27242"/>
    <cellStyle name="Notiz 2 11 2 2 9 5" xfId="33907"/>
    <cellStyle name="Notiz 2 11 2 2 9 6" xfId="40577"/>
    <cellStyle name="Notiz 2 11 2 2 9 7" xfId="47393"/>
    <cellStyle name="Notiz 2 11 2 2 9 8" xfId="53916"/>
    <cellStyle name="Notiz 2 11 2 3" xfId="2221"/>
    <cellStyle name="Notiz 2 11 2 3 2" xfId="9331"/>
    <cellStyle name="Notiz 2 11 2 3 3" xfId="15624"/>
    <cellStyle name="Notiz 2 11 2 3 4" xfId="22563"/>
    <cellStyle name="Notiz 2 11 2 3 5" xfId="29228"/>
    <cellStyle name="Notiz 2 11 2 3 6" xfId="35898"/>
    <cellStyle name="Notiz 2 11 2 3 7" xfId="42714"/>
    <cellStyle name="Notiz 2 11 2 3 8" xfId="49237"/>
    <cellStyle name="Notiz 2 11 2 4" xfId="2911"/>
    <cellStyle name="Notiz 2 11 2 4 2" xfId="10021"/>
    <cellStyle name="Notiz 2 11 2 4 3" xfId="16314"/>
    <cellStyle name="Notiz 2 11 2 4 4" xfId="23253"/>
    <cellStyle name="Notiz 2 11 2 4 5" xfId="29918"/>
    <cellStyle name="Notiz 2 11 2 4 6" xfId="36588"/>
    <cellStyle name="Notiz 2 11 2 4 7" xfId="43404"/>
    <cellStyle name="Notiz 2 11 2 4 8" xfId="49927"/>
    <cellStyle name="Notiz 2 11 2 5" xfId="3598"/>
    <cellStyle name="Notiz 2 11 2 5 2" xfId="10708"/>
    <cellStyle name="Notiz 2 11 2 5 3" xfId="17001"/>
    <cellStyle name="Notiz 2 11 2 5 4" xfId="23940"/>
    <cellStyle name="Notiz 2 11 2 5 5" xfId="30605"/>
    <cellStyle name="Notiz 2 11 2 5 6" xfId="37275"/>
    <cellStyle name="Notiz 2 11 2 5 7" xfId="44091"/>
    <cellStyle name="Notiz 2 11 2 5 8" xfId="50614"/>
    <cellStyle name="Notiz 2 11 2 6" xfId="4285"/>
    <cellStyle name="Notiz 2 11 2 6 2" xfId="11395"/>
    <cellStyle name="Notiz 2 11 2 6 3" xfId="17688"/>
    <cellStyle name="Notiz 2 11 2 6 4" xfId="24627"/>
    <cellStyle name="Notiz 2 11 2 6 5" xfId="31292"/>
    <cellStyle name="Notiz 2 11 2 6 6" xfId="37962"/>
    <cellStyle name="Notiz 2 11 2 6 7" xfId="44778"/>
    <cellStyle name="Notiz 2 11 2 6 8" xfId="51301"/>
    <cellStyle name="Notiz 2 11 2 7" xfId="4970"/>
    <cellStyle name="Notiz 2 11 2 7 2" xfId="12080"/>
    <cellStyle name="Notiz 2 11 2 7 3" xfId="18373"/>
    <cellStyle name="Notiz 2 11 2 7 4" xfId="25312"/>
    <cellStyle name="Notiz 2 11 2 7 5" xfId="31977"/>
    <cellStyle name="Notiz 2 11 2 7 6" xfId="38647"/>
    <cellStyle name="Notiz 2 11 2 7 7" xfId="45463"/>
    <cellStyle name="Notiz 2 11 2 7 8" xfId="51986"/>
    <cellStyle name="Notiz 2 11 2 8" xfId="4223"/>
    <cellStyle name="Notiz 2 11 2 8 2" xfId="11333"/>
    <cellStyle name="Notiz 2 11 2 8 3" xfId="17626"/>
    <cellStyle name="Notiz 2 11 2 8 4" xfId="24565"/>
    <cellStyle name="Notiz 2 11 2 8 5" xfId="31230"/>
    <cellStyle name="Notiz 2 11 2 8 6" xfId="37900"/>
    <cellStyle name="Notiz 2 11 2 8 7" xfId="44716"/>
    <cellStyle name="Notiz 2 11 2 8 8" xfId="51239"/>
    <cellStyle name="Notiz 2 11 2 9" xfId="6665"/>
    <cellStyle name="Notiz 2 11 2 9 2" xfId="13775"/>
    <cellStyle name="Notiz 2 11 2 9 3" xfId="20068"/>
    <cellStyle name="Notiz 2 11 2 9 4" xfId="27007"/>
    <cellStyle name="Notiz 2 11 2 9 5" xfId="33672"/>
    <cellStyle name="Notiz 2 11 2 9 6" xfId="40342"/>
    <cellStyle name="Notiz 2 11 2 9 7" xfId="47158"/>
    <cellStyle name="Notiz 2 11 2 9 8" xfId="53681"/>
    <cellStyle name="Notiz 2 11 3" xfId="769"/>
    <cellStyle name="Notiz 2 11 3 10" xfId="7277"/>
    <cellStyle name="Notiz 2 11 3 10 2" xfId="14387"/>
    <cellStyle name="Notiz 2 11 3 10 3" xfId="20680"/>
    <cellStyle name="Notiz 2 11 3 10 4" xfId="27619"/>
    <cellStyle name="Notiz 2 11 3 10 5" xfId="34284"/>
    <cellStyle name="Notiz 2 11 3 10 6" xfId="40954"/>
    <cellStyle name="Notiz 2 11 3 10 7" xfId="47770"/>
    <cellStyle name="Notiz 2 11 3 10 8" xfId="54293"/>
    <cellStyle name="Notiz 2 11 3 11" xfId="1508"/>
    <cellStyle name="Notiz 2 11 3 11 2" xfId="8618"/>
    <cellStyle name="Notiz 2 11 3 11 3" xfId="14911"/>
    <cellStyle name="Notiz 2 11 3 11 4" xfId="21850"/>
    <cellStyle name="Notiz 2 11 3 11 5" xfId="28515"/>
    <cellStyle name="Notiz 2 11 3 11 6" xfId="35185"/>
    <cellStyle name="Notiz 2 11 3 11 7" xfId="42001"/>
    <cellStyle name="Notiz 2 11 3 11 8" xfId="48524"/>
    <cellStyle name="Notiz 2 11 3 12" xfId="7752"/>
    <cellStyle name="Notiz 2 11 3 13" xfId="21148"/>
    <cellStyle name="Notiz 2 11 3 14" xfId="21256"/>
    <cellStyle name="Notiz 2 11 3 15" xfId="41394"/>
    <cellStyle name="Notiz 2 11 3 16" xfId="27873"/>
    <cellStyle name="Notiz 2 11 3 2" xfId="1065"/>
    <cellStyle name="Notiz 2 11 3 2 10" xfId="1738"/>
    <cellStyle name="Notiz 2 11 3 2 10 2" xfId="8848"/>
    <cellStyle name="Notiz 2 11 3 2 10 3" xfId="15141"/>
    <cellStyle name="Notiz 2 11 3 2 10 4" xfId="22080"/>
    <cellStyle name="Notiz 2 11 3 2 10 5" xfId="28745"/>
    <cellStyle name="Notiz 2 11 3 2 10 6" xfId="35415"/>
    <cellStyle name="Notiz 2 11 3 2 10 7" xfId="42231"/>
    <cellStyle name="Notiz 2 11 3 2 10 8" xfId="48754"/>
    <cellStyle name="Notiz 2 11 3 2 11" xfId="7504"/>
    <cellStyle name="Notiz 2 11 3 2 12" xfId="28072"/>
    <cellStyle name="Notiz 2 11 3 2 13" xfId="34742"/>
    <cellStyle name="Notiz 2 11 3 2 14" xfId="48084"/>
    <cellStyle name="Notiz 2 11 3 2 2" xfId="2609"/>
    <cellStyle name="Notiz 2 11 3 2 2 2" xfId="9719"/>
    <cellStyle name="Notiz 2 11 3 2 2 3" xfId="16012"/>
    <cellStyle name="Notiz 2 11 3 2 2 4" xfId="22951"/>
    <cellStyle name="Notiz 2 11 3 2 2 5" xfId="29616"/>
    <cellStyle name="Notiz 2 11 3 2 2 6" xfId="36286"/>
    <cellStyle name="Notiz 2 11 3 2 2 7" xfId="43102"/>
    <cellStyle name="Notiz 2 11 3 2 2 8" xfId="49625"/>
    <cellStyle name="Notiz 2 11 3 2 3" xfId="3299"/>
    <cellStyle name="Notiz 2 11 3 2 3 2" xfId="10409"/>
    <cellStyle name="Notiz 2 11 3 2 3 3" xfId="16702"/>
    <cellStyle name="Notiz 2 11 3 2 3 4" xfId="23641"/>
    <cellStyle name="Notiz 2 11 3 2 3 5" xfId="30306"/>
    <cellStyle name="Notiz 2 11 3 2 3 6" xfId="36976"/>
    <cellStyle name="Notiz 2 11 3 2 3 7" xfId="43792"/>
    <cellStyle name="Notiz 2 11 3 2 3 8" xfId="50315"/>
    <cellStyle name="Notiz 2 11 3 2 4" xfId="3986"/>
    <cellStyle name="Notiz 2 11 3 2 4 2" xfId="11096"/>
    <cellStyle name="Notiz 2 11 3 2 4 3" xfId="17389"/>
    <cellStyle name="Notiz 2 11 3 2 4 4" xfId="24328"/>
    <cellStyle name="Notiz 2 11 3 2 4 5" xfId="30993"/>
    <cellStyle name="Notiz 2 11 3 2 4 6" xfId="37663"/>
    <cellStyle name="Notiz 2 11 3 2 4 7" xfId="44479"/>
    <cellStyle name="Notiz 2 11 3 2 4 8" xfId="51002"/>
    <cellStyle name="Notiz 2 11 3 2 5" xfId="4673"/>
    <cellStyle name="Notiz 2 11 3 2 5 2" xfId="11783"/>
    <cellStyle name="Notiz 2 11 3 2 5 3" xfId="18076"/>
    <cellStyle name="Notiz 2 11 3 2 5 4" xfId="25015"/>
    <cellStyle name="Notiz 2 11 3 2 5 5" xfId="31680"/>
    <cellStyle name="Notiz 2 11 3 2 5 6" xfId="38350"/>
    <cellStyle name="Notiz 2 11 3 2 5 7" xfId="45166"/>
    <cellStyle name="Notiz 2 11 3 2 5 8" xfId="51689"/>
    <cellStyle name="Notiz 2 11 3 2 6" xfId="5358"/>
    <cellStyle name="Notiz 2 11 3 2 6 2" xfId="12468"/>
    <cellStyle name="Notiz 2 11 3 2 6 3" xfId="18761"/>
    <cellStyle name="Notiz 2 11 3 2 6 4" xfId="25700"/>
    <cellStyle name="Notiz 2 11 3 2 6 5" xfId="32365"/>
    <cellStyle name="Notiz 2 11 3 2 6 6" xfId="39035"/>
    <cellStyle name="Notiz 2 11 3 2 6 7" xfId="45851"/>
    <cellStyle name="Notiz 2 11 3 2 6 8" xfId="52374"/>
    <cellStyle name="Notiz 2 11 3 2 7" xfId="5941"/>
    <cellStyle name="Notiz 2 11 3 2 7 2" xfId="13051"/>
    <cellStyle name="Notiz 2 11 3 2 7 3" xfId="19344"/>
    <cellStyle name="Notiz 2 11 3 2 7 4" xfId="26283"/>
    <cellStyle name="Notiz 2 11 3 2 7 5" xfId="32948"/>
    <cellStyle name="Notiz 2 11 3 2 7 6" xfId="39618"/>
    <cellStyle name="Notiz 2 11 3 2 7 7" xfId="46434"/>
    <cellStyle name="Notiz 2 11 3 2 7 8" xfId="52957"/>
    <cellStyle name="Notiz 2 11 3 2 8" xfId="6399"/>
    <cellStyle name="Notiz 2 11 3 2 8 2" xfId="13509"/>
    <cellStyle name="Notiz 2 11 3 2 8 3" xfId="19802"/>
    <cellStyle name="Notiz 2 11 3 2 8 4" xfId="26741"/>
    <cellStyle name="Notiz 2 11 3 2 8 5" xfId="33406"/>
    <cellStyle name="Notiz 2 11 3 2 8 6" xfId="40076"/>
    <cellStyle name="Notiz 2 11 3 2 8 7" xfId="46892"/>
    <cellStyle name="Notiz 2 11 3 2 8 8" xfId="53415"/>
    <cellStyle name="Notiz 2 11 3 2 9" xfId="7053"/>
    <cellStyle name="Notiz 2 11 3 2 9 2" xfId="14163"/>
    <cellStyle name="Notiz 2 11 3 2 9 3" xfId="20456"/>
    <cellStyle name="Notiz 2 11 3 2 9 4" xfId="27395"/>
    <cellStyle name="Notiz 2 11 3 2 9 5" xfId="34060"/>
    <cellStyle name="Notiz 2 11 3 2 9 6" xfId="40730"/>
    <cellStyle name="Notiz 2 11 3 2 9 7" xfId="47546"/>
    <cellStyle name="Notiz 2 11 3 2 9 8" xfId="54069"/>
    <cellStyle name="Notiz 2 11 3 3" xfId="2379"/>
    <cellStyle name="Notiz 2 11 3 3 2" xfId="9489"/>
    <cellStyle name="Notiz 2 11 3 3 3" xfId="15782"/>
    <cellStyle name="Notiz 2 11 3 3 4" xfId="22721"/>
    <cellStyle name="Notiz 2 11 3 3 5" xfId="29386"/>
    <cellStyle name="Notiz 2 11 3 3 6" xfId="36056"/>
    <cellStyle name="Notiz 2 11 3 3 7" xfId="42872"/>
    <cellStyle name="Notiz 2 11 3 3 8" xfId="49395"/>
    <cellStyle name="Notiz 2 11 3 4" xfId="3069"/>
    <cellStyle name="Notiz 2 11 3 4 2" xfId="10179"/>
    <cellStyle name="Notiz 2 11 3 4 3" xfId="16472"/>
    <cellStyle name="Notiz 2 11 3 4 4" xfId="23411"/>
    <cellStyle name="Notiz 2 11 3 4 5" xfId="30076"/>
    <cellStyle name="Notiz 2 11 3 4 6" xfId="36746"/>
    <cellStyle name="Notiz 2 11 3 4 7" xfId="43562"/>
    <cellStyle name="Notiz 2 11 3 4 8" xfId="50085"/>
    <cellStyle name="Notiz 2 11 3 5" xfId="3756"/>
    <cellStyle name="Notiz 2 11 3 5 2" xfId="10866"/>
    <cellStyle name="Notiz 2 11 3 5 3" xfId="17159"/>
    <cellStyle name="Notiz 2 11 3 5 4" xfId="24098"/>
    <cellStyle name="Notiz 2 11 3 5 5" xfId="30763"/>
    <cellStyle name="Notiz 2 11 3 5 6" xfId="37433"/>
    <cellStyle name="Notiz 2 11 3 5 7" xfId="44249"/>
    <cellStyle name="Notiz 2 11 3 5 8" xfId="50772"/>
    <cellStyle name="Notiz 2 11 3 6" xfId="4443"/>
    <cellStyle name="Notiz 2 11 3 6 2" xfId="11553"/>
    <cellStyle name="Notiz 2 11 3 6 3" xfId="17846"/>
    <cellStyle name="Notiz 2 11 3 6 4" xfId="24785"/>
    <cellStyle name="Notiz 2 11 3 6 5" xfId="31450"/>
    <cellStyle name="Notiz 2 11 3 6 6" xfId="38120"/>
    <cellStyle name="Notiz 2 11 3 6 7" xfId="44936"/>
    <cellStyle name="Notiz 2 11 3 6 8" xfId="51459"/>
    <cellStyle name="Notiz 2 11 3 7" xfId="5128"/>
    <cellStyle name="Notiz 2 11 3 7 2" xfId="12238"/>
    <cellStyle name="Notiz 2 11 3 7 3" xfId="18531"/>
    <cellStyle name="Notiz 2 11 3 7 4" xfId="25470"/>
    <cellStyle name="Notiz 2 11 3 7 5" xfId="32135"/>
    <cellStyle name="Notiz 2 11 3 7 6" xfId="38805"/>
    <cellStyle name="Notiz 2 11 3 7 7" xfId="45621"/>
    <cellStyle name="Notiz 2 11 3 7 8" xfId="52144"/>
    <cellStyle name="Notiz 2 11 3 8" xfId="6169"/>
    <cellStyle name="Notiz 2 11 3 8 2" xfId="13279"/>
    <cellStyle name="Notiz 2 11 3 8 3" xfId="19572"/>
    <cellStyle name="Notiz 2 11 3 8 4" xfId="26511"/>
    <cellStyle name="Notiz 2 11 3 8 5" xfId="33176"/>
    <cellStyle name="Notiz 2 11 3 8 6" xfId="39846"/>
    <cellStyle name="Notiz 2 11 3 8 7" xfId="46662"/>
    <cellStyle name="Notiz 2 11 3 8 8" xfId="53185"/>
    <cellStyle name="Notiz 2 11 3 9" xfId="6823"/>
    <cellStyle name="Notiz 2 11 3 9 2" xfId="13933"/>
    <cellStyle name="Notiz 2 11 3 9 3" xfId="20226"/>
    <cellStyle name="Notiz 2 11 3 9 4" xfId="27165"/>
    <cellStyle name="Notiz 2 11 3 9 5" xfId="33830"/>
    <cellStyle name="Notiz 2 11 3 9 6" xfId="40500"/>
    <cellStyle name="Notiz 2 11 3 9 7" xfId="47316"/>
    <cellStyle name="Notiz 2 11 3 9 8" xfId="53839"/>
    <cellStyle name="Notiz 2 11 4" xfId="2120"/>
    <cellStyle name="Notiz 2 11 4 2" xfId="9230"/>
    <cellStyle name="Notiz 2 11 4 3" xfId="15523"/>
    <cellStyle name="Notiz 2 11 4 4" xfId="22462"/>
    <cellStyle name="Notiz 2 11 4 5" xfId="29127"/>
    <cellStyle name="Notiz 2 11 4 6" xfId="35797"/>
    <cellStyle name="Notiz 2 11 4 7" xfId="42613"/>
    <cellStyle name="Notiz 2 11 4 8" xfId="49136"/>
    <cellStyle name="Notiz 2 11 5" xfId="2808"/>
    <cellStyle name="Notiz 2 11 5 2" xfId="9918"/>
    <cellStyle name="Notiz 2 11 5 3" xfId="16211"/>
    <cellStyle name="Notiz 2 11 5 4" xfId="23150"/>
    <cellStyle name="Notiz 2 11 5 5" xfId="29815"/>
    <cellStyle name="Notiz 2 11 5 6" xfId="36485"/>
    <cellStyle name="Notiz 2 11 5 7" xfId="43301"/>
    <cellStyle name="Notiz 2 11 5 8" xfId="49824"/>
    <cellStyle name="Notiz 2 11 6" xfId="3496"/>
    <cellStyle name="Notiz 2 11 6 2" xfId="10606"/>
    <cellStyle name="Notiz 2 11 6 3" xfId="16899"/>
    <cellStyle name="Notiz 2 11 6 4" xfId="23838"/>
    <cellStyle name="Notiz 2 11 6 5" xfId="30503"/>
    <cellStyle name="Notiz 2 11 6 6" xfId="37173"/>
    <cellStyle name="Notiz 2 11 6 7" xfId="43989"/>
    <cellStyle name="Notiz 2 11 6 8" xfId="50512"/>
    <cellStyle name="Notiz 2 11 7" xfId="4183"/>
    <cellStyle name="Notiz 2 11 7 2" xfId="11293"/>
    <cellStyle name="Notiz 2 11 7 3" xfId="17586"/>
    <cellStyle name="Notiz 2 11 7 4" xfId="24525"/>
    <cellStyle name="Notiz 2 11 7 5" xfId="31190"/>
    <cellStyle name="Notiz 2 11 7 6" xfId="37860"/>
    <cellStyle name="Notiz 2 11 7 7" xfId="44676"/>
    <cellStyle name="Notiz 2 11 7 8" xfId="51199"/>
    <cellStyle name="Notiz 2 11 8" xfId="4872"/>
    <cellStyle name="Notiz 2 11 8 2" xfId="11982"/>
    <cellStyle name="Notiz 2 11 8 3" xfId="18275"/>
    <cellStyle name="Notiz 2 11 8 4" xfId="25214"/>
    <cellStyle name="Notiz 2 11 8 5" xfId="31879"/>
    <cellStyle name="Notiz 2 11 8 6" xfId="38549"/>
    <cellStyle name="Notiz 2 11 8 7" xfId="45365"/>
    <cellStyle name="Notiz 2 11 8 8" xfId="51888"/>
    <cellStyle name="Notiz 2 11 9" xfId="5555"/>
    <cellStyle name="Notiz 2 11 9 2" xfId="12665"/>
    <cellStyle name="Notiz 2 11 9 3" xfId="18958"/>
    <cellStyle name="Notiz 2 11 9 4" xfId="25897"/>
    <cellStyle name="Notiz 2 11 9 5" xfId="32562"/>
    <cellStyle name="Notiz 2 11 9 6" xfId="39232"/>
    <cellStyle name="Notiz 2 11 9 7" xfId="46048"/>
    <cellStyle name="Notiz 2 11 9 8" xfId="52571"/>
    <cellStyle name="Notiz 2 12" xfId="445"/>
    <cellStyle name="Notiz 2 12 10" xfId="5606"/>
    <cellStyle name="Notiz 2 12 10 2" xfId="12716"/>
    <cellStyle name="Notiz 2 12 10 3" xfId="19009"/>
    <cellStyle name="Notiz 2 12 10 4" xfId="25948"/>
    <cellStyle name="Notiz 2 12 10 5" xfId="32613"/>
    <cellStyle name="Notiz 2 12 10 6" xfId="39283"/>
    <cellStyle name="Notiz 2 12 10 7" xfId="46099"/>
    <cellStyle name="Notiz 2 12 10 8" xfId="52622"/>
    <cellStyle name="Notiz 2 12 11" xfId="5610"/>
    <cellStyle name="Notiz 2 12 11 2" xfId="12720"/>
    <cellStyle name="Notiz 2 12 11 3" xfId="19013"/>
    <cellStyle name="Notiz 2 12 11 4" xfId="25952"/>
    <cellStyle name="Notiz 2 12 11 5" xfId="32617"/>
    <cellStyle name="Notiz 2 12 11 6" xfId="39287"/>
    <cellStyle name="Notiz 2 12 11 7" xfId="46103"/>
    <cellStyle name="Notiz 2 12 11 8" xfId="52626"/>
    <cellStyle name="Notiz 2 12 12" xfId="1243"/>
    <cellStyle name="Notiz 2 12 12 2" xfId="8353"/>
    <cellStyle name="Notiz 2 12 12 3" xfId="14646"/>
    <cellStyle name="Notiz 2 12 12 4" xfId="21585"/>
    <cellStyle name="Notiz 2 12 12 5" xfId="28250"/>
    <cellStyle name="Notiz 2 12 12 6" xfId="34920"/>
    <cellStyle name="Notiz 2 12 12 7" xfId="41739"/>
    <cellStyle name="Notiz 2 12 12 8" xfId="48262"/>
    <cellStyle name="Notiz 2 12 13" xfId="8014"/>
    <cellStyle name="Notiz 2 12 14" xfId="21397"/>
    <cellStyle name="Notiz 2 12 15" xfId="21515"/>
    <cellStyle name="Notiz 2 12 2" xfId="596"/>
    <cellStyle name="Notiz 2 12 2 10" xfId="7237"/>
    <cellStyle name="Notiz 2 12 2 10 2" xfId="14347"/>
    <cellStyle name="Notiz 2 12 2 10 3" xfId="20640"/>
    <cellStyle name="Notiz 2 12 2 10 4" xfId="27579"/>
    <cellStyle name="Notiz 2 12 2 10 5" xfId="34244"/>
    <cellStyle name="Notiz 2 12 2 10 6" xfId="40914"/>
    <cellStyle name="Notiz 2 12 2 10 7" xfId="47730"/>
    <cellStyle name="Notiz 2 12 2 10 8" xfId="54253"/>
    <cellStyle name="Notiz 2 12 2 11" xfId="1349"/>
    <cellStyle name="Notiz 2 12 2 11 2" xfId="8459"/>
    <cellStyle name="Notiz 2 12 2 11 3" xfId="14752"/>
    <cellStyle name="Notiz 2 12 2 11 4" xfId="21691"/>
    <cellStyle name="Notiz 2 12 2 11 5" xfId="28356"/>
    <cellStyle name="Notiz 2 12 2 11 6" xfId="35026"/>
    <cellStyle name="Notiz 2 12 2 11 7" xfId="41842"/>
    <cellStyle name="Notiz 2 12 2 11 8" xfId="48365"/>
    <cellStyle name="Notiz 2 12 2 12" xfId="7871"/>
    <cellStyle name="Notiz 2 12 2 13" xfId="20975"/>
    <cellStyle name="Notiz 2 12 2 14" xfId="20894"/>
    <cellStyle name="Notiz 2 12 2 15" xfId="41225"/>
    <cellStyle name="Notiz 2 12 2 16" xfId="41651"/>
    <cellStyle name="Notiz 2 12 2 2" xfId="909"/>
    <cellStyle name="Notiz 2 12 2 2 10" xfId="1584"/>
    <cellStyle name="Notiz 2 12 2 2 10 2" xfId="8694"/>
    <cellStyle name="Notiz 2 12 2 2 10 3" xfId="14987"/>
    <cellStyle name="Notiz 2 12 2 2 10 4" xfId="21926"/>
    <cellStyle name="Notiz 2 12 2 2 10 5" xfId="28591"/>
    <cellStyle name="Notiz 2 12 2 2 10 6" xfId="35261"/>
    <cellStyle name="Notiz 2 12 2 2 10 7" xfId="42077"/>
    <cellStyle name="Notiz 2 12 2 2 10 8" xfId="48600"/>
    <cellStyle name="Notiz 2 12 2 2 11" xfId="8079"/>
    <cellStyle name="Notiz 2 12 2 2 12" xfId="27916"/>
    <cellStyle name="Notiz 2 12 2 2 13" xfId="34588"/>
    <cellStyle name="Notiz 2 12 2 2 14" xfId="41164"/>
    <cellStyle name="Notiz 2 12 2 2 2" xfId="2455"/>
    <cellStyle name="Notiz 2 12 2 2 2 2" xfId="9565"/>
    <cellStyle name="Notiz 2 12 2 2 2 3" xfId="15858"/>
    <cellStyle name="Notiz 2 12 2 2 2 4" xfId="22797"/>
    <cellStyle name="Notiz 2 12 2 2 2 5" xfId="29462"/>
    <cellStyle name="Notiz 2 12 2 2 2 6" xfId="36132"/>
    <cellStyle name="Notiz 2 12 2 2 2 7" xfId="42948"/>
    <cellStyle name="Notiz 2 12 2 2 2 8" xfId="49471"/>
    <cellStyle name="Notiz 2 12 2 2 3" xfId="3145"/>
    <cellStyle name="Notiz 2 12 2 2 3 2" xfId="10255"/>
    <cellStyle name="Notiz 2 12 2 2 3 3" xfId="16548"/>
    <cellStyle name="Notiz 2 12 2 2 3 4" xfId="23487"/>
    <cellStyle name="Notiz 2 12 2 2 3 5" xfId="30152"/>
    <cellStyle name="Notiz 2 12 2 2 3 6" xfId="36822"/>
    <cellStyle name="Notiz 2 12 2 2 3 7" xfId="43638"/>
    <cellStyle name="Notiz 2 12 2 2 3 8" xfId="50161"/>
    <cellStyle name="Notiz 2 12 2 2 4" xfId="3832"/>
    <cellStyle name="Notiz 2 12 2 2 4 2" xfId="10942"/>
    <cellStyle name="Notiz 2 12 2 2 4 3" xfId="17235"/>
    <cellStyle name="Notiz 2 12 2 2 4 4" xfId="24174"/>
    <cellStyle name="Notiz 2 12 2 2 4 5" xfId="30839"/>
    <cellStyle name="Notiz 2 12 2 2 4 6" xfId="37509"/>
    <cellStyle name="Notiz 2 12 2 2 4 7" xfId="44325"/>
    <cellStyle name="Notiz 2 12 2 2 4 8" xfId="50848"/>
    <cellStyle name="Notiz 2 12 2 2 5" xfId="4519"/>
    <cellStyle name="Notiz 2 12 2 2 5 2" xfId="11629"/>
    <cellStyle name="Notiz 2 12 2 2 5 3" xfId="17922"/>
    <cellStyle name="Notiz 2 12 2 2 5 4" xfId="24861"/>
    <cellStyle name="Notiz 2 12 2 2 5 5" xfId="31526"/>
    <cellStyle name="Notiz 2 12 2 2 5 6" xfId="38196"/>
    <cellStyle name="Notiz 2 12 2 2 5 7" xfId="45012"/>
    <cellStyle name="Notiz 2 12 2 2 5 8" xfId="51535"/>
    <cellStyle name="Notiz 2 12 2 2 6" xfId="5204"/>
    <cellStyle name="Notiz 2 12 2 2 6 2" xfId="12314"/>
    <cellStyle name="Notiz 2 12 2 2 6 3" xfId="18607"/>
    <cellStyle name="Notiz 2 12 2 2 6 4" xfId="25546"/>
    <cellStyle name="Notiz 2 12 2 2 6 5" xfId="32211"/>
    <cellStyle name="Notiz 2 12 2 2 6 6" xfId="38881"/>
    <cellStyle name="Notiz 2 12 2 2 6 7" xfId="45697"/>
    <cellStyle name="Notiz 2 12 2 2 6 8" xfId="52220"/>
    <cellStyle name="Notiz 2 12 2 2 7" xfId="5787"/>
    <cellStyle name="Notiz 2 12 2 2 7 2" xfId="12897"/>
    <cellStyle name="Notiz 2 12 2 2 7 3" xfId="19190"/>
    <cellStyle name="Notiz 2 12 2 2 7 4" xfId="26129"/>
    <cellStyle name="Notiz 2 12 2 2 7 5" xfId="32794"/>
    <cellStyle name="Notiz 2 12 2 2 7 6" xfId="39464"/>
    <cellStyle name="Notiz 2 12 2 2 7 7" xfId="46280"/>
    <cellStyle name="Notiz 2 12 2 2 7 8" xfId="52803"/>
    <cellStyle name="Notiz 2 12 2 2 8" xfId="6245"/>
    <cellStyle name="Notiz 2 12 2 2 8 2" xfId="13355"/>
    <cellStyle name="Notiz 2 12 2 2 8 3" xfId="19648"/>
    <cellStyle name="Notiz 2 12 2 2 8 4" xfId="26587"/>
    <cellStyle name="Notiz 2 12 2 2 8 5" xfId="33252"/>
    <cellStyle name="Notiz 2 12 2 2 8 6" xfId="39922"/>
    <cellStyle name="Notiz 2 12 2 2 8 7" xfId="46738"/>
    <cellStyle name="Notiz 2 12 2 2 8 8" xfId="53261"/>
    <cellStyle name="Notiz 2 12 2 2 9" xfId="6899"/>
    <cellStyle name="Notiz 2 12 2 2 9 2" xfId="14009"/>
    <cellStyle name="Notiz 2 12 2 2 9 3" xfId="20302"/>
    <cellStyle name="Notiz 2 12 2 2 9 4" xfId="27241"/>
    <cellStyle name="Notiz 2 12 2 2 9 5" xfId="33906"/>
    <cellStyle name="Notiz 2 12 2 2 9 6" xfId="40576"/>
    <cellStyle name="Notiz 2 12 2 2 9 7" xfId="47392"/>
    <cellStyle name="Notiz 2 12 2 2 9 8" xfId="53915"/>
    <cellStyle name="Notiz 2 12 2 3" xfId="2220"/>
    <cellStyle name="Notiz 2 12 2 3 2" xfId="9330"/>
    <cellStyle name="Notiz 2 12 2 3 3" xfId="15623"/>
    <cellStyle name="Notiz 2 12 2 3 4" xfId="22562"/>
    <cellStyle name="Notiz 2 12 2 3 5" xfId="29227"/>
    <cellStyle name="Notiz 2 12 2 3 6" xfId="35897"/>
    <cellStyle name="Notiz 2 12 2 3 7" xfId="42713"/>
    <cellStyle name="Notiz 2 12 2 3 8" xfId="49236"/>
    <cellStyle name="Notiz 2 12 2 4" xfId="2910"/>
    <cellStyle name="Notiz 2 12 2 4 2" xfId="10020"/>
    <cellStyle name="Notiz 2 12 2 4 3" xfId="16313"/>
    <cellStyle name="Notiz 2 12 2 4 4" xfId="23252"/>
    <cellStyle name="Notiz 2 12 2 4 5" xfId="29917"/>
    <cellStyle name="Notiz 2 12 2 4 6" xfId="36587"/>
    <cellStyle name="Notiz 2 12 2 4 7" xfId="43403"/>
    <cellStyle name="Notiz 2 12 2 4 8" xfId="49926"/>
    <cellStyle name="Notiz 2 12 2 5" xfId="3597"/>
    <cellStyle name="Notiz 2 12 2 5 2" xfId="10707"/>
    <cellStyle name="Notiz 2 12 2 5 3" xfId="17000"/>
    <cellStyle name="Notiz 2 12 2 5 4" xfId="23939"/>
    <cellStyle name="Notiz 2 12 2 5 5" xfId="30604"/>
    <cellStyle name="Notiz 2 12 2 5 6" xfId="37274"/>
    <cellStyle name="Notiz 2 12 2 5 7" xfId="44090"/>
    <cellStyle name="Notiz 2 12 2 5 8" xfId="50613"/>
    <cellStyle name="Notiz 2 12 2 6" xfId="4284"/>
    <cellStyle name="Notiz 2 12 2 6 2" xfId="11394"/>
    <cellStyle name="Notiz 2 12 2 6 3" xfId="17687"/>
    <cellStyle name="Notiz 2 12 2 6 4" xfId="24626"/>
    <cellStyle name="Notiz 2 12 2 6 5" xfId="31291"/>
    <cellStyle name="Notiz 2 12 2 6 6" xfId="37961"/>
    <cellStyle name="Notiz 2 12 2 6 7" xfId="44777"/>
    <cellStyle name="Notiz 2 12 2 6 8" xfId="51300"/>
    <cellStyle name="Notiz 2 12 2 7" xfId="4969"/>
    <cellStyle name="Notiz 2 12 2 7 2" xfId="12079"/>
    <cellStyle name="Notiz 2 12 2 7 3" xfId="18372"/>
    <cellStyle name="Notiz 2 12 2 7 4" xfId="25311"/>
    <cellStyle name="Notiz 2 12 2 7 5" xfId="31976"/>
    <cellStyle name="Notiz 2 12 2 7 6" xfId="38646"/>
    <cellStyle name="Notiz 2 12 2 7 7" xfId="45462"/>
    <cellStyle name="Notiz 2 12 2 7 8" xfId="51985"/>
    <cellStyle name="Notiz 2 12 2 8" xfId="4213"/>
    <cellStyle name="Notiz 2 12 2 8 2" xfId="11323"/>
    <cellStyle name="Notiz 2 12 2 8 3" xfId="17616"/>
    <cellStyle name="Notiz 2 12 2 8 4" xfId="24555"/>
    <cellStyle name="Notiz 2 12 2 8 5" xfId="31220"/>
    <cellStyle name="Notiz 2 12 2 8 6" xfId="37890"/>
    <cellStyle name="Notiz 2 12 2 8 7" xfId="44706"/>
    <cellStyle name="Notiz 2 12 2 8 8" xfId="51229"/>
    <cellStyle name="Notiz 2 12 2 9" xfId="6664"/>
    <cellStyle name="Notiz 2 12 2 9 2" xfId="13774"/>
    <cellStyle name="Notiz 2 12 2 9 3" xfId="20067"/>
    <cellStyle name="Notiz 2 12 2 9 4" xfId="27006"/>
    <cellStyle name="Notiz 2 12 2 9 5" xfId="33671"/>
    <cellStyle name="Notiz 2 12 2 9 6" xfId="40341"/>
    <cellStyle name="Notiz 2 12 2 9 7" xfId="47157"/>
    <cellStyle name="Notiz 2 12 2 9 8" xfId="53680"/>
    <cellStyle name="Notiz 2 12 3" xfId="770"/>
    <cellStyle name="Notiz 2 12 3 10" xfId="7373"/>
    <cellStyle name="Notiz 2 12 3 10 2" xfId="14483"/>
    <cellStyle name="Notiz 2 12 3 10 3" xfId="20776"/>
    <cellStyle name="Notiz 2 12 3 10 4" xfId="27715"/>
    <cellStyle name="Notiz 2 12 3 10 5" xfId="34380"/>
    <cellStyle name="Notiz 2 12 3 10 6" xfId="41050"/>
    <cellStyle name="Notiz 2 12 3 10 7" xfId="47866"/>
    <cellStyle name="Notiz 2 12 3 10 8" xfId="54389"/>
    <cellStyle name="Notiz 2 12 3 11" xfId="1509"/>
    <cellStyle name="Notiz 2 12 3 11 2" xfId="8619"/>
    <cellStyle name="Notiz 2 12 3 11 3" xfId="14912"/>
    <cellStyle name="Notiz 2 12 3 11 4" xfId="21851"/>
    <cellStyle name="Notiz 2 12 3 11 5" xfId="28516"/>
    <cellStyle name="Notiz 2 12 3 11 6" xfId="35186"/>
    <cellStyle name="Notiz 2 12 3 11 7" xfId="42002"/>
    <cellStyle name="Notiz 2 12 3 11 8" xfId="48525"/>
    <cellStyle name="Notiz 2 12 3 12" xfId="7601"/>
    <cellStyle name="Notiz 2 12 3 13" xfId="21149"/>
    <cellStyle name="Notiz 2 12 3 14" xfId="20921"/>
    <cellStyle name="Notiz 2 12 3 15" xfId="41395"/>
    <cellStyle name="Notiz 2 12 3 16" xfId="41566"/>
    <cellStyle name="Notiz 2 12 3 2" xfId="1066"/>
    <cellStyle name="Notiz 2 12 3 2 10" xfId="1739"/>
    <cellStyle name="Notiz 2 12 3 2 10 2" xfId="8849"/>
    <cellStyle name="Notiz 2 12 3 2 10 3" xfId="15142"/>
    <cellStyle name="Notiz 2 12 3 2 10 4" xfId="22081"/>
    <cellStyle name="Notiz 2 12 3 2 10 5" xfId="28746"/>
    <cellStyle name="Notiz 2 12 3 2 10 6" xfId="35416"/>
    <cellStyle name="Notiz 2 12 3 2 10 7" xfId="42232"/>
    <cellStyle name="Notiz 2 12 3 2 10 8" xfId="48755"/>
    <cellStyle name="Notiz 2 12 3 2 11" xfId="266"/>
    <cellStyle name="Notiz 2 12 3 2 12" xfId="28073"/>
    <cellStyle name="Notiz 2 12 3 2 13" xfId="34743"/>
    <cellStyle name="Notiz 2 12 3 2 14" xfId="48085"/>
    <cellStyle name="Notiz 2 12 3 2 2" xfId="2610"/>
    <cellStyle name="Notiz 2 12 3 2 2 2" xfId="9720"/>
    <cellStyle name="Notiz 2 12 3 2 2 3" xfId="16013"/>
    <cellStyle name="Notiz 2 12 3 2 2 4" xfId="22952"/>
    <cellStyle name="Notiz 2 12 3 2 2 5" xfId="29617"/>
    <cellStyle name="Notiz 2 12 3 2 2 6" xfId="36287"/>
    <cellStyle name="Notiz 2 12 3 2 2 7" xfId="43103"/>
    <cellStyle name="Notiz 2 12 3 2 2 8" xfId="49626"/>
    <cellStyle name="Notiz 2 12 3 2 3" xfId="3300"/>
    <cellStyle name="Notiz 2 12 3 2 3 2" xfId="10410"/>
    <cellStyle name="Notiz 2 12 3 2 3 3" xfId="16703"/>
    <cellStyle name="Notiz 2 12 3 2 3 4" xfId="23642"/>
    <cellStyle name="Notiz 2 12 3 2 3 5" xfId="30307"/>
    <cellStyle name="Notiz 2 12 3 2 3 6" xfId="36977"/>
    <cellStyle name="Notiz 2 12 3 2 3 7" xfId="43793"/>
    <cellStyle name="Notiz 2 12 3 2 3 8" xfId="50316"/>
    <cellStyle name="Notiz 2 12 3 2 4" xfId="3987"/>
    <cellStyle name="Notiz 2 12 3 2 4 2" xfId="11097"/>
    <cellStyle name="Notiz 2 12 3 2 4 3" xfId="17390"/>
    <cellStyle name="Notiz 2 12 3 2 4 4" xfId="24329"/>
    <cellStyle name="Notiz 2 12 3 2 4 5" xfId="30994"/>
    <cellStyle name="Notiz 2 12 3 2 4 6" xfId="37664"/>
    <cellStyle name="Notiz 2 12 3 2 4 7" xfId="44480"/>
    <cellStyle name="Notiz 2 12 3 2 4 8" xfId="51003"/>
    <cellStyle name="Notiz 2 12 3 2 5" xfId="4674"/>
    <cellStyle name="Notiz 2 12 3 2 5 2" xfId="11784"/>
    <cellStyle name="Notiz 2 12 3 2 5 3" xfId="18077"/>
    <cellStyle name="Notiz 2 12 3 2 5 4" xfId="25016"/>
    <cellStyle name="Notiz 2 12 3 2 5 5" xfId="31681"/>
    <cellStyle name="Notiz 2 12 3 2 5 6" xfId="38351"/>
    <cellStyle name="Notiz 2 12 3 2 5 7" xfId="45167"/>
    <cellStyle name="Notiz 2 12 3 2 5 8" xfId="51690"/>
    <cellStyle name="Notiz 2 12 3 2 6" xfId="5359"/>
    <cellStyle name="Notiz 2 12 3 2 6 2" xfId="12469"/>
    <cellStyle name="Notiz 2 12 3 2 6 3" xfId="18762"/>
    <cellStyle name="Notiz 2 12 3 2 6 4" xfId="25701"/>
    <cellStyle name="Notiz 2 12 3 2 6 5" xfId="32366"/>
    <cellStyle name="Notiz 2 12 3 2 6 6" xfId="39036"/>
    <cellStyle name="Notiz 2 12 3 2 6 7" xfId="45852"/>
    <cellStyle name="Notiz 2 12 3 2 6 8" xfId="52375"/>
    <cellStyle name="Notiz 2 12 3 2 7" xfId="5942"/>
    <cellStyle name="Notiz 2 12 3 2 7 2" xfId="13052"/>
    <cellStyle name="Notiz 2 12 3 2 7 3" xfId="19345"/>
    <cellStyle name="Notiz 2 12 3 2 7 4" xfId="26284"/>
    <cellStyle name="Notiz 2 12 3 2 7 5" xfId="32949"/>
    <cellStyle name="Notiz 2 12 3 2 7 6" xfId="39619"/>
    <cellStyle name="Notiz 2 12 3 2 7 7" xfId="46435"/>
    <cellStyle name="Notiz 2 12 3 2 7 8" xfId="52958"/>
    <cellStyle name="Notiz 2 12 3 2 8" xfId="6400"/>
    <cellStyle name="Notiz 2 12 3 2 8 2" xfId="13510"/>
    <cellStyle name="Notiz 2 12 3 2 8 3" xfId="19803"/>
    <cellStyle name="Notiz 2 12 3 2 8 4" xfId="26742"/>
    <cellStyle name="Notiz 2 12 3 2 8 5" xfId="33407"/>
    <cellStyle name="Notiz 2 12 3 2 8 6" xfId="40077"/>
    <cellStyle name="Notiz 2 12 3 2 8 7" xfId="46893"/>
    <cellStyle name="Notiz 2 12 3 2 8 8" xfId="53416"/>
    <cellStyle name="Notiz 2 12 3 2 9" xfId="7054"/>
    <cellStyle name="Notiz 2 12 3 2 9 2" xfId="14164"/>
    <cellStyle name="Notiz 2 12 3 2 9 3" xfId="20457"/>
    <cellStyle name="Notiz 2 12 3 2 9 4" xfId="27396"/>
    <cellStyle name="Notiz 2 12 3 2 9 5" xfId="34061"/>
    <cellStyle name="Notiz 2 12 3 2 9 6" xfId="40731"/>
    <cellStyle name="Notiz 2 12 3 2 9 7" xfId="47547"/>
    <cellStyle name="Notiz 2 12 3 2 9 8" xfId="54070"/>
    <cellStyle name="Notiz 2 12 3 3" xfId="2380"/>
    <cellStyle name="Notiz 2 12 3 3 2" xfId="9490"/>
    <cellStyle name="Notiz 2 12 3 3 3" xfId="15783"/>
    <cellStyle name="Notiz 2 12 3 3 4" xfId="22722"/>
    <cellStyle name="Notiz 2 12 3 3 5" xfId="29387"/>
    <cellStyle name="Notiz 2 12 3 3 6" xfId="36057"/>
    <cellStyle name="Notiz 2 12 3 3 7" xfId="42873"/>
    <cellStyle name="Notiz 2 12 3 3 8" xfId="49396"/>
    <cellStyle name="Notiz 2 12 3 4" xfId="3070"/>
    <cellStyle name="Notiz 2 12 3 4 2" xfId="10180"/>
    <cellStyle name="Notiz 2 12 3 4 3" xfId="16473"/>
    <cellStyle name="Notiz 2 12 3 4 4" xfId="23412"/>
    <cellStyle name="Notiz 2 12 3 4 5" xfId="30077"/>
    <cellStyle name="Notiz 2 12 3 4 6" xfId="36747"/>
    <cellStyle name="Notiz 2 12 3 4 7" xfId="43563"/>
    <cellStyle name="Notiz 2 12 3 4 8" xfId="50086"/>
    <cellStyle name="Notiz 2 12 3 5" xfId="3757"/>
    <cellStyle name="Notiz 2 12 3 5 2" xfId="10867"/>
    <cellStyle name="Notiz 2 12 3 5 3" xfId="17160"/>
    <cellStyle name="Notiz 2 12 3 5 4" xfId="24099"/>
    <cellStyle name="Notiz 2 12 3 5 5" xfId="30764"/>
    <cellStyle name="Notiz 2 12 3 5 6" xfId="37434"/>
    <cellStyle name="Notiz 2 12 3 5 7" xfId="44250"/>
    <cellStyle name="Notiz 2 12 3 5 8" xfId="50773"/>
    <cellStyle name="Notiz 2 12 3 6" xfId="4444"/>
    <cellStyle name="Notiz 2 12 3 6 2" xfId="11554"/>
    <cellStyle name="Notiz 2 12 3 6 3" xfId="17847"/>
    <cellStyle name="Notiz 2 12 3 6 4" xfId="24786"/>
    <cellStyle name="Notiz 2 12 3 6 5" xfId="31451"/>
    <cellStyle name="Notiz 2 12 3 6 6" xfId="38121"/>
    <cellStyle name="Notiz 2 12 3 6 7" xfId="44937"/>
    <cellStyle name="Notiz 2 12 3 6 8" xfId="51460"/>
    <cellStyle name="Notiz 2 12 3 7" xfId="5129"/>
    <cellStyle name="Notiz 2 12 3 7 2" xfId="12239"/>
    <cellStyle name="Notiz 2 12 3 7 3" xfId="18532"/>
    <cellStyle name="Notiz 2 12 3 7 4" xfId="25471"/>
    <cellStyle name="Notiz 2 12 3 7 5" xfId="32136"/>
    <cellStyle name="Notiz 2 12 3 7 6" xfId="38806"/>
    <cellStyle name="Notiz 2 12 3 7 7" xfId="45622"/>
    <cellStyle name="Notiz 2 12 3 7 8" xfId="52145"/>
    <cellStyle name="Notiz 2 12 3 8" xfId="6170"/>
    <cellStyle name="Notiz 2 12 3 8 2" xfId="13280"/>
    <cellStyle name="Notiz 2 12 3 8 3" xfId="19573"/>
    <cellStyle name="Notiz 2 12 3 8 4" xfId="26512"/>
    <cellStyle name="Notiz 2 12 3 8 5" xfId="33177"/>
    <cellStyle name="Notiz 2 12 3 8 6" xfId="39847"/>
    <cellStyle name="Notiz 2 12 3 8 7" xfId="46663"/>
    <cellStyle name="Notiz 2 12 3 8 8" xfId="53186"/>
    <cellStyle name="Notiz 2 12 3 9" xfId="6824"/>
    <cellStyle name="Notiz 2 12 3 9 2" xfId="13934"/>
    <cellStyle name="Notiz 2 12 3 9 3" xfId="20227"/>
    <cellStyle name="Notiz 2 12 3 9 4" xfId="27166"/>
    <cellStyle name="Notiz 2 12 3 9 5" xfId="33831"/>
    <cellStyle name="Notiz 2 12 3 9 6" xfId="40501"/>
    <cellStyle name="Notiz 2 12 3 9 7" xfId="47317"/>
    <cellStyle name="Notiz 2 12 3 9 8" xfId="53840"/>
    <cellStyle name="Notiz 2 12 4" xfId="2071"/>
    <cellStyle name="Notiz 2 12 4 2" xfId="9181"/>
    <cellStyle name="Notiz 2 12 4 3" xfId="15474"/>
    <cellStyle name="Notiz 2 12 4 4" xfId="22413"/>
    <cellStyle name="Notiz 2 12 4 5" xfId="29078"/>
    <cellStyle name="Notiz 2 12 4 6" xfId="35748"/>
    <cellStyle name="Notiz 2 12 4 7" xfId="42564"/>
    <cellStyle name="Notiz 2 12 4 8" xfId="49087"/>
    <cellStyle name="Notiz 2 12 5" xfId="1960"/>
    <cellStyle name="Notiz 2 12 5 2" xfId="9070"/>
    <cellStyle name="Notiz 2 12 5 3" xfId="15363"/>
    <cellStyle name="Notiz 2 12 5 4" xfId="22302"/>
    <cellStyle name="Notiz 2 12 5 5" xfId="28967"/>
    <cellStyle name="Notiz 2 12 5 6" xfId="35637"/>
    <cellStyle name="Notiz 2 12 5 7" xfId="42453"/>
    <cellStyle name="Notiz 2 12 5 8" xfId="48976"/>
    <cellStyle name="Notiz 2 12 6" xfId="1991"/>
    <cellStyle name="Notiz 2 12 6 2" xfId="9101"/>
    <cellStyle name="Notiz 2 12 6 3" xfId="15394"/>
    <cellStyle name="Notiz 2 12 6 4" xfId="22333"/>
    <cellStyle name="Notiz 2 12 6 5" xfId="28998"/>
    <cellStyle name="Notiz 2 12 6 6" xfId="35668"/>
    <cellStyle name="Notiz 2 12 6 7" xfId="42484"/>
    <cellStyle name="Notiz 2 12 6 8" xfId="49007"/>
    <cellStyle name="Notiz 2 12 7" xfId="1957"/>
    <cellStyle name="Notiz 2 12 7 2" xfId="9067"/>
    <cellStyle name="Notiz 2 12 7 3" xfId="15360"/>
    <cellStyle name="Notiz 2 12 7 4" xfId="22299"/>
    <cellStyle name="Notiz 2 12 7 5" xfId="28964"/>
    <cellStyle name="Notiz 2 12 7 6" xfId="35634"/>
    <cellStyle name="Notiz 2 12 7 7" xfId="42450"/>
    <cellStyle name="Notiz 2 12 7 8" xfId="48973"/>
    <cellStyle name="Notiz 2 12 8" xfId="3525"/>
    <cellStyle name="Notiz 2 12 8 2" xfId="10635"/>
    <cellStyle name="Notiz 2 12 8 3" xfId="16928"/>
    <cellStyle name="Notiz 2 12 8 4" xfId="23867"/>
    <cellStyle name="Notiz 2 12 8 5" xfId="30532"/>
    <cellStyle name="Notiz 2 12 8 6" xfId="37202"/>
    <cellStyle name="Notiz 2 12 8 7" xfId="44018"/>
    <cellStyle name="Notiz 2 12 8 8" xfId="50541"/>
    <cellStyle name="Notiz 2 12 9" xfId="2834"/>
    <cellStyle name="Notiz 2 12 9 2" xfId="9944"/>
    <cellStyle name="Notiz 2 12 9 3" xfId="16237"/>
    <cellStyle name="Notiz 2 12 9 4" xfId="23176"/>
    <cellStyle name="Notiz 2 12 9 5" xfId="29841"/>
    <cellStyle name="Notiz 2 12 9 6" xfId="36511"/>
    <cellStyle name="Notiz 2 12 9 7" xfId="43327"/>
    <cellStyle name="Notiz 2 12 9 8" xfId="49850"/>
    <cellStyle name="Notiz 2 13" xfId="473"/>
    <cellStyle name="Notiz 2 13 10" xfId="5653"/>
    <cellStyle name="Notiz 2 13 10 2" xfId="12763"/>
    <cellStyle name="Notiz 2 13 10 3" xfId="19056"/>
    <cellStyle name="Notiz 2 13 10 4" xfId="25995"/>
    <cellStyle name="Notiz 2 13 10 5" xfId="32660"/>
    <cellStyle name="Notiz 2 13 10 6" xfId="39330"/>
    <cellStyle name="Notiz 2 13 10 7" xfId="46146"/>
    <cellStyle name="Notiz 2 13 10 8" xfId="52669"/>
    <cellStyle name="Notiz 2 13 11" xfId="6577"/>
    <cellStyle name="Notiz 2 13 11 2" xfId="13687"/>
    <cellStyle name="Notiz 2 13 11 3" xfId="19980"/>
    <cellStyle name="Notiz 2 13 11 4" xfId="26919"/>
    <cellStyle name="Notiz 2 13 11 5" xfId="33584"/>
    <cellStyle name="Notiz 2 13 11 6" xfId="40254"/>
    <cellStyle name="Notiz 2 13 11 7" xfId="47070"/>
    <cellStyle name="Notiz 2 13 11 8" xfId="53593"/>
    <cellStyle name="Notiz 2 13 12" xfId="1271"/>
    <cellStyle name="Notiz 2 13 12 2" xfId="8381"/>
    <cellStyle name="Notiz 2 13 12 3" xfId="14674"/>
    <cellStyle name="Notiz 2 13 12 4" xfId="21613"/>
    <cellStyle name="Notiz 2 13 12 5" xfId="28278"/>
    <cellStyle name="Notiz 2 13 12 6" xfId="34948"/>
    <cellStyle name="Notiz 2 13 12 7" xfId="41767"/>
    <cellStyle name="Notiz 2 13 12 8" xfId="48290"/>
    <cellStyle name="Notiz 2 13 13" xfId="8185"/>
    <cellStyle name="Notiz 2 13 14" xfId="7910"/>
    <cellStyle name="Notiz 2 13 15" xfId="41637"/>
    <cellStyle name="Notiz 2 13 2" xfId="595"/>
    <cellStyle name="Notiz 2 13 2 10" xfId="7406"/>
    <cellStyle name="Notiz 2 13 2 10 2" xfId="14516"/>
    <cellStyle name="Notiz 2 13 2 10 3" xfId="20809"/>
    <cellStyle name="Notiz 2 13 2 10 4" xfId="27748"/>
    <cellStyle name="Notiz 2 13 2 10 5" xfId="34413"/>
    <cellStyle name="Notiz 2 13 2 10 6" xfId="41083"/>
    <cellStyle name="Notiz 2 13 2 10 7" xfId="47899"/>
    <cellStyle name="Notiz 2 13 2 10 8" xfId="54422"/>
    <cellStyle name="Notiz 2 13 2 11" xfId="1348"/>
    <cellStyle name="Notiz 2 13 2 11 2" xfId="8458"/>
    <cellStyle name="Notiz 2 13 2 11 3" xfId="14751"/>
    <cellStyle name="Notiz 2 13 2 11 4" xfId="21690"/>
    <cellStyle name="Notiz 2 13 2 11 5" xfId="28355"/>
    <cellStyle name="Notiz 2 13 2 11 6" xfId="35025"/>
    <cellStyle name="Notiz 2 13 2 11 7" xfId="41841"/>
    <cellStyle name="Notiz 2 13 2 11 8" xfId="48364"/>
    <cellStyle name="Notiz 2 13 2 12" xfId="8313"/>
    <cellStyle name="Notiz 2 13 2 13" xfId="20974"/>
    <cellStyle name="Notiz 2 13 2 14" xfId="21499"/>
    <cellStyle name="Notiz 2 13 2 15" xfId="41224"/>
    <cellStyle name="Notiz 2 13 2 16" xfId="41514"/>
    <cellStyle name="Notiz 2 13 2 2" xfId="908"/>
    <cellStyle name="Notiz 2 13 2 2 10" xfId="1583"/>
    <cellStyle name="Notiz 2 13 2 2 10 2" xfId="8693"/>
    <cellStyle name="Notiz 2 13 2 2 10 3" xfId="14986"/>
    <cellStyle name="Notiz 2 13 2 2 10 4" xfId="21925"/>
    <cellStyle name="Notiz 2 13 2 2 10 5" xfId="28590"/>
    <cellStyle name="Notiz 2 13 2 2 10 6" xfId="35260"/>
    <cellStyle name="Notiz 2 13 2 2 10 7" xfId="42076"/>
    <cellStyle name="Notiz 2 13 2 2 10 8" xfId="48599"/>
    <cellStyle name="Notiz 2 13 2 2 11" xfId="7834"/>
    <cellStyle name="Notiz 2 13 2 2 12" xfId="27915"/>
    <cellStyle name="Notiz 2 13 2 2 13" xfId="34587"/>
    <cellStyle name="Notiz 2 13 2 2 14" xfId="41304"/>
    <cellStyle name="Notiz 2 13 2 2 2" xfId="2454"/>
    <cellStyle name="Notiz 2 13 2 2 2 2" xfId="9564"/>
    <cellStyle name="Notiz 2 13 2 2 2 3" xfId="15857"/>
    <cellStyle name="Notiz 2 13 2 2 2 4" xfId="22796"/>
    <cellStyle name="Notiz 2 13 2 2 2 5" xfId="29461"/>
    <cellStyle name="Notiz 2 13 2 2 2 6" xfId="36131"/>
    <cellStyle name="Notiz 2 13 2 2 2 7" xfId="42947"/>
    <cellStyle name="Notiz 2 13 2 2 2 8" xfId="49470"/>
    <cellStyle name="Notiz 2 13 2 2 3" xfId="3144"/>
    <cellStyle name="Notiz 2 13 2 2 3 2" xfId="10254"/>
    <cellStyle name="Notiz 2 13 2 2 3 3" xfId="16547"/>
    <cellStyle name="Notiz 2 13 2 2 3 4" xfId="23486"/>
    <cellStyle name="Notiz 2 13 2 2 3 5" xfId="30151"/>
    <cellStyle name="Notiz 2 13 2 2 3 6" xfId="36821"/>
    <cellStyle name="Notiz 2 13 2 2 3 7" xfId="43637"/>
    <cellStyle name="Notiz 2 13 2 2 3 8" xfId="50160"/>
    <cellStyle name="Notiz 2 13 2 2 4" xfId="3831"/>
    <cellStyle name="Notiz 2 13 2 2 4 2" xfId="10941"/>
    <cellStyle name="Notiz 2 13 2 2 4 3" xfId="17234"/>
    <cellStyle name="Notiz 2 13 2 2 4 4" xfId="24173"/>
    <cellStyle name="Notiz 2 13 2 2 4 5" xfId="30838"/>
    <cellStyle name="Notiz 2 13 2 2 4 6" xfId="37508"/>
    <cellStyle name="Notiz 2 13 2 2 4 7" xfId="44324"/>
    <cellStyle name="Notiz 2 13 2 2 4 8" xfId="50847"/>
    <cellStyle name="Notiz 2 13 2 2 5" xfId="4518"/>
    <cellStyle name="Notiz 2 13 2 2 5 2" xfId="11628"/>
    <cellStyle name="Notiz 2 13 2 2 5 3" xfId="17921"/>
    <cellStyle name="Notiz 2 13 2 2 5 4" xfId="24860"/>
    <cellStyle name="Notiz 2 13 2 2 5 5" xfId="31525"/>
    <cellStyle name="Notiz 2 13 2 2 5 6" xfId="38195"/>
    <cellStyle name="Notiz 2 13 2 2 5 7" xfId="45011"/>
    <cellStyle name="Notiz 2 13 2 2 5 8" xfId="51534"/>
    <cellStyle name="Notiz 2 13 2 2 6" xfId="5203"/>
    <cellStyle name="Notiz 2 13 2 2 6 2" xfId="12313"/>
    <cellStyle name="Notiz 2 13 2 2 6 3" xfId="18606"/>
    <cellStyle name="Notiz 2 13 2 2 6 4" xfId="25545"/>
    <cellStyle name="Notiz 2 13 2 2 6 5" xfId="32210"/>
    <cellStyle name="Notiz 2 13 2 2 6 6" xfId="38880"/>
    <cellStyle name="Notiz 2 13 2 2 6 7" xfId="45696"/>
    <cellStyle name="Notiz 2 13 2 2 6 8" xfId="52219"/>
    <cellStyle name="Notiz 2 13 2 2 7" xfId="5786"/>
    <cellStyle name="Notiz 2 13 2 2 7 2" xfId="12896"/>
    <cellStyle name="Notiz 2 13 2 2 7 3" xfId="19189"/>
    <cellStyle name="Notiz 2 13 2 2 7 4" xfId="26128"/>
    <cellStyle name="Notiz 2 13 2 2 7 5" xfId="32793"/>
    <cellStyle name="Notiz 2 13 2 2 7 6" xfId="39463"/>
    <cellStyle name="Notiz 2 13 2 2 7 7" xfId="46279"/>
    <cellStyle name="Notiz 2 13 2 2 7 8" xfId="52802"/>
    <cellStyle name="Notiz 2 13 2 2 8" xfId="6244"/>
    <cellStyle name="Notiz 2 13 2 2 8 2" xfId="13354"/>
    <cellStyle name="Notiz 2 13 2 2 8 3" xfId="19647"/>
    <cellStyle name="Notiz 2 13 2 2 8 4" xfId="26586"/>
    <cellStyle name="Notiz 2 13 2 2 8 5" xfId="33251"/>
    <cellStyle name="Notiz 2 13 2 2 8 6" xfId="39921"/>
    <cellStyle name="Notiz 2 13 2 2 8 7" xfId="46737"/>
    <cellStyle name="Notiz 2 13 2 2 8 8" xfId="53260"/>
    <cellStyle name="Notiz 2 13 2 2 9" xfId="6898"/>
    <cellStyle name="Notiz 2 13 2 2 9 2" xfId="14008"/>
    <cellStyle name="Notiz 2 13 2 2 9 3" xfId="20301"/>
    <cellStyle name="Notiz 2 13 2 2 9 4" xfId="27240"/>
    <cellStyle name="Notiz 2 13 2 2 9 5" xfId="33905"/>
    <cellStyle name="Notiz 2 13 2 2 9 6" xfId="40575"/>
    <cellStyle name="Notiz 2 13 2 2 9 7" xfId="47391"/>
    <cellStyle name="Notiz 2 13 2 2 9 8" xfId="53914"/>
    <cellStyle name="Notiz 2 13 2 3" xfId="2219"/>
    <cellStyle name="Notiz 2 13 2 3 2" xfId="9329"/>
    <cellStyle name="Notiz 2 13 2 3 3" xfId="15622"/>
    <cellStyle name="Notiz 2 13 2 3 4" xfId="22561"/>
    <cellStyle name="Notiz 2 13 2 3 5" xfId="29226"/>
    <cellStyle name="Notiz 2 13 2 3 6" xfId="35896"/>
    <cellStyle name="Notiz 2 13 2 3 7" xfId="42712"/>
    <cellStyle name="Notiz 2 13 2 3 8" xfId="49235"/>
    <cellStyle name="Notiz 2 13 2 4" xfId="2909"/>
    <cellStyle name="Notiz 2 13 2 4 2" xfId="10019"/>
    <cellStyle name="Notiz 2 13 2 4 3" xfId="16312"/>
    <cellStyle name="Notiz 2 13 2 4 4" xfId="23251"/>
    <cellStyle name="Notiz 2 13 2 4 5" xfId="29916"/>
    <cellStyle name="Notiz 2 13 2 4 6" xfId="36586"/>
    <cellStyle name="Notiz 2 13 2 4 7" xfId="43402"/>
    <cellStyle name="Notiz 2 13 2 4 8" xfId="49925"/>
    <cellStyle name="Notiz 2 13 2 5" xfId="3596"/>
    <cellStyle name="Notiz 2 13 2 5 2" xfId="10706"/>
    <cellStyle name="Notiz 2 13 2 5 3" xfId="16999"/>
    <cellStyle name="Notiz 2 13 2 5 4" xfId="23938"/>
    <cellStyle name="Notiz 2 13 2 5 5" xfId="30603"/>
    <cellStyle name="Notiz 2 13 2 5 6" xfId="37273"/>
    <cellStyle name="Notiz 2 13 2 5 7" xfId="44089"/>
    <cellStyle name="Notiz 2 13 2 5 8" xfId="50612"/>
    <cellStyle name="Notiz 2 13 2 6" xfId="4283"/>
    <cellStyle name="Notiz 2 13 2 6 2" xfId="11393"/>
    <cellStyle name="Notiz 2 13 2 6 3" xfId="17686"/>
    <cellStyle name="Notiz 2 13 2 6 4" xfId="24625"/>
    <cellStyle name="Notiz 2 13 2 6 5" xfId="31290"/>
    <cellStyle name="Notiz 2 13 2 6 6" xfId="37960"/>
    <cellStyle name="Notiz 2 13 2 6 7" xfId="44776"/>
    <cellStyle name="Notiz 2 13 2 6 8" xfId="51299"/>
    <cellStyle name="Notiz 2 13 2 7" xfId="4968"/>
    <cellStyle name="Notiz 2 13 2 7 2" xfId="12078"/>
    <cellStyle name="Notiz 2 13 2 7 3" xfId="18371"/>
    <cellStyle name="Notiz 2 13 2 7 4" xfId="25310"/>
    <cellStyle name="Notiz 2 13 2 7 5" xfId="31975"/>
    <cellStyle name="Notiz 2 13 2 7 6" xfId="38645"/>
    <cellStyle name="Notiz 2 13 2 7 7" xfId="45461"/>
    <cellStyle name="Notiz 2 13 2 7 8" xfId="51984"/>
    <cellStyle name="Notiz 2 13 2 8" xfId="4897"/>
    <cellStyle name="Notiz 2 13 2 8 2" xfId="12007"/>
    <cellStyle name="Notiz 2 13 2 8 3" xfId="18300"/>
    <cellStyle name="Notiz 2 13 2 8 4" xfId="25239"/>
    <cellStyle name="Notiz 2 13 2 8 5" xfId="31904"/>
    <cellStyle name="Notiz 2 13 2 8 6" xfId="38574"/>
    <cellStyle name="Notiz 2 13 2 8 7" xfId="45390"/>
    <cellStyle name="Notiz 2 13 2 8 8" xfId="51913"/>
    <cellStyle name="Notiz 2 13 2 9" xfId="6663"/>
    <cellStyle name="Notiz 2 13 2 9 2" xfId="13773"/>
    <cellStyle name="Notiz 2 13 2 9 3" xfId="20066"/>
    <cellStyle name="Notiz 2 13 2 9 4" xfId="27005"/>
    <cellStyle name="Notiz 2 13 2 9 5" xfId="33670"/>
    <cellStyle name="Notiz 2 13 2 9 6" xfId="40340"/>
    <cellStyle name="Notiz 2 13 2 9 7" xfId="47156"/>
    <cellStyle name="Notiz 2 13 2 9 8" xfId="53679"/>
    <cellStyle name="Notiz 2 13 3" xfId="771"/>
    <cellStyle name="Notiz 2 13 3 10" xfId="7450"/>
    <cellStyle name="Notiz 2 13 3 10 2" xfId="14560"/>
    <cellStyle name="Notiz 2 13 3 10 3" xfId="20853"/>
    <cellStyle name="Notiz 2 13 3 10 4" xfId="27792"/>
    <cellStyle name="Notiz 2 13 3 10 5" xfId="34457"/>
    <cellStyle name="Notiz 2 13 3 10 6" xfId="41127"/>
    <cellStyle name="Notiz 2 13 3 10 7" xfId="47943"/>
    <cellStyle name="Notiz 2 13 3 10 8" xfId="54466"/>
    <cellStyle name="Notiz 2 13 3 11" xfId="1510"/>
    <cellStyle name="Notiz 2 13 3 11 2" xfId="8620"/>
    <cellStyle name="Notiz 2 13 3 11 3" xfId="14913"/>
    <cellStyle name="Notiz 2 13 3 11 4" xfId="21852"/>
    <cellStyle name="Notiz 2 13 3 11 5" xfId="28517"/>
    <cellStyle name="Notiz 2 13 3 11 6" xfId="35187"/>
    <cellStyle name="Notiz 2 13 3 11 7" xfId="42003"/>
    <cellStyle name="Notiz 2 13 3 11 8" xfId="48526"/>
    <cellStyle name="Notiz 2 13 3 12" xfId="8142"/>
    <cellStyle name="Notiz 2 13 3 13" xfId="21150"/>
    <cellStyle name="Notiz 2 13 3 14" xfId="27826"/>
    <cellStyle name="Notiz 2 13 3 15" xfId="41396"/>
    <cellStyle name="Notiz 2 13 3 16" xfId="41553"/>
    <cellStyle name="Notiz 2 13 3 2" xfId="1067"/>
    <cellStyle name="Notiz 2 13 3 2 10" xfId="1740"/>
    <cellStyle name="Notiz 2 13 3 2 10 2" xfId="8850"/>
    <cellStyle name="Notiz 2 13 3 2 10 3" xfId="15143"/>
    <cellStyle name="Notiz 2 13 3 2 10 4" xfId="22082"/>
    <cellStyle name="Notiz 2 13 3 2 10 5" xfId="28747"/>
    <cellStyle name="Notiz 2 13 3 2 10 6" xfId="35417"/>
    <cellStyle name="Notiz 2 13 3 2 10 7" xfId="42233"/>
    <cellStyle name="Notiz 2 13 3 2 10 8" xfId="48756"/>
    <cellStyle name="Notiz 2 13 3 2 11" xfId="7503"/>
    <cellStyle name="Notiz 2 13 3 2 12" xfId="28074"/>
    <cellStyle name="Notiz 2 13 3 2 13" xfId="34744"/>
    <cellStyle name="Notiz 2 13 3 2 14" xfId="48086"/>
    <cellStyle name="Notiz 2 13 3 2 2" xfId="2611"/>
    <cellStyle name="Notiz 2 13 3 2 2 2" xfId="9721"/>
    <cellStyle name="Notiz 2 13 3 2 2 3" xfId="16014"/>
    <cellStyle name="Notiz 2 13 3 2 2 4" xfId="22953"/>
    <cellStyle name="Notiz 2 13 3 2 2 5" xfId="29618"/>
    <cellStyle name="Notiz 2 13 3 2 2 6" xfId="36288"/>
    <cellStyle name="Notiz 2 13 3 2 2 7" xfId="43104"/>
    <cellStyle name="Notiz 2 13 3 2 2 8" xfId="49627"/>
    <cellStyle name="Notiz 2 13 3 2 3" xfId="3301"/>
    <cellStyle name="Notiz 2 13 3 2 3 2" xfId="10411"/>
    <cellStyle name="Notiz 2 13 3 2 3 3" xfId="16704"/>
    <cellStyle name="Notiz 2 13 3 2 3 4" xfId="23643"/>
    <cellStyle name="Notiz 2 13 3 2 3 5" xfId="30308"/>
    <cellStyle name="Notiz 2 13 3 2 3 6" xfId="36978"/>
    <cellStyle name="Notiz 2 13 3 2 3 7" xfId="43794"/>
    <cellStyle name="Notiz 2 13 3 2 3 8" xfId="50317"/>
    <cellStyle name="Notiz 2 13 3 2 4" xfId="3988"/>
    <cellStyle name="Notiz 2 13 3 2 4 2" xfId="11098"/>
    <cellStyle name="Notiz 2 13 3 2 4 3" xfId="17391"/>
    <cellStyle name="Notiz 2 13 3 2 4 4" xfId="24330"/>
    <cellStyle name="Notiz 2 13 3 2 4 5" xfId="30995"/>
    <cellStyle name="Notiz 2 13 3 2 4 6" xfId="37665"/>
    <cellStyle name="Notiz 2 13 3 2 4 7" xfId="44481"/>
    <cellStyle name="Notiz 2 13 3 2 4 8" xfId="51004"/>
    <cellStyle name="Notiz 2 13 3 2 5" xfId="4675"/>
    <cellStyle name="Notiz 2 13 3 2 5 2" xfId="11785"/>
    <cellStyle name="Notiz 2 13 3 2 5 3" xfId="18078"/>
    <cellStyle name="Notiz 2 13 3 2 5 4" xfId="25017"/>
    <cellStyle name="Notiz 2 13 3 2 5 5" xfId="31682"/>
    <cellStyle name="Notiz 2 13 3 2 5 6" xfId="38352"/>
    <cellStyle name="Notiz 2 13 3 2 5 7" xfId="45168"/>
    <cellStyle name="Notiz 2 13 3 2 5 8" xfId="51691"/>
    <cellStyle name="Notiz 2 13 3 2 6" xfId="5360"/>
    <cellStyle name="Notiz 2 13 3 2 6 2" xfId="12470"/>
    <cellStyle name="Notiz 2 13 3 2 6 3" xfId="18763"/>
    <cellStyle name="Notiz 2 13 3 2 6 4" xfId="25702"/>
    <cellStyle name="Notiz 2 13 3 2 6 5" xfId="32367"/>
    <cellStyle name="Notiz 2 13 3 2 6 6" xfId="39037"/>
    <cellStyle name="Notiz 2 13 3 2 6 7" xfId="45853"/>
    <cellStyle name="Notiz 2 13 3 2 6 8" xfId="52376"/>
    <cellStyle name="Notiz 2 13 3 2 7" xfId="5943"/>
    <cellStyle name="Notiz 2 13 3 2 7 2" xfId="13053"/>
    <cellStyle name="Notiz 2 13 3 2 7 3" xfId="19346"/>
    <cellStyle name="Notiz 2 13 3 2 7 4" xfId="26285"/>
    <cellStyle name="Notiz 2 13 3 2 7 5" xfId="32950"/>
    <cellStyle name="Notiz 2 13 3 2 7 6" xfId="39620"/>
    <cellStyle name="Notiz 2 13 3 2 7 7" xfId="46436"/>
    <cellStyle name="Notiz 2 13 3 2 7 8" xfId="52959"/>
    <cellStyle name="Notiz 2 13 3 2 8" xfId="6401"/>
    <cellStyle name="Notiz 2 13 3 2 8 2" xfId="13511"/>
    <cellStyle name="Notiz 2 13 3 2 8 3" xfId="19804"/>
    <cellStyle name="Notiz 2 13 3 2 8 4" xfId="26743"/>
    <cellStyle name="Notiz 2 13 3 2 8 5" xfId="33408"/>
    <cellStyle name="Notiz 2 13 3 2 8 6" xfId="40078"/>
    <cellStyle name="Notiz 2 13 3 2 8 7" xfId="46894"/>
    <cellStyle name="Notiz 2 13 3 2 8 8" xfId="53417"/>
    <cellStyle name="Notiz 2 13 3 2 9" xfId="7055"/>
    <cellStyle name="Notiz 2 13 3 2 9 2" xfId="14165"/>
    <cellStyle name="Notiz 2 13 3 2 9 3" xfId="20458"/>
    <cellStyle name="Notiz 2 13 3 2 9 4" xfId="27397"/>
    <cellStyle name="Notiz 2 13 3 2 9 5" xfId="34062"/>
    <cellStyle name="Notiz 2 13 3 2 9 6" xfId="40732"/>
    <cellStyle name="Notiz 2 13 3 2 9 7" xfId="47548"/>
    <cellStyle name="Notiz 2 13 3 2 9 8" xfId="54071"/>
    <cellStyle name="Notiz 2 13 3 3" xfId="2381"/>
    <cellStyle name="Notiz 2 13 3 3 2" xfId="9491"/>
    <cellStyle name="Notiz 2 13 3 3 3" xfId="15784"/>
    <cellStyle name="Notiz 2 13 3 3 4" xfId="22723"/>
    <cellStyle name="Notiz 2 13 3 3 5" xfId="29388"/>
    <cellStyle name="Notiz 2 13 3 3 6" xfId="36058"/>
    <cellStyle name="Notiz 2 13 3 3 7" xfId="42874"/>
    <cellStyle name="Notiz 2 13 3 3 8" xfId="49397"/>
    <cellStyle name="Notiz 2 13 3 4" xfId="3071"/>
    <cellStyle name="Notiz 2 13 3 4 2" xfId="10181"/>
    <cellStyle name="Notiz 2 13 3 4 3" xfId="16474"/>
    <cellStyle name="Notiz 2 13 3 4 4" xfId="23413"/>
    <cellStyle name="Notiz 2 13 3 4 5" xfId="30078"/>
    <cellStyle name="Notiz 2 13 3 4 6" xfId="36748"/>
    <cellStyle name="Notiz 2 13 3 4 7" xfId="43564"/>
    <cellStyle name="Notiz 2 13 3 4 8" xfId="50087"/>
    <cellStyle name="Notiz 2 13 3 5" xfId="3758"/>
    <cellStyle name="Notiz 2 13 3 5 2" xfId="10868"/>
    <cellStyle name="Notiz 2 13 3 5 3" xfId="17161"/>
    <cellStyle name="Notiz 2 13 3 5 4" xfId="24100"/>
    <cellStyle name="Notiz 2 13 3 5 5" xfId="30765"/>
    <cellStyle name="Notiz 2 13 3 5 6" xfId="37435"/>
    <cellStyle name="Notiz 2 13 3 5 7" xfId="44251"/>
    <cellStyle name="Notiz 2 13 3 5 8" xfId="50774"/>
    <cellStyle name="Notiz 2 13 3 6" xfId="4445"/>
    <cellStyle name="Notiz 2 13 3 6 2" xfId="11555"/>
    <cellStyle name="Notiz 2 13 3 6 3" xfId="17848"/>
    <cellStyle name="Notiz 2 13 3 6 4" xfId="24787"/>
    <cellStyle name="Notiz 2 13 3 6 5" xfId="31452"/>
    <cellStyle name="Notiz 2 13 3 6 6" xfId="38122"/>
    <cellStyle name="Notiz 2 13 3 6 7" xfId="44938"/>
    <cellStyle name="Notiz 2 13 3 6 8" xfId="51461"/>
    <cellStyle name="Notiz 2 13 3 7" xfId="5130"/>
    <cellStyle name="Notiz 2 13 3 7 2" xfId="12240"/>
    <cellStyle name="Notiz 2 13 3 7 3" xfId="18533"/>
    <cellStyle name="Notiz 2 13 3 7 4" xfId="25472"/>
    <cellStyle name="Notiz 2 13 3 7 5" xfId="32137"/>
    <cellStyle name="Notiz 2 13 3 7 6" xfId="38807"/>
    <cellStyle name="Notiz 2 13 3 7 7" xfId="45623"/>
    <cellStyle name="Notiz 2 13 3 7 8" xfId="52146"/>
    <cellStyle name="Notiz 2 13 3 8" xfId="6171"/>
    <cellStyle name="Notiz 2 13 3 8 2" xfId="13281"/>
    <cellStyle name="Notiz 2 13 3 8 3" xfId="19574"/>
    <cellStyle name="Notiz 2 13 3 8 4" xfId="26513"/>
    <cellStyle name="Notiz 2 13 3 8 5" xfId="33178"/>
    <cellStyle name="Notiz 2 13 3 8 6" xfId="39848"/>
    <cellStyle name="Notiz 2 13 3 8 7" xfId="46664"/>
    <cellStyle name="Notiz 2 13 3 8 8" xfId="53187"/>
    <cellStyle name="Notiz 2 13 3 9" xfId="6825"/>
    <cellStyle name="Notiz 2 13 3 9 2" xfId="13935"/>
    <cellStyle name="Notiz 2 13 3 9 3" xfId="20228"/>
    <cellStyle name="Notiz 2 13 3 9 4" xfId="27167"/>
    <cellStyle name="Notiz 2 13 3 9 5" xfId="33832"/>
    <cellStyle name="Notiz 2 13 3 9 6" xfId="40502"/>
    <cellStyle name="Notiz 2 13 3 9 7" xfId="47318"/>
    <cellStyle name="Notiz 2 13 3 9 8" xfId="53841"/>
    <cellStyle name="Notiz 2 13 4" xfId="2099"/>
    <cellStyle name="Notiz 2 13 4 2" xfId="9209"/>
    <cellStyle name="Notiz 2 13 4 3" xfId="15502"/>
    <cellStyle name="Notiz 2 13 4 4" xfId="22441"/>
    <cellStyle name="Notiz 2 13 4 5" xfId="29106"/>
    <cellStyle name="Notiz 2 13 4 6" xfId="35776"/>
    <cellStyle name="Notiz 2 13 4 7" xfId="42592"/>
    <cellStyle name="Notiz 2 13 4 8" xfId="49115"/>
    <cellStyle name="Notiz 2 13 5" xfId="2787"/>
    <cellStyle name="Notiz 2 13 5 2" xfId="9897"/>
    <cellStyle name="Notiz 2 13 5 3" xfId="16190"/>
    <cellStyle name="Notiz 2 13 5 4" xfId="23129"/>
    <cellStyle name="Notiz 2 13 5 5" xfId="29794"/>
    <cellStyle name="Notiz 2 13 5 6" xfId="36464"/>
    <cellStyle name="Notiz 2 13 5 7" xfId="43280"/>
    <cellStyle name="Notiz 2 13 5 8" xfId="49803"/>
    <cellStyle name="Notiz 2 13 6" xfId="3475"/>
    <cellStyle name="Notiz 2 13 6 2" xfId="10585"/>
    <cellStyle name="Notiz 2 13 6 3" xfId="16878"/>
    <cellStyle name="Notiz 2 13 6 4" xfId="23817"/>
    <cellStyle name="Notiz 2 13 6 5" xfId="30482"/>
    <cellStyle name="Notiz 2 13 6 6" xfId="37152"/>
    <cellStyle name="Notiz 2 13 6 7" xfId="43968"/>
    <cellStyle name="Notiz 2 13 6 8" xfId="50491"/>
    <cellStyle name="Notiz 2 13 7" xfId="4162"/>
    <cellStyle name="Notiz 2 13 7 2" xfId="11272"/>
    <cellStyle name="Notiz 2 13 7 3" xfId="17565"/>
    <cellStyle name="Notiz 2 13 7 4" xfId="24504"/>
    <cellStyle name="Notiz 2 13 7 5" xfId="31169"/>
    <cellStyle name="Notiz 2 13 7 6" xfId="37839"/>
    <cellStyle name="Notiz 2 13 7 7" xfId="44655"/>
    <cellStyle name="Notiz 2 13 7 8" xfId="51178"/>
    <cellStyle name="Notiz 2 13 8" xfId="4851"/>
    <cellStyle name="Notiz 2 13 8 2" xfId="11961"/>
    <cellStyle name="Notiz 2 13 8 3" xfId="18254"/>
    <cellStyle name="Notiz 2 13 8 4" xfId="25193"/>
    <cellStyle name="Notiz 2 13 8 5" xfId="31858"/>
    <cellStyle name="Notiz 2 13 8 6" xfId="38528"/>
    <cellStyle name="Notiz 2 13 8 7" xfId="45344"/>
    <cellStyle name="Notiz 2 13 8 8" xfId="51867"/>
    <cellStyle name="Notiz 2 13 9" xfId="5534"/>
    <cellStyle name="Notiz 2 13 9 2" xfId="12644"/>
    <cellStyle name="Notiz 2 13 9 3" xfId="18937"/>
    <cellStyle name="Notiz 2 13 9 4" xfId="25876"/>
    <cellStyle name="Notiz 2 13 9 5" xfId="32541"/>
    <cellStyle name="Notiz 2 13 9 6" xfId="39211"/>
    <cellStyle name="Notiz 2 13 9 7" xfId="46027"/>
    <cellStyle name="Notiz 2 13 9 8" xfId="52550"/>
    <cellStyle name="Notiz 2 14" xfId="488"/>
    <cellStyle name="Notiz 2 14 10" xfId="5660"/>
    <cellStyle name="Notiz 2 14 10 2" xfId="12770"/>
    <cellStyle name="Notiz 2 14 10 3" xfId="19063"/>
    <cellStyle name="Notiz 2 14 10 4" xfId="26002"/>
    <cellStyle name="Notiz 2 14 10 5" xfId="32667"/>
    <cellStyle name="Notiz 2 14 10 6" xfId="39337"/>
    <cellStyle name="Notiz 2 14 10 7" xfId="46153"/>
    <cellStyle name="Notiz 2 14 10 8" xfId="52676"/>
    <cellStyle name="Notiz 2 14 11" xfId="6592"/>
    <cellStyle name="Notiz 2 14 11 2" xfId="13702"/>
    <cellStyle name="Notiz 2 14 11 3" xfId="19995"/>
    <cellStyle name="Notiz 2 14 11 4" xfId="26934"/>
    <cellStyle name="Notiz 2 14 11 5" xfId="33599"/>
    <cellStyle name="Notiz 2 14 11 6" xfId="40269"/>
    <cellStyle name="Notiz 2 14 11 7" xfId="47085"/>
    <cellStyle name="Notiz 2 14 11 8" xfId="53608"/>
    <cellStyle name="Notiz 2 14 12" xfId="1286"/>
    <cellStyle name="Notiz 2 14 12 2" xfId="8396"/>
    <cellStyle name="Notiz 2 14 12 3" xfId="14689"/>
    <cellStyle name="Notiz 2 14 12 4" xfId="21628"/>
    <cellStyle name="Notiz 2 14 12 5" xfId="28293"/>
    <cellStyle name="Notiz 2 14 12 6" xfId="34963"/>
    <cellStyle name="Notiz 2 14 12 7" xfId="41782"/>
    <cellStyle name="Notiz 2 14 12 8" xfId="48305"/>
    <cellStyle name="Notiz 2 14 13" xfId="8182"/>
    <cellStyle name="Notiz 2 14 14" xfId="21524"/>
    <cellStyle name="Notiz 2 14 15" xfId="41640"/>
    <cellStyle name="Notiz 2 14 2" xfId="594"/>
    <cellStyle name="Notiz 2 14 2 10" xfId="7321"/>
    <cellStyle name="Notiz 2 14 2 10 2" xfId="14431"/>
    <cellStyle name="Notiz 2 14 2 10 3" xfId="20724"/>
    <cellStyle name="Notiz 2 14 2 10 4" xfId="27663"/>
    <cellStyle name="Notiz 2 14 2 10 5" xfId="34328"/>
    <cellStyle name="Notiz 2 14 2 10 6" xfId="40998"/>
    <cellStyle name="Notiz 2 14 2 10 7" xfId="47814"/>
    <cellStyle name="Notiz 2 14 2 10 8" xfId="54337"/>
    <cellStyle name="Notiz 2 14 2 11" xfId="1347"/>
    <cellStyle name="Notiz 2 14 2 11 2" xfId="8457"/>
    <cellStyle name="Notiz 2 14 2 11 3" xfId="14750"/>
    <cellStyle name="Notiz 2 14 2 11 4" xfId="21689"/>
    <cellStyle name="Notiz 2 14 2 11 5" xfId="28354"/>
    <cellStyle name="Notiz 2 14 2 11 6" xfId="35024"/>
    <cellStyle name="Notiz 2 14 2 11 7" xfId="41840"/>
    <cellStyle name="Notiz 2 14 2 11 8" xfId="48363"/>
    <cellStyle name="Notiz 2 14 2 12" xfId="8160"/>
    <cellStyle name="Notiz 2 14 2 13" xfId="20973"/>
    <cellStyle name="Notiz 2 14 2 14" xfId="8210"/>
    <cellStyle name="Notiz 2 14 2 15" xfId="41223"/>
    <cellStyle name="Notiz 2 14 2 16" xfId="41704"/>
    <cellStyle name="Notiz 2 14 2 2" xfId="907"/>
    <cellStyle name="Notiz 2 14 2 2 10" xfId="1582"/>
    <cellStyle name="Notiz 2 14 2 2 10 2" xfId="8692"/>
    <cellStyle name="Notiz 2 14 2 2 10 3" xfId="14985"/>
    <cellStyle name="Notiz 2 14 2 2 10 4" xfId="21924"/>
    <cellStyle name="Notiz 2 14 2 2 10 5" xfId="28589"/>
    <cellStyle name="Notiz 2 14 2 2 10 6" xfId="35259"/>
    <cellStyle name="Notiz 2 14 2 2 10 7" xfId="42075"/>
    <cellStyle name="Notiz 2 14 2 2 10 8" xfId="48598"/>
    <cellStyle name="Notiz 2 14 2 2 11" xfId="8284"/>
    <cellStyle name="Notiz 2 14 2 2 12" xfId="27914"/>
    <cellStyle name="Notiz 2 14 2 2 13" xfId="34586"/>
    <cellStyle name="Notiz 2 14 2 2 14" xfId="7664"/>
    <cellStyle name="Notiz 2 14 2 2 2" xfId="2453"/>
    <cellStyle name="Notiz 2 14 2 2 2 2" xfId="9563"/>
    <cellStyle name="Notiz 2 14 2 2 2 3" xfId="15856"/>
    <cellStyle name="Notiz 2 14 2 2 2 4" xfId="22795"/>
    <cellStyle name="Notiz 2 14 2 2 2 5" xfId="29460"/>
    <cellStyle name="Notiz 2 14 2 2 2 6" xfId="36130"/>
    <cellStyle name="Notiz 2 14 2 2 2 7" xfId="42946"/>
    <cellStyle name="Notiz 2 14 2 2 2 8" xfId="49469"/>
    <cellStyle name="Notiz 2 14 2 2 3" xfId="3143"/>
    <cellStyle name="Notiz 2 14 2 2 3 2" xfId="10253"/>
    <cellStyle name="Notiz 2 14 2 2 3 3" xfId="16546"/>
    <cellStyle name="Notiz 2 14 2 2 3 4" xfId="23485"/>
    <cellStyle name="Notiz 2 14 2 2 3 5" xfId="30150"/>
    <cellStyle name="Notiz 2 14 2 2 3 6" xfId="36820"/>
    <cellStyle name="Notiz 2 14 2 2 3 7" xfId="43636"/>
    <cellStyle name="Notiz 2 14 2 2 3 8" xfId="50159"/>
    <cellStyle name="Notiz 2 14 2 2 4" xfId="3830"/>
    <cellStyle name="Notiz 2 14 2 2 4 2" xfId="10940"/>
    <cellStyle name="Notiz 2 14 2 2 4 3" xfId="17233"/>
    <cellStyle name="Notiz 2 14 2 2 4 4" xfId="24172"/>
    <cellStyle name="Notiz 2 14 2 2 4 5" xfId="30837"/>
    <cellStyle name="Notiz 2 14 2 2 4 6" xfId="37507"/>
    <cellStyle name="Notiz 2 14 2 2 4 7" xfId="44323"/>
    <cellStyle name="Notiz 2 14 2 2 4 8" xfId="50846"/>
    <cellStyle name="Notiz 2 14 2 2 5" xfId="4517"/>
    <cellStyle name="Notiz 2 14 2 2 5 2" xfId="11627"/>
    <cellStyle name="Notiz 2 14 2 2 5 3" xfId="17920"/>
    <cellStyle name="Notiz 2 14 2 2 5 4" xfId="24859"/>
    <cellStyle name="Notiz 2 14 2 2 5 5" xfId="31524"/>
    <cellStyle name="Notiz 2 14 2 2 5 6" xfId="38194"/>
    <cellStyle name="Notiz 2 14 2 2 5 7" xfId="45010"/>
    <cellStyle name="Notiz 2 14 2 2 5 8" xfId="51533"/>
    <cellStyle name="Notiz 2 14 2 2 6" xfId="5202"/>
    <cellStyle name="Notiz 2 14 2 2 6 2" xfId="12312"/>
    <cellStyle name="Notiz 2 14 2 2 6 3" xfId="18605"/>
    <cellStyle name="Notiz 2 14 2 2 6 4" xfId="25544"/>
    <cellStyle name="Notiz 2 14 2 2 6 5" xfId="32209"/>
    <cellStyle name="Notiz 2 14 2 2 6 6" xfId="38879"/>
    <cellStyle name="Notiz 2 14 2 2 6 7" xfId="45695"/>
    <cellStyle name="Notiz 2 14 2 2 6 8" xfId="52218"/>
    <cellStyle name="Notiz 2 14 2 2 7" xfId="5785"/>
    <cellStyle name="Notiz 2 14 2 2 7 2" xfId="12895"/>
    <cellStyle name="Notiz 2 14 2 2 7 3" xfId="19188"/>
    <cellStyle name="Notiz 2 14 2 2 7 4" xfId="26127"/>
    <cellStyle name="Notiz 2 14 2 2 7 5" xfId="32792"/>
    <cellStyle name="Notiz 2 14 2 2 7 6" xfId="39462"/>
    <cellStyle name="Notiz 2 14 2 2 7 7" xfId="46278"/>
    <cellStyle name="Notiz 2 14 2 2 7 8" xfId="52801"/>
    <cellStyle name="Notiz 2 14 2 2 8" xfId="6243"/>
    <cellStyle name="Notiz 2 14 2 2 8 2" xfId="13353"/>
    <cellStyle name="Notiz 2 14 2 2 8 3" xfId="19646"/>
    <cellStyle name="Notiz 2 14 2 2 8 4" xfId="26585"/>
    <cellStyle name="Notiz 2 14 2 2 8 5" xfId="33250"/>
    <cellStyle name="Notiz 2 14 2 2 8 6" xfId="39920"/>
    <cellStyle name="Notiz 2 14 2 2 8 7" xfId="46736"/>
    <cellStyle name="Notiz 2 14 2 2 8 8" xfId="53259"/>
    <cellStyle name="Notiz 2 14 2 2 9" xfId="6897"/>
    <cellStyle name="Notiz 2 14 2 2 9 2" xfId="14007"/>
    <cellStyle name="Notiz 2 14 2 2 9 3" xfId="20300"/>
    <cellStyle name="Notiz 2 14 2 2 9 4" xfId="27239"/>
    <cellStyle name="Notiz 2 14 2 2 9 5" xfId="33904"/>
    <cellStyle name="Notiz 2 14 2 2 9 6" xfId="40574"/>
    <cellStyle name="Notiz 2 14 2 2 9 7" xfId="47390"/>
    <cellStyle name="Notiz 2 14 2 2 9 8" xfId="53913"/>
    <cellStyle name="Notiz 2 14 2 3" xfId="2218"/>
    <cellStyle name="Notiz 2 14 2 3 2" xfId="9328"/>
    <cellStyle name="Notiz 2 14 2 3 3" xfId="15621"/>
    <cellStyle name="Notiz 2 14 2 3 4" xfId="22560"/>
    <cellStyle name="Notiz 2 14 2 3 5" xfId="29225"/>
    <cellStyle name="Notiz 2 14 2 3 6" xfId="35895"/>
    <cellStyle name="Notiz 2 14 2 3 7" xfId="42711"/>
    <cellStyle name="Notiz 2 14 2 3 8" xfId="49234"/>
    <cellStyle name="Notiz 2 14 2 4" xfId="2908"/>
    <cellStyle name="Notiz 2 14 2 4 2" xfId="10018"/>
    <cellStyle name="Notiz 2 14 2 4 3" xfId="16311"/>
    <cellStyle name="Notiz 2 14 2 4 4" xfId="23250"/>
    <cellStyle name="Notiz 2 14 2 4 5" xfId="29915"/>
    <cellStyle name="Notiz 2 14 2 4 6" xfId="36585"/>
    <cellStyle name="Notiz 2 14 2 4 7" xfId="43401"/>
    <cellStyle name="Notiz 2 14 2 4 8" xfId="49924"/>
    <cellStyle name="Notiz 2 14 2 5" xfId="3595"/>
    <cellStyle name="Notiz 2 14 2 5 2" xfId="10705"/>
    <cellStyle name="Notiz 2 14 2 5 3" xfId="16998"/>
    <cellStyle name="Notiz 2 14 2 5 4" xfId="23937"/>
    <cellStyle name="Notiz 2 14 2 5 5" xfId="30602"/>
    <cellStyle name="Notiz 2 14 2 5 6" xfId="37272"/>
    <cellStyle name="Notiz 2 14 2 5 7" xfId="44088"/>
    <cellStyle name="Notiz 2 14 2 5 8" xfId="50611"/>
    <cellStyle name="Notiz 2 14 2 6" xfId="4282"/>
    <cellStyle name="Notiz 2 14 2 6 2" xfId="11392"/>
    <cellStyle name="Notiz 2 14 2 6 3" xfId="17685"/>
    <cellStyle name="Notiz 2 14 2 6 4" xfId="24624"/>
    <cellStyle name="Notiz 2 14 2 6 5" xfId="31289"/>
    <cellStyle name="Notiz 2 14 2 6 6" xfId="37959"/>
    <cellStyle name="Notiz 2 14 2 6 7" xfId="44775"/>
    <cellStyle name="Notiz 2 14 2 6 8" xfId="51298"/>
    <cellStyle name="Notiz 2 14 2 7" xfId="4967"/>
    <cellStyle name="Notiz 2 14 2 7 2" xfId="12077"/>
    <cellStyle name="Notiz 2 14 2 7 3" xfId="18370"/>
    <cellStyle name="Notiz 2 14 2 7 4" xfId="25309"/>
    <cellStyle name="Notiz 2 14 2 7 5" xfId="31974"/>
    <cellStyle name="Notiz 2 14 2 7 6" xfId="38644"/>
    <cellStyle name="Notiz 2 14 2 7 7" xfId="45460"/>
    <cellStyle name="Notiz 2 14 2 7 8" xfId="51983"/>
    <cellStyle name="Notiz 2 14 2 8" xfId="1950"/>
    <cellStyle name="Notiz 2 14 2 8 2" xfId="9060"/>
    <cellStyle name="Notiz 2 14 2 8 3" xfId="15353"/>
    <cellStyle name="Notiz 2 14 2 8 4" xfId="22292"/>
    <cellStyle name="Notiz 2 14 2 8 5" xfId="28957"/>
    <cellStyle name="Notiz 2 14 2 8 6" xfId="35627"/>
    <cellStyle name="Notiz 2 14 2 8 7" xfId="42443"/>
    <cellStyle name="Notiz 2 14 2 8 8" xfId="48966"/>
    <cellStyle name="Notiz 2 14 2 9" xfId="6662"/>
    <cellStyle name="Notiz 2 14 2 9 2" xfId="13772"/>
    <cellStyle name="Notiz 2 14 2 9 3" xfId="20065"/>
    <cellStyle name="Notiz 2 14 2 9 4" xfId="27004"/>
    <cellStyle name="Notiz 2 14 2 9 5" xfId="33669"/>
    <cellStyle name="Notiz 2 14 2 9 6" xfId="40339"/>
    <cellStyle name="Notiz 2 14 2 9 7" xfId="47155"/>
    <cellStyle name="Notiz 2 14 2 9 8" xfId="53678"/>
    <cellStyle name="Notiz 2 14 3" xfId="772"/>
    <cellStyle name="Notiz 2 14 3 10" xfId="7295"/>
    <cellStyle name="Notiz 2 14 3 10 2" xfId="14405"/>
    <cellStyle name="Notiz 2 14 3 10 3" xfId="20698"/>
    <cellStyle name="Notiz 2 14 3 10 4" xfId="27637"/>
    <cellStyle name="Notiz 2 14 3 10 5" xfId="34302"/>
    <cellStyle name="Notiz 2 14 3 10 6" xfId="40972"/>
    <cellStyle name="Notiz 2 14 3 10 7" xfId="47788"/>
    <cellStyle name="Notiz 2 14 3 10 8" xfId="54311"/>
    <cellStyle name="Notiz 2 14 3 11" xfId="1511"/>
    <cellStyle name="Notiz 2 14 3 11 2" xfId="8621"/>
    <cellStyle name="Notiz 2 14 3 11 3" xfId="14914"/>
    <cellStyle name="Notiz 2 14 3 11 4" xfId="21853"/>
    <cellStyle name="Notiz 2 14 3 11 5" xfId="28518"/>
    <cellStyle name="Notiz 2 14 3 11 6" xfId="35188"/>
    <cellStyle name="Notiz 2 14 3 11 7" xfId="42004"/>
    <cellStyle name="Notiz 2 14 3 11 8" xfId="48527"/>
    <cellStyle name="Notiz 2 14 3 12" xfId="8303"/>
    <cellStyle name="Notiz 2 14 3 13" xfId="21151"/>
    <cellStyle name="Notiz 2 14 3 14" xfId="21389"/>
    <cellStyle name="Notiz 2 14 3 15" xfId="41397"/>
    <cellStyle name="Notiz 2 14 3 16" xfId="21379"/>
    <cellStyle name="Notiz 2 14 3 2" xfId="1068"/>
    <cellStyle name="Notiz 2 14 3 2 10" xfId="1741"/>
    <cellStyle name="Notiz 2 14 3 2 10 2" xfId="8851"/>
    <cellStyle name="Notiz 2 14 3 2 10 3" xfId="15144"/>
    <cellStyle name="Notiz 2 14 3 2 10 4" xfId="22083"/>
    <cellStyle name="Notiz 2 14 3 2 10 5" xfId="28748"/>
    <cellStyle name="Notiz 2 14 3 2 10 6" xfId="35418"/>
    <cellStyle name="Notiz 2 14 3 2 10 7" xfId="42234"/>
    <cellStyle name="Notiz 2 14 3 2 10 8" xfId="48757"/>
    <cellStyle name="Notiz 2 14 3 2 11" xfId="267"/>
    <cellStyle name="Notiz 2 14 3 2 12" xfId="28075"/>
    <cellStyle name="Notiz 2 14 3 2 13" xfId="34745"/>
    <cellStyle name="Notiz 2 14 3 2 14" xfId="48087"/>
    <cellStyle name="Notiz 2 14 3 2 2" xfId="2612"/>
    <cellStyle name="Notiz 2 14 3 2 2 2" xfId="9722"/>
    <cellStyle name="Notiz 2 14 3 2 2 3" xfId="16015"/>
    <cellStyle name="Notiz 2 14 3 2 2 4" xfId="22954"/>
    <cellStyle name="Notiz 2 14 3 2 2 5" xfId="29619"/>
    <cellStyle name="Notiz 2 14 3 2 2 6" xfId="36289"/>
    <cellStyle name="Notiz 2 14 3 2 2 7" xfId="43105"/>
    <cellStyle name="Notiz 2 14 3 2 2 8" xfId="49628"/>
    <cellStyle name="Notiz 2 14 3 2 3" xfId="3302"/>
    <cellStyle name="Notiz 2 14 3 2 3 2" xfId="10412"/>
    <cellStyle name="Notiz 2 14 3 2 3 3" xfId="16705"/>
    <cellStyle name="Notiz 2 14 3 2 3 4" xfId="23644"/>
    <cellStyle name="Notiz 2 14 3 2 3 5" xfId="30309"/>
    <cellStyle name="Notiz 2 14 3 2 3 6" xfId="36979"/>
    <cellStyle name="Notiz 2 14 3 2 3 7" xfId="43795"/>
    <cellStyle name="Notiz 2 14 3 2 3 8" xfId="50318"/>
    <cellStyle name="Notiz 2 14 3 2 4" xfId="3989"/>
    <cellStyle name="Notiz 2 14 3 2 4 2" xfId="11099"/>
    <cellStyle name="Notiz 2 14 3 2 4 3" xfId="17392"/>
    <cellStyle name="Notiz 2 14 3 2 4 4" xfId="24331"/>
    <cellStyle name="Notiz 2 14 3 2 4 5" xfId="30996"/>
    <cellStyle name="Notiz 2 14 3 2 4 6" xfId="37666"/>
    <cellStyle name="Notiz 2 14 3 2 4 7" xfId="44482"/>
    <cellStyle name="Notiz 2 14 3 2 4 8" xfId="51005"/>
    <cellStyle name="Notiz 2 14 3 2 5" xfId="4676"/>
    <cellStyle name="Notiz 2 14 3 2 5 2" xfId="11786"/>
    <cellStyle name="Notiz 2 14 3 2 5 3" xfId="18079"/>
    <cellStyle name="Notiz 2 14 3 2 5 4" xfId="25018"/>
    <cellStyle name="Notiz 2 14 3 2 5 5" xfId="31683"/>
    <cellStyle name="Notiz 2 14 3 2 5 6" xfId="38353"/>
    <cellStyle name="Notiz 2 14 3 2 5 7" xfId="45169"/>
    <cellStyle name="Notiz 2 14 3 2 5 8" xfId="51692"/>
    <cellStyle name="Notiz 2 14 3 2 6" xfId="5361"/>
    <cellStyle name="Notiz 2 14 3 2 6 2" xfId="12471"/>
    <cellStyle name="Notiz 2 14 3 2 6 3" xfId="18764"/>
    <cellStyle name="Notiz 2 14 3 2 6 4" xfId="25703"/>
    <cellStyle name="Notiz 2 14 3 2 6 5" xfId="32368"/>
    <cellStyle name="Notiz 2 14 3 2 6 6" xfId="39038"/>
    <cellStyle name="Notiz 2 14 3 2 6 7" xfId="45854"/>
    <cellStyle name="Notiz 2 14 3 2 6 8" xfId="52377"/>
    <cellStyle name="Notiz 2 14 3 2 7" xfId="5944"/>
    <cellStyle name="Notiz 2 14 3 2 7 2" xfId="13054"/>
    <cellStyle name="Notiz 2 14 3 2 7 3" xfId="19347"/>
    <cellStyle name="Notiz 2 14 3 2 7 4" xfId="26286"/>
    <cellStyle name="Notiz 2 14 3 2 7 5" xfId="32951"/>
    <cellStyle name="Notiz 2 14 3 2 7 6" xfId="39621"/>
    <cellStyle name="Notiz 2 14 3 2 7 7" xfId="46437"/>
    <cellStyle name="Notiz 2 14 3 2 7 8" xfId="52960"/>
    <cellStyle name="Notiz 2 14 3 2 8" xfId="6402"/>
    <cellStyle name="Notiz 2 14 3 2 8 2" xfId="13512"/>
    <cellStyle name="Notiz 2 14 3 2 8 3" xfId="19805"/>
    <cellStyle name="Notiz 2 14 3 2 8 4" xfId="26744"/>
    <cellStyle name="Notiz 2 14 3 2 8 5" xfId="33409"/>
    <cellStyle name="Notiz 2 14 3 2 8 6" xfId="40079"/>
    <cellStyle name="Notiz 2 14 3 2 8 7" xfId="46895"/>
    <cellStyle name="Notiz 2 14 3 2 8 8" xfId="53418"/>
    <cellStyle name="Notiz 2 14 3 2 9" xfId="7056"/>
    <cellStyle name="Notiz 2 14 3 2 9 2" xfId="14166"/>
    <cellStyle name="Notiz 2 14 3 2 9 3" xfId="20459"/>
    <cellStyle name="Notiz 2 14 3 2 9 4" xfId="27398"/>
    <cellStyle name="Notiz 2 14 3 2 9 5" xfId="34063"/>
    <cellStyle name="Notiz 2 14 3 2 9 6" xfId="40733"/>
    <cellStyle name="Notiz 2 14 3 2 9 7" xfId="47549"/>
    <cellStyle name="Notiz 2 14 3 2 9 8" xfId="54072"/>
    <cellStyle name="Notiz 2 14 3 3" xfId="2382"/>
    <cellStyle name="Notiz 2 14 3 3 2" xfId="9492"/>
    <cellStyle name="Notiz 2 14 3 3 3" xfId="15785"/>
    <cellStyle name="Notiz 2 14 3 3 4" xfId="22724"/>
    <cellStyle name="Notiz 2 14 3 3 5" xfId="29389"/>
    <cellStyle name="Notiz 2 14 3 3 6" xfId="36059"/>
    <cellStyle name="Notiz 2 14 3 3 7" xfId="42875"/>
    <cellStyle name="Notiz 2 14 3 3 8" xfId="49398"/>
    <cellStyle name="Notiz 2 14 3 4" xfId="3072"/>
    <cellStyle name="Notiz 2 14 3 4 2" xfId="10182"/>
    <cellStyle name="Notiz 2 14 3 4 3" xfId="16475"/>
    <cellStyle name="Notiz 2 14 3 4 4" xfId="23414"/>
    <cellStyle name="Notiz 2 14 3 4 5" xfId="30079"/>
    <cellStyle name="Notiz 2 14 3 4 6" xfId="36749"/>
    <cellStyle name="Notiz 2 14 3 4 7" xfId="43565"/>
    <cellStyle name="Notiz 2 14 3 4 8" xfId="50088"/>
    <cellStyle name="Notiz 2 14 3 5" xfId="3759"/>
    <cellStyle name="Notiz 2 14 3 5 2" xfId="10869"/>
    <cellStyle name="Notiz 2 14 3 5 3" xfId="17162"/>
    <cellStyle name="Notiz 2 14 3 5 4" xfId="24101"/>
    <cellStyle name="Notiz 2 14 3 5 5" xfId="30766"/>
    <cellStyle name="Notiz 2 14 3 5 6" xfId="37436"/>
    <cellStyle name="Notiz 2 14 3 5 7" xfId="44252"/>
    <cellStyle name="Notiz 2 14 3 5 8" xfId="50775"/>
    <cellStyle name="Notiz 2 14 3 6" xfId="4446"/>
    <cellStyle name="Notiz 2 14 3 6 2" xfId="11556"/>
    <cellStyle name="Notiz 2 14 3 6 3" xfId="17849"/>
    <cellStyle name="Notiz 2 14 3 6 4" xfId="24788"/>
    <cellStyle name="Notiz 2 14 3 6 5" xfId="31453"/>
    <cellStyle name="Notiz 2 14 3 6 6" xfId="38123"/>
    <cellStyle name="Notiz 2 14 3 6 7" xfId="44939"/>
    <cellStyle name="Notiz 2 14 3 6 8" xfId="51462"/>
    <cellStyle name="Notiz 2 14 3 7" xfId="5131"/>
    <cellStyle name="Notiz 2 14 3 7 2" xfId="12241"/>
    <cellStyle name="Notiz 2 14 3 7 3" xfId="18534"/>
    <cellStyle name="Notiz 2 14 3 7 4" xfId="25473"/>
    <cellStyle name="Notiz 2 14 3 7 5" xfId="32138"/>
    <cellStyle name="Notiz 2 14 3 7 6" xfId="38808"/>
    <cellStyle name="Notiz 2 14 3 7 7" xfId="45624"/>
    <cellStyle name="Notiz 2 14 3 7 8" xfId="52147"/>
    <cellStyle name="Notiz 2 14 3 8" xfId="6172"/>
    <cellStyle name="Notiz 2 14 3 8 2" xfId="13282"/>
    <cellStyle name="Notiz 2 14 3 8 3" xfId="19575"/>
    <cellStyle name="Notiz 2 14 3 8 4" xfId="26514"/>
    <cellStyle name="Notiz 2 14 3 8 5" xfId="33179"/>
    <cellStyle name="Notiz 2 14 3 8 6" xfId="39849"/>
    <cellStyle name="Notiz 2 14 3 8 7" xfId="46665"/>
    <cellStyle name="Notiz 2 14 3 8 8" xfId="53188"/>
    <cellStyle name="Notiz 2 14 3 9" xfId="6826"/>
    <cellStyle name="Notiz 2 14 3 9 2" xfId="13936"/>
    <cellStyle name="Notiz 2 14 3 9 3" xfId="20229"/>
    <cellStyle name="Notiz 2 14 3 9 4" xfId="27168"/>
    <cellStyle name="Notiz 2 14 3 9 5" xfId="33833"/>
    <cellStyle name="Notiz 2 14 3 9 6" xfId="40503"/>
    <cellStyle name="Notiz 2 14 3 9 7" xfId="47319"/>
    <cellStyle name="Notiz 2 14 3 9 8" xfId="53842"/>
    <cellStyle name="Notiz 2 14 4" xfId="2114"/>
    <cellStyle name="Notiz 2 14 4 2" xfId="9224"/>
    <cellStyle name="Notiz 2 14 4 3" xfId="15517"/>
    <cellStyle name="Notiz 2 14 4 4" xfId="22456"/>
    <cellStyle name="Notiz 2 14 4 5" xfId="29121"/>
    <cellStyle name="Notiz 2 14 4 6" xfId="35791"/>
    <cellStyle name="Notiz 2 14 4 7" xfId="42607"/>
    <cellStyle name="Notiz 2 14 4 8" xfId="49130"/>
    <cellStyle name="Notiz 2 14 5" xfId="2802"/>
    <cellStyle name="Notiz 2 14 5 2" xfId="9912"/>
    <cellStyle name="Notiz 2 14 5 3" xfId="16205"/>
    <cellStyle name="Notiz 2 14 5 4" xfId="23144"/>
    <cellStyle name="Notiz 2 14 5 5" xfId="29809"/>
    <cellStyle name="Notiz 2 14 5 6" xfId="36479"/>
    <cellStyle name="Notiz 2 14 5 7" xfId="43295"/>
    <cellStyle name="Notiz 2 14 5 8" xfId="49818"/>
    <cellStyle name="Notiz 2 14 6" xfId="3490"/>
    <cellStyle name="Notiz 2 14 6 2" xfId="10600"/>
    <cellStyle name="Notiz 2 14 6 3" xfId="16893"/>
    <cellStyle name="Notiz 2 14 6 4" xfId="23832"/>
    <cellStyle name="Notiz 2 14 6 5" xfId="30497"/>
    <cellStyle name="Notiz 2 14 6 6" xfId="37167"/>
    <cellStyle name="Notiz 2 14 6 7" xfId="43983"/>
    <cellStyle name="Notiz 2 14 6 8" xfId="50506"/>
    <cellStyle name="Notiz 2 14 7" xfId="4177"/>
    <cellStyle name="Notiz 2 14 7 2" xfId="11287"/>
    <cellStyle name="Notiz 2 14 7 3" xfId="17580"/>
    <cellStyle name="Notiz 2 14 7 4" xfId="24519"/>
    <cellStyle name="Notiz 2 14 7 5" xfId="31184"/>
    <cellStyle name="Notiz 2 14 7 6" xfId="37854"/>
    <cellStyle name="Notiz 2 14 7 7" xfId="44670"/>
    <cellStyle name="Notiz 2 14 7 8" xfId="51193"/>
    <cellStyle name="Notiz 2 14 8" xfId="4866"/>
    <cellStyle name="Notiz 2 14 8 2" xfId="11976"/>
    <cellStyle name="Notiz 2 14 8 3" xfId="18269"/>
    <cellStyle name="Notiz 2 14 8 4" xfId="25208"/>
    <cellStyle name="Notiz 2 14 8 5" xfId="31873"/>
    <cellStyle name="Notiz 2 14 8 6" xfId="38543"/>
    <cellStyle name="Notiz 2 14 8 7" xfId="45359"/>
    <cellStyle name="Notiz 2 14 8 8" xfId="51882"/>
    <cellStyle name="Notiz 2 14 9" xfId="5549"/>
    <cellStyle name="Notiz 2 14 9 2" xfId="12659"/>
    <cellStyle name="Notiz 2 14 9 3" xfId="18952"/>
    <cellStyle name="Notiz 2 14 9 4" xfId="25891"/>
    <cellStyle name="Notiz 2 14 9 5" xfId="32556"/>
    <cellStyle name="Notiz 2 14 9 6" xfId="39226"/>
    <cellStyle name="Notiz 2 14 9 7" xfId="46042"/>
    <cellStyle name="Notiz 2 14 9 8" xfId="52565"/>
    <cellStyle name="Notiz 2 15" xfId="411"/>
    <cellStyle name="Notiz 2 15 10" xfId="5623"/>
    <cellStyle name="Notiz 2 15 10 2" xfId="12733"/>
    <cellStyle name="Notiz 2 15 10 3" xfId="19026"/>
    <cellStyle name="Notiz 2 15 10 4" xfId="25965"/>
    <cellStyle name="Notiz 2 15 10 5" xfId="32630"/>
    <cellStyle name="Notiz 2 15 10 6" xfId="39300"/>
    <cellStyle name="Notiz 2 15 10 7" xfId="46116"/>
    <cellStyle name="Notiz 2 15 10 8" xfId="52639"/>
    <cellStyle name="Notiz 2 15 11" xfId="4913"/>
    <cellStyle name="Notiz 2 15 11 2" xfId="12023"/>
    <cellStyle name="Notiz 2 15 11 3" xfId="18316"/>
    <cellStyle name="Notiz 2 15 11 4" xfId="25255"/>
    <cellStyle name="Notiz 2 15 11 5" xfId="31920"/>
    <cellStyle name="Notiz 2 15 11 6" xfId="38590"/>
    <cellStyle name="Notiz 2 15 11 7" xfId="45406"/>
    <cellStyle name="Notiz 2 15 11 8" xfId="51929"/>
    <cellStyle name="Notiz 2 15 12" xfId="686"/>
    <cellStyle name="Notiz 2 15 12 2" xfId="7808"/>
    <cellStyle name="Notiz 2 15 12 3" xfId="8157"/>
    <cellStyle name="Notiz 2 15 12 4" xfId="21065"/>
    <cellStyle name="Notiz 2 15 12 5" xfId="7582"/>
    <cellStyle name="Notiz 2 15 12 6" xfId="347"/>
    <cellStyle name="Notiz 2 15 12 7" xfId="41312"/>
    <cellStyle name="Notiz 2 15 12 8" xfId="41532"/>
    <cellStyle name="Notiz 2 15 13" xfId="7581"/>
    <cellStyle name="Notiz 2 15 14" xfId="21330"/>
    <cellStyle name="Notiz 2 15 15" xfId="21460"/>
    <cellStyle name="Notiz 2 15 2" xfId="593"/>
    <cellStyle name="Notiz 2 15 2 10" xfId="7213"/>
    <cellStyle name="Notiz 2 15 2 10 2" xfId="14323"/>
    <cellStyle name="Notiz 2 15 2 10 3" xfId="20616"/>
    <cellStyle name="Notiz 2 15 2 10 4" xfId="27555"/>
    <cellStyle name="Notiz 2 15 2 10 5" xfId="34220"/>
    <cellStyle name="Notiz 2 15 2 10 6" xfId="40890"/>
    <cellStyle name="Notiz 2 15 2 10 7" xfId="47706"/>
    <cellStyle name="Notiz 2 15 2 10 8" xfId="54229"/>
    <cellStyle name="Notiz 2 15 2 11" xfId="1346"/>
    <cellStyle name="Notiz 2 15 2 11 2" xfId="8456"/>
    <cellStyle name="Notiz 2 15 2 11 3" xfId="14749"/>
    <cellStyle name="Notiz 2 15 2 11 4" xfId="21688"/>
    <cellStyle name="Notiz 2 15 2 11 5" xfId="28353"/>
    <cellStyle name="Notiz 2 15 2 11 6" xfId="35023"/>
    <cellStyle name="Notiz 2 15 2 11 7" xfId="41839"/>
    <cellStyle name="Notiz 2 15 2 11 8" xfId="48362"/>
    <cellStyle name="Notiz 2 15 2 12" xfId="8219"/>
    <cellStyle name="Notiz 2 15 2 13" xfId="20972"/>
    <cellStyle name="Notiz 2 15 2 14" xfId="7985"/>
    <cellStyle name="Notiz 2 15 2 15" xfId="41222"/>
    <cellStyle name="Notiz 2 15 2 16" xfId="41605"/>
    <cellStyle name="Notiz 2 15 2 2" xfId="906"/>
    <cellStyle name="Notiz 2 15 2 2 10" xfId="1581"/>
    <cellStyle name="Notiz 2 15 2 2 10 2" xfId="8691"/>
    <cellStyle name="Notiz 2 15 2 2 10 3" xfId="14984"/>
    <cellStyle name="Notiz 2 15 2 2 10 4" xfId="21923"/>
    <cellStyle name="Notiz 2 15 2 2 10 5" xfId="28588"/>
    <cellStyle name="Notiz 2 15 2 2 10 6" xfId="35258"/>
    <cellStyle name="Notiz 2 15 2 2 10 7" xfId="42074"/>
    <cellStyle name="Notiz 2 15 2 2 10 8" xfId="48597"/>
    <cellStyle name="Notiz 2 15 2 2 11" xfId="8124"/>
    <cellStyle name="Notiz 2 15 2 2 12" xfId="27913"/>
    <cellStyle name="Notiz 2 15 2 2 13" xfId="34585"/>
    <cellStyle name="Notiz 2 15 2 2 14" xfId="21382"/>
    <cellStyle name="Notiz 2 15 2 2 2" xfId="2452"/>
    <cellStyle name="Notiz 2 15 2 2 2 2" xfId="9562"/>
    <cellStyle name="Notiz 2 15 2 2 2 3" xfId="15855"/>
    <cellStyle name="Notiz 2 15 2 2 2 4" xfId="22794"/>
    <cellStyle name="Notiz 2 15 2 2 2 5" xfId="29459"/>
    <cellStyle name="Notiz 2 15 2 2 2 6" xfId="36129"/>
    <cellStyle name="Notiz 2 15 2 2 2 7" xfId="42945"/>
    <cellStyle name="Notiz 2 15 2 2 2 8" xfId="49468"/>
    <cellStyle name="Notiz 2 15 2 2 3" xfId="3142"/>
    <cellStyle name="Notiz 2 15 2 2 3 2" xfId="10252"/>
    <cellStyle name="Notiz 2 15 2 2 3 3" xfId="16545"/>
    <cellStyle name="Notiz 2 15 2 2 3 4" xfId="23484"/>
    <cellStyle name="Notiz 2 15 2 2 3 5" xfId="30149"/>
    <cellStyle name="Notiz 2 15 2 2 3 6" xfId="36819"/>
    <cellStyle name="Notiz 2 15 2 2 3 7" xfId="43635"/>
    <cellStyle name="Notiz 2 15 2 2 3 8" xfId="50158"/>
    <cellStyle name="Notiz 2 15 2 2 4" xfId="3829"/>
    <cellStyle name="Notiz 2 15 2 2 4 2" xfId="10939"/>
    <cellStyle name="Notiz 2 15 2 2 4 3" xfId="17232"/>
    <cellStyle name="Notiz 2 15 2 2 4 4" xfId="24171"/>
    <cellStyle name="Notiz 2 15 2 2 4 5" xfId="30836"/>
    <cellStyle name="Notiz 2 15 2 2 4 6" xfId="37506"/>
    <cellStyle name="Notiz 2 15 2 2 4 7" xfId="44322"/>
    <cellStyle name="Notiz 2 15 2 2 4 8" xfId="50845"/>
    <cellStyle name="Notiz 2 15 2 2 5" xfId="4516"/>
    <cellStyle name="Notiz 2 15 2 2 5 2" xfId="11626"/>
    <cellStyle name="Notiz 2 15 2 2 5 3" xfId="17919"/>
    <cellStyle name="Notiz 2 15 2 2 5 4" xfId="24858"/>
    <cellStyle name="Notiz 2 15 2 2 5 5" xfId="31523"/>
    <cellStyle name="Notiz 2 15 2 2 5 6" xfId="38193"/>
    <cellStyle name="Notiz 2 15 2 2 5 7" xfId="45009"/>
    <cellStyle name="Notiz 2 15 2 2 5 8" xfId="51532"/>
    <cellStyle name="Notiz 2 15 2 2 6" xfId="5201"/>
    <cellStyle name="Notiz 2 15 2 2 6 2" xfId="12311"/>
    <cellStyle name="Notiz 2 15 2 2 6 3" xfId="18604"/>
    <cellStyle name="Notiz 2 15 2 2 6 4" xfId="25543"/>
    <cellStyle name="Notiz 2 15 2 2 6 5" xfId="32208"/>
    <cellStyle name="Notiz 2 15 2 2 6 6" xfId="38878"/>
    <cellStyle name="Notiz 2 15 2 2 6 7" xfId="45694"/>
    <cellStyle name="Notiz 2 15 2 2 6 8" xfId="52217"/>
    <cellStyle name="Notiz 2 15 2 2 7" xfId="5784"/>
    <cellStyle name="Notiz 2 15 2 2 7 2" xfId="12894"/>
    <cellStyle name="Notiz 2 15 2 2 7 3" xfId="19187"/>
    <cellStyle name="Notiz 2 15 2 2 7 4" xfId="26126"/>
    <cellStyle name="Notiz 2 15 2 2 7 5" xfId="32791"/>
    <cellStyle name="Notiz 2 15 2 2 7 6" xfId="39461"/>
    <cellStyle name="Notiz 2 15 2 2 7 7" xfId="46277"/>
    <cellStyle name="Notiz 2 15 2 2 7 8" xfId="52800"/>
    <cellStyle name="Notiz 2 15 2 2 8" xfId="6242"/>
    <cellStyle name="Notiz 2 15 2 2 8 2" xfId="13352"/>
    <cellStyle name="Notiz 2 15 2 2 8 3" xfId="19645"/>
    <cellStyle name="Notiz 2 15 2 2 8 4" xfId="26584"/>
    <cellStyle name="Notiz 2 15 2 2 8 5" xfId="33249"/>
    <cellStyle name="Notiz 2 15 2 2 8 6" xfId="39919"/>
    <cellStyle name="Notiz 2 15 2 2 8 7" xfId="46735"/>
    <cellStyle name="Notiz 2 15 2 2 8 8" xfId="53258"/>
    <cellStyle name="Notiz 2 15 2 2 9" xfId="6896"/>
    <cellStyle name="Notiz 2 15 2 2 9 2" xfId="14006"/>
    <cellStyle name="Notiz 2 15 2 2 9 3" xfId="20299"/>
    <cellStyle name="Notiz 2 15 2 2 9 4" xfId="27238"/>
    <cellStyle name="Notiz 2 15 2 2 9 5" xfId="33903"/>
    <cellStyle name="Notiz 2 15 2 2 9 6" xfId="40573"/>
    <cellStyle name="Notiz 2 15 2 2 9 7" xfId="47389"/>
    <cellStyle name="Notiz 2 15 2 2 9 8" xfId="53912"/>
    <cellStyle name="Notiz 2 15 2 3" xfId="2217"/>
    <cellStyle name="Notiz 2 15 2 3 2" xfId="9327"/>
    <cellStyle name="Notiz 2 15 2 3 3" xfId="15620"/>
    <cellStyle name="Notiz 2 15 2 3 4" xfId="22559"/>
    <cellStyle name="Notiz 2 15 2 3 5" xfId="29224"/>
    <cellStyle name="Notiz 2 15 2 3 6" xfId="35894"/>
    <cellStyle name="Notiz 2 15 2 3 7" xfId="42710"/>
    <cellStyle name="Notiz 2 15 2 3 8" xfId="49233"/>
    <cellStyle name="Notiz 2 15 2 4" xfId="2907"/>
    <cellStyle name="Notiz 2 15 2 4 2" xfId="10017"/>
    <cellStyle name="Notiz 2 15 2 4 3" xfId="16310"/>
    <cellStyle name="Notiz 2 15 2 4 4" xfId="23249"/>
    <cellStyle name="Notiz 2 15 2 4 5" xfId="29914"/>
    <cellStyle name="Notiz 2 15 2 4 6" xfId="36584"/>
    <cellStyle name="Notiz 2 15 2 4 7" xfId="43400"/>
    <cellStyle name="Notiz 2 15 2 4 8" xfId="49923"/>
    <cellStyle name="Notiz 2 15 2 5" xfId="3594"/>
    <cellStyle name="Notiz 2 15 2 5 2" xfId="10704"/>
    <cellStyle name="Notiz 2 15 2 5 3" xfId="16997"/>
    <cellStyle name="Notiz 2 15 2 5 4" xfId="23936"/>
    <cellStyle name="Notiz 2 15 2 5 5" xfId="30601"/>
    <cellStyle name="Notiz 2 15 2 5 6" xfId="37271"/>
    <cellStyle name="Notiz 2 15 2 5 7" xfId="44087"/>
    <cellStyle name="Notiz 2 15 2 5 8" xfId="50610"/>
    <cellStyle name="Notiz 2 15 2 6" xfId="4281"/>
    <cellStyle name="Notiz 2 15 2 6 2" xfId="11391"/>
    <cellStyle name="Notiz 2 15 2 6 3" xfId="17684"/>
    <cellStyle name="Notiz 2 15 2 6 4" xfId="24623"/>
    <cellStyle name="Notiz 2 15 2 6 5" xfId="31288"/>
    <cellStyle name="Notiz 2 15 2 6 6" xfId="37958"/>
    <cellStyle name="Notiz 2 15 2 6 7" xfId="44774"/>
    <cellStyle name="Notiz 2 15 2 6 8" xfId="51297"/>
    <cellStyle name="Notiz 2 15 2 7" xfId="4966"/>
    <cellStyle name="Notiz 2 15 2 7 2" xfId="12076"/>
    <cellStyle name="Notiz 2 15 2 7 3" xfId="18369"/>
    <cellStyle name="Notiz 2 15 2 7 4" xfId="25308"/>
    <cellStyle name="Notiz 2 15 2 7 5" xfId="31973"/>
    <cellStyle name="Notiz 2 15 2 7 6" xfId="38643"/>
    <cellStyle name="Notiz 2 15 2 7 7" xfId="45459"/>
    <cellStyle name="Notiz 2 15 2 7 8" xfId="51982"/>
    <cellStyle name="Notiz 2 15 2 8" xfId="1916"/>
    <cellStyle name="Notiz 2 15 2 8 2" xfId="9026"/>
    <cellStyle name="Notiz 2 15 2 8 3" xfId="15319"/>
    <cellStyle name="Notiz 2 15 2 8 4" xfId="22258"/>
    <cellStyle name="Notiz 2 15 2 8 5" xfId="28923"/>
    <cellStyle name="Notiz 2 15 2 8 6" xfId="35593"/>
    <cellStyle name="Notiz 2 15 2 8 7" xfId="42409"/>
    <cellStyle name="Notiz 2 15 2 8 8" xfId="48932"/>
    <cellStyle name="Notiz 2 15 2 9" xfId="6661"/>
    <cellStyle name="Notiz 2 15 2 9 2" xfId="13771"/>
    <cellStyle name="Notiz 2 15 2 9 3" xfId="20064"/>
    <cellStyle name="Notiz 2 15 2 9 4" xfId="27003"/>
    <cellStyle name="Notiz 2 15 2 9 5" xfId="33668"/>
    <cellStyle name="Notiz 2 15 2 9 6" xfId="40338"/>
    <cellStyle name="Notiz 2 15 2 9 7" xfId="47154"/>
    <cellStyle name="Notiz 2 15 2 9 8" xfId="53677"/>
    <cellStyle name="Notiz 2 15 3" xfId="773"/>
    <cellStyle name="Notiz 2 15 3 10" xfId="7351"/>
    <cellStyle name="Notiz 2 15 3 10 2" xfId="14461"/>
    <cellStyle name="Notiz 2 15 3 10 3" xfId="20754"/>
    <cellStyle name="Notiz 2 15 3 10 4" xfId="27693"/>
    <cellStyle name="Notiz 2 15 3 10 5" xfId="34358"/>
    <cellStyle name="Notiz 2 15 3 10 6" xfId="41028"/>
    <cellStyle name="Notiz 2 15 3 10 7" xfId="47844"/>
    <cellStyle name="Notiz 2 15 3 10 8" xfId="54367"/>
    <cellStyle name="Notiz 2 15 3 11" xfId="1512"/>
    <cellStyle name="Notiz 2 15 3 11 2" xfId="8622"/>
    <cellStyle name="Notiz 2 15 3 11 3" xfId="14915"/>
    <cellStyle name="Notiz 2 15 3 11 4" xfId="21854"/>
    <cellStyle name="Notiz 2 15 3 11 5" xfId="28519"/>
    <cellStyle name="Notiz 2 15 3 11 6" xfId="35189"/>
    <cellStyle name="Notiz 2 15 3 11 7" xfId="42005"/>
    <cellStyle name="Notiz 2 15 3 11 8" xfId="48528"/>
    <cellStyle name="Notiz 2 15 3 12" xfId="7853"/>
    <cellStyle name="Notiz 2 15 3 13" xfId="21152"/>
    <cellStyle name="Notiz 2 15 3 14" xfId="21394"/>
    <cellStyle name="Notiz 2 15 3 15" xfId="41398"/>
    <cellStyle name="Notiz 2 15 3 16" xfId="41565"/>
    <cellStyle name="Notiz 2 15 3 2" xfId="1069"/>
    <cellStyle name="Notiz 2 15 3 2 10" xfId="1742"/>
    <cellStyle name="Notiz 2 15 3 2 10 2" xfId="8852"/>
    <cellStyle name="Notiz 2 15 3 2 10 3" xfId="15145"/>
    <cellStyle name="Notiz 2 15 3 2 10 4" xfId="22084"/>
    <cellStyle name="Notiz 2 15 3 2 10 5" xfId="28749"/>
    <cellStyle name="Notiz 2 15 3 2 10 6" xfId="35419"/>
    <cellStyle name="Notiz 2 15 3 2 10 7" xfId="42235"/>
    <cellStyle name="Notiz 2 15 3 2 10 8" xfId="48758"/>
    <cellStyle name="Notiz 2 15 3 2 11" xfId="7502"/>
    <cellStyle name="Notiz 2 15 3 2 12" xfId="28076"/>
    <cellStyle name="Notiz 2 15 3 2 13" xfId="34746"/>
    <cellStyle name="Notiz 2 15 3 2 14" xfId="48088"/>
    <cellStyle name="Notiz 2 15 3 2 2" xfId="2613"/>
    <cellStyle name="Notiz 2 15 3 2 2 2" xfId="9723"/>
    <cellStyle name="Notiz 2 15 3 2 2 3" xfId="16016"/>
    <cellStyle name="Notiz 2 15 3 2 2 4" xfId="22955"/>
    <cellStyle name="Notiz 2 15 3 2 2 5" xfId="29620"/>
    <cellStyle name="Notiz 2 15 3 2 2 6" xfId="36290"/>
    <cellStyle name="Notiz 2 15 3 2 2 7" xfId="43106"/>
    <cellStyle name="Notiz 2 15 3 2 2 8" xfId="49629"/>
    <cellStyle name="Notiz 2 15 3 2 3" xfId="3303"/>
    <cellStyle name="Notiz 2 15 3 2 3 2" xfId="10413"/>
    <cellStyle name="Notiz 2 15 3 2 3 3" xfId="16706"/>
    <cellStyle name="Notiz 2 15 3 2 3 4" xfId="23645"/>
    <cellStyle name="Notiz 2 15 3 2 3 5" xfId="30310"/>
    <cellStyle name="Notiz 2 15 3 2 3 6" xfId="36980"/>
    <cellStyle name="Notiz 2 15 3 2 3 7" xfId="43796"/>
    <cellStyle name="Notiz 2 15 3 2 3 8" xfId="50319"/>
    <cellStyle name="Notiz 2 15 3 2 4" xfId="3990"/>
    <cellStyle name="Notiz 2 15 3 2 4 2" xfId="11100"/>
    <cellStyle name="Notiz 2 15 3 2 4 3" xfId="17393"/>
    <cellStyle name="Notiz 2 15 3 2 4 4" xfId="24332"/>
    <cellStyle name="Notiz 2 15 3 2 4 5" xfId="30997"/>
    <cellStyle name="Notiz 2 15 3 2 4 6" xfId="37667"/>
    <cellStyle name="Notiz 2 15 3 2 4 7" xfId="44483"/>
    <cellStyle name="Notiz 2 15 3 2 4 8" xfId="51006"/>
    <cellStyle name="Notiz 2 15 3 2 5" xfId="4677"/>
    <cellStyle name="Notiz 2 15 3 2 5 2" xfId="11787"/>
    <cellStyle name="Notiz 2 15 3 2 5 3" xfId="18080"/>
    <cellStyle name="Notiz 2 15 3 2 5 4" xfId="25019"/>
    <cellStyle name="Notiz 2 15 3 2 5 5" xfId="31684"/>
    <cellStyle name="Notiz 2 15 3 2 5 6" xfId="38354"/>
    <cellStyle name="Notiz 2 15 3 2 5 7" xfId="45170"/>
    <cellStyle name="Notiz 2 15 3 2 5 8" xfId="51693"/>
    <cellStyle name="Notiz 2 15 3 2 6" xfId="5362"/>
    <cellStyle name="Notiz 2 15 3 2 6 2" xfId="12472"/>
    <cellStyle name="Notiz 2 15 3 2 6 3" xfId="18765"/>
    <cellStyle name="Notiz 2 15 3 2 6 4" xfId="25704"/>
    <cellStyle name="Notiz 2 15 3 2 6 5" xfId="32369"/>
    <cellStyle name="Notiz 2 15 3 2 6 6" xfId="39039"/>
    <cellStyle name="Notiz 2 15 3 2 6 7" xfId="45855"/>
    <cellStyle name="Notiz 2 15 3 2 6 8" xfId="52378"/>
    <cellStyle name="Notiz 2 15 3 2 7" xfId="5945"/>
    <cellStyle name="Notiz 2 15 3 2 7 2" xfId="13055"/>
    <cellStyle name="Notiz 2 15 3 2 7 3" xfId="19348"/>
    <cellStyle name="Notiz 2 15 3 2 7 4" xfId="26287"/>
    <cellStyle name="Notiz 2 15 3 2 7 5" xfId="32952"/>
    <cellStyle name="Notiz 2 15 3 2 7 6" xfId="39622"/>
    <cellStyle name="Notiz 2 15 3 2 7 7" xfId="46438"/>
    <cellStyle name="Notiz 2 15 3 2 7 8" xfId="52961"/>
    <cellStyle name="Notiz 2 15 3 2 8" xfId="6403"/>
    <cellStyle name="Notiz 2 15 3 2 8 2" xfId="13513"/>
    <cellStyle name="Notiz 2 15 3 2 8 3" xfId="19806"/>
    <cellStyle name="Notiz 2 15 3 2 8 4" xfId="26745"/>
    <cellStyle name="Notiz 2 15 3 2 8 5" xfId="33410"/>
    <cellStyle name="Notiz 2 15 3 2 8 6" xfId="40080"/>
    <cellStyle name="Notiz 2 15 3 2 8 7" xfId="46896"/>
    <cellStyle name="Notiz 2 15 3 2 8 8" xfId="53419"/>
    <cellStyle name="Notiz 2 15 3 2 9" xfId="7057"/>
    <cellStyle name="Notiz 2 15 3 2 9 2" xfId="14167"/>
    <cellStyle name="Notiz 2 15 3 2 9 3" xfId="20460"/>
    <cellStyle name="Notiz 2 15 3 2 9 4" xfId="27399"/>
    <cellStyle name="Notiz 2 15 3 2 9 5" xfId="34064"/>
    <cellStyle name="Notiz 2 15 3 2 9 6" xfId="40734"/>
    <cellStyle name="Notiz 2 15 3 2 9 7" xfId="47550"/>
    <cellStyle name="Notiz 2 15 3 2 9 8" xfId="54073"/>
    <cellStyle name="Notiz 2 15 3 3" xfId="2383"/>
    <cellStyle name="Notiz 2 15 3 3 2" xfId="9493"/>
    <cellStyle name="Notiz 2 15 3 3 3" xfId="15786"/>
    <cellStyle name="Notiz 2 15 3 3 4" xfId="22725"/>
    <cellStyle name="Notiz 2 15 3 3 5" xfId="29390"/>
    <cellStyle name="Notiz 2 15 3 3 6" xfId="36060"/>
    <cellStyle name="Notiz 2 15 3 3 7" xfId="42876"/>
    <cellStyle name="Notiz 2 15 3 3 8" xfId="49399"/>
    <cellStyle name="Notiz 2 15 3 4" xfId="3073"/>
    <cellStyle name="Notiz 2 15 3 4 2" xfId="10183"/>
    <cellStyle name="Notiz 2 15 3 4 3" xfId="16476"/>
    <cellStyle name="Notiz 2 15 3 4 4" xfId="23415"/>
    <cellStyle name="Notiz 2 15 3 4 5" xfId="30080"/>
    <cellStyle name="Notiz 2 15 3 4 6" xfId="36750"/>
    <cellStyle name="Notiz 2 15 3 4 7" xfId="43566"/>
    <cellStyle name="Notiz 2 15 3 4 8" xfId="50089"/>
    <cellStyle name="Notiz 2 15 3 5" xfId="3760"/>
    <cellStyle name="Notiz 2 15 3 5 2" xfId="10870"/>
    <cellStyle name="Notiz 2 15 3 5 3" xfId="17163"/>
    <cellStyle name="Notiz 2 15 3 5 4" xfId="24102"/>
    <cellStyle name="Notiz 2 15 3 5 5" xfId="30767"/>
    <cellStyle name="Notiz 2 15 3 5 6" xfId="37437"/>
    <cellStyle name="Notiz 2 15 3 5 7" xfId="44253"/>
    <cellStyle name="Notiz 2 15 3 5 8" xfId="50776"/>
    <cellStyle name="Notiz 2 15 3 6" xfId="4447"/>
    <cellStyle name="Notiz 2 15 3 6 2" xfId="11557"/>
    <cellStyle name="Notiz 2 15 3 6 3" xfId="17850"/>
    <cellStyle name="Notiz 2 15 3 6 4" xfId="24789"/>
    <cellStyle name="Notiz 2 15 3 6 5" xfId="31454"/>
    <cellStyle name="Notiz 2 15 3 6 6" xfId="38124"/>
    <cellStyle name="Notiz 2 15 3 6 7" xfId="44940"/>
    <cellStyle name="Notiz 2 15 3 6 8" xfId="51463"/>
    <cellStyle name="Notiz 2 15 3 7" xfId="5132"/>
    <cellStyle name="Notiz 2 15 3 7 2" xfId="12242"/>
    <cellStyle name="Notiz 2 15 3 7 3" xfId="18535"/>
    <cellStyle name="Notiz 2 15 3 7 4" xfId="25474"/>
    <cellStyle name="Notiz 2 15 3 7 5" xfId="32139"/>
    <cellStyle name="Notiz 2 15 3 7 6" xfId="38809"/>
    <cellStyle name="Notiz 2 15 3 7 7" xfId="45625"/>
    <cellStyle name="Notiz 2 15 3 7 8" xfId="52148"/>
    <cellStyle name="Notiz 2 15 3 8" xfId="6173"/>
    <cellStyle name="Notiz 2 15 3 8 2" xfId="13283"/>
    <cellStyle name="Notiz 2 15 3 8 3" xfId="19576"/>
    <cellStyle name="Notiz 2 15 3 8 4" xfId="26515"/>
    <cellStyle name="Notiz 2 15 3 8 5" xfId="33180"/>
    <cellStyle name="Notiz 2 15 3 8 6" xfId="39850"/>
    <cellStyle name="Notiz 2 15 3 8 7" xfId="46666"/>
    <cellStyle name="Notiz 2 15 3 8 8" xfId="53189"/>
    <cellStyle name="Notiz 2 15 3 9" xfId="6827"/>
    <cellStyle name="Notiz 2 15 3 9 2" xfId="13937"/>
    <cellStyle name="Notiz 2 15 3 9 3" xfId="20230"/>
    <cellStyle name="Notiz 2 15 3 9 4" xfId="27169"/>
    <cellStyle name="Notiz 2 15 3 9 5" xfId="33834"/>
    <cellStyle name="Notiz 2 15 3 9 6" xfId="40504"/>
    <cellStyle name="Notiz 2 15 3 9 7" xfId="47320"/>
    <cellStyle name="Notiz 2 15 3 9 8" xfId="53843"/>
    <cellStyle name="Notiz 2 15 4" xfId="2037"/>
    <cellStyle name="Notiz 2 15 4 2" xfId="9147"/>
    <cellStyle name="Notiz 2 15 4 3" xfId="15440"/>
    <cellStyle name="Notiz 2 15 4 4" xfId="22379"/>
    <cellStyle name="Notiz 2 15 4 5" xfId="29044"/>
    <cellStyle name="Notiz 2 15 4 6" xfId="35714"/>
    <cellStyle name="Notiz 2 15 4 7" xfId="42530"/>
    <cellStyle name="Notiz 2 15 4 8" xfId="49053"/>
    <cellStyle name="Notiz 2 15 5" xfId="2016"/>
    <cellStyle name="Notiz 2 15 5 2" xfId="9126"/>
    <cellStyle name="Notiz 2 15 5 3" xfId="15419"/>
    <cellStyle name="Notiz 2 15 5 4" xfId="22358"/>
    <cellStyle name="Notiz 2 15 5 5" xfId="29023"/>
    <cellStyle name="Notiz 2 15 5 6" xfId="35693"/>
    <cellStyle name="Notiz 2 15 5 7" xfId="42509"/>
    <cellStyle name="Notiz 2 15 5 8" xfId="49032"/>
    <cellStyle name="Notiz 2 15 6" xfId="1999"/>
    <cellStyle name="Notiz 2 15 6 2" xfId="9109"/>
    <cellStyle name="Notiz 2 15 6 3" xfId="15402"/>
    <cellStyle name="Notiz 2 15 6 4" xfId="22341"/>
    <cellStyle name="Notiz 2 15 6 5" xfId="29006"/>
    <cellStyle name="Notiz 2 15 6 6" xfId="35676"/>
    <cellStyle name="Notiz 2 15 6 7" xfId="42492"/>
    <cellStyle name="Notiz 2 15 6 8" xfId="49015"/>
    <cellStyle name="Notiz 2 15 7" xfId="2142"/>
    <cellStyle name="Notiz 2 15 7 2" xfId="9252"/>
    <cellStyle name="Notiz 2 15 7 3" xfId="15545"/>
    <cellStyle name="Notiz 2 15 7 4" xfId="22484"/>
    <cellStyle name="Notiz 2 15 7 5" xfId="29149"/>
    <cellStyle name="Notiz 2 15 7 6" xfId="35819"/>
    <cellStyle name="Notiz 2 15 7 7" xfId="42635"/>
    <cellStyle name="Notiz 2 15 7 8" xfId="49158"/>
    <cellStyle name="Notiz 2 15 8" xfId="3515"/>
    <cellStyle name="Notiz 2 15 8 2" xfId="10625"/>
    <cellStyle name="Notiz 2 15 8 3" xfId="16918"/>
    <cellStyle name="Notiz 2 15 8 4" xfId="23857"/>
    <cellStyle name="Notiz 2 15 8 5" xfId="30522"/>
    <cellStyle name="Notiz 2 15 8 6" xfId="37192"/>
    <cellStyle name="Notiz 2 15 8 7" xfId="44008"/>
    <cellStyle name="Notiz 2 15 8 8" xfId="50531"/>
    <cellStyle name="Notiz 2 15 9" xfId="1966"/>
    <cellStyle name="Notiz 2 15 9 2" xfId="9076"/>
    <cellStyle name="Notiz 2 15 9 3" xfId="15369"/>
    <cellStyle name="Notiz 2 15 9 4" xfId="22308"/>
    <cellStyle name="Notiz 2 15 9 5" xfId="28973"/>
    <cellStyle name="Notiz 2 15 9 6" xfId="35643"/>
    <cellStyle name="Notiz 2 15 9 7" xfId="42459"/>
    <cellStyle name="Notiz 2 15 9 8" xfId="48982"/>
    <cellStyle name="Notiz 2 16" xfId="490"/>
    <cellStyle name="Notiz 2 16 10" xfId="5693"/>
    <cellStyle name="Notiz 2 16 10 2" xfId="12803"/>
    <cellStyle name="Notiz 2 16 10 3" xfId="19096"/>
    <cellStyle name="Notiz 2 16 10 4" xfId="26035"/>
    <cellStyle name="Notiz 2 16 10 5" xfId="32700"/>
    <cellStyle name="Notiz 2 16 10 6" xfId="39370"/>
    <cellStyle name="Notiz 2 16 10 7" xfId="46186"/>
    <cellStyle name="Notiz 2 16 10 8" xfId="52709"/>
    <cellStyle name="Notiz 2 16 11" xfId="6594"/>
    <cellStyle name="Notiz 2 16 11 2" xfId="13704"/>
    <cellStyle name="Notiz 2 16 11 3" xfId="19997"/>
    <cellStyle name="Notiz 2 16 11 4" xfId="26936"/>
    <cellStyle name="Notiz 2 16 11 5" xfId="33601"/>
    <cellStyle name="Notiz 2 16 11 6" xfId="40271"/>
    <cellStyle name="Notiz 2 16 11 7" xfId="47087"/>
    <cellStyle name="Notiz 2 16 11 8" xfId="53610"/>
    <cellStyle name="Notiz 2 16 12" xfId="1288"/>
    <cellStyle name="Notiz 2 16 12 2" xfId="8398"/>
    <cellStyle name="Notiz 2 16 12 3" xfId="14691"/>
    <cellStyle name="Notiz 2 16 12 4" xfId="21630"/>
    <cellStyle name="Notiz 2 16 12 5" xfId="28295"/>
    <cellStyle name="Notiz 2 16 12 6" xfId="34965"/>
    <cellStyle name="Notiz 2 16 12 7" xfId="41784"/>
    <cellStyle name="Notiz 2 16 12 8" xfId="48307"/>
    <cellStyle name="Notiz 2 16 13" xfId="8022"/>
    <cellStyle name="Notiz 2 16 14" xfId="7674"/>
    <cellStyle name="Notiz 2 16 15" xfId="41610"/>
    <cellStyle name="Notiz 2 16 2" xfId="592"/>
    <cellStyle name="Notiz 2 16 2 10" xfId="7249"/>
    <cellStyle name="Notiz 2 16 2 10 2" xfId="14359"/>
    <cellStyle name="Notiz 2 16 2 10 3" xfId="20652"/>
    <cellStyle name="Notiz 2 16 2 10 4" xfId="27591"/>
    <cellStyle name="Notiz 2 16 2 10 5" xfId="34256"/>
    <cellStyle name="Notiz 2 16 2 10 6" xfId="40926"/>
    <cellStyle name="Notiz 2 16 2 10 7" xfId="47742"/>
    <cellStyle name="Notiz 2 16 2 10 8" xfId="54265"/>
    <cellStyle name="Notiz 2 16 2 11" xfId="1345"/>
    <cellStyle name="Notiz 2 16 2 11 2" xfId="8455"/>
    <cellStyle name="Notiz 2 16 2 11 3" xfId="14748"/>
    <cellStyle name="Notiz 2 16 2 11 4" xfId="21687"/>
    <cellStyle name="Notiz 2 16 2 11 5" xfId="28352"/>
    <cellStyle name="Notiz 2 16 2 11 6" xfId="35022"/>
    <cellStyle name="Notiz 2 16 2 11 7" xfId="41838"/>
    <cellStyle name="Notiz 2 16 2 11 8" xfId="48361"/>
    <cellStyle name="Notiz 2 16 2 12" xfId="7534"/>
    <cellStyle name="Notiz 2 16 2 13" xfId="20971"/>
    <cellStyle name="Notiz 2 16 2 14" xfId="21381"/>
    <cellStyle name="Notiz 2 16 2 15" xfId="41221"/>
    <cellStyle name="Notiz 2 16 2 16" xfId="41660"/>
    <cellStyle name="Notiz 2 16 2 2" xfId="905"/>
    <cellStyle name="Notiz 2 16 2 2 10" xfId="1580"/>
    <cellStyle name="Notiz 2 16 2 2 10 2" xfId="8690"/>
    <cellStyle name="Notiz 2 16 2 2 10 3" xfId="14983"/>
    <cellStyle name="Notiz 2 16 2 2 10 4" xfId="21922"/>
    <cellStyle name="Notiz 2 16 2 2 10 5" xfId="28587"/>
    <cellStyle name="Notiz 2 16 2 2 10 6" xfId="35257"/>
    <cellStyle name="Notiz 2 16 2 2 10 7" xfId="42073"/>
    <cellStyle name="Notiz 2 16 2 2 10 8" xfId="48596"/>
    <cellStyle name="Notiz 2 16 2 2 11" xfId="7560"/>
    <cellStyle name="Notiz 2 16 2 2 12" xfId="27912"/>
    <cellStyle name="Notiz 2 16 2 2 13" xfId="34584"/>
    <cellStyle name="Notiz 2 16 2 2 14" xfId="21281"/>
    <cellStyle name="Notiz 2 16 2 2 2" xfId="2451"/>
    <cellStyle name="Notiz 2 16 2 2 2 2" xfId="9561"/>
    <cellStyle name="Notiz 2 16 2 2 2 3" xfId="15854"/>
    <cellStyle name="Notiz 2 16 2 2 2 4" xfId="22793"/>
    <cellStyle name="Notiz 2 16 2 2 2 5" xfId="29458"/>
    <cellStyle name="Notiz 2 16 2 2 2 6" xfId="36128"/>
    <cellStyle name="Notiz 2 16 2 2 2 7" xfId="42944"/>
    <cellStyle name="Notiz 2 16 2 2 2 8" xfId="49467"/>
    <cellStyle name="Notiz 2 16 2 2 3" xfId="3141"/>
    <cellStyle name="Notiz 2 16 2 2 3 2" xfId="10251"/>
    <cellStyle name="Notiz 2 16 2 2 3 3" xfId="16544"/>
    <cellStyle name="Notiz 2 16 2 2 3 4" xfId="23483"/>
    <cellStyle name="Notiz 2 16 2 2 3 5" xfId="30148"/>
    <cellStyle name="Notiz 2 16 2 2 3 6" xfId="36818"/>
    <cellStyle name="Notiz 2 16 2 2 3 7" xfId="43634"/>
    <cellStyle name="Notiz 2 16 2 2 3 8" xfId="50157"/>
    <cellStyle name="Notiz 2 16 2 2 4" xfId="3828"/>
    <cellStyle name="Notiz 2 16 2 2 4 2" xfId="10938"/>
    <cellStyle name="Notiz 2 16 2 2 4 3" xfId="17231"/>
    <cellStyle name="Notiz 2 16 2 2 4 4" xfId="24170"/>
    <cellStyle name="Notiz 2 16 2 2 4 5" xfId="30835"/>
    <cellStyle name="Notiz 2 16 2 2 4 6" xfId="37505"/>
    <cellStyle name="Notiz 2 16 2 2 4 7" xfId="44321"/>
    <cellStyle name="Notiz 2 16 2 2 4 8" xfId="50844"/>
    <cellStyle name="Notiz 2 16 2 2 5" xfId="4515"/>
    <cellStyle name="Notiz 2 16 2 2 5 2" xfId="11625"/>
    <cellStyle name="Notiz 2 16 2 2 5 3" xfId="17918"/>
    <cellStyle name="Notiz 2 16 2 2 5 4" xfId="24857"/>
    <cellStyle name="Notiz 2 16 2 2 5 5" xfId="31522"/>
    <cellStyle name="Notiz 2 16 2 2 5 6" xfId="38192"/>
    <cellStyle name="Notiz 2 16 2 2 5 7" xfId="45008"/>
    <cellStyle name="Notiz 2 16 2 2 5 8" xfId="51531"/>
    <cellStyle name="Notiz 2 16 2 2 6" xfId="5200"/>
    <cellStyle name="Notiz 2 16 2 2 6 2" xfId="12310"/>
    <cellStyle name="Notiz 2 16 2 2 6 3" xfId="18603"/>
    <cellStyle name="Notiz 2 16 2 2 6 4" xfId="25542"/>
    <cellStyle name="Notiz 2 16 2 2 6 5" xfId="32207"/>
    <cellStyle name="Notiz 2 16 2 2 6 6" xfId="38877"/>
    <cellStyle name="Notiz 2 16 2 2 6 7" xfId="45693"/>
    <cellStyle name="Notiz 2 16 2 2 6 8" xfId="52216"/>
    <cellStyle name="Notiz 2 16 2 2 7" xfId="5783"/>
    <cellStyle name="Notiz 2 16 2 2 7 2" xfId="12893"/>
    <cellStyle name="Notiz 2 16 2 2 7 3" xfId="19186"/>
    <cellStyle name="Notiz 2 16 2 2 7 4" xfId="26125"/>
    <cellStyle name="Notiz 2 16 2 2 7 5" xfId="32790"/>
    <cellStyle name="Notiz 2 16 2 2 7 6" xfId="39460"/>
    <cellStyle name="Notiz 2 16 2 2 7 7" xfId="46276"/>
    <cellStyle name="Notiz 2 16 2 2 7 8" xfId="52799"/>
    <cellStyle name="Notiz 2 16 2 2 8" xfId="6241"/>
    <cellStyle name="Notiz 2 16 2 2 8 2" xfId="13351"/>
    <cellStyle name="Notiz 2 16 2 2 8 3" xfId="19644"/>
    <cellStyle name="Notiz 2 16 2 2 8 4" xfId="26583"/>
    <cellStyle name="Notiz 2 16 2 2 8 5" xfId="33248"/>
    <cellStyle name="Notiz 2 16 2 2 8 6" xfId="39918"/>
    <cellStyle name="Notiz 2 16 2 2 8 7" xfId="46734"/>
    <cellStyle name="Notiz 2 16 2 2 8 8" xfId="53257"/>
    <cellStyle name="Notiz 2 16 2 2 9" xfId="6895"/>
    <cellStyle name="Notiz 2 16 2 2 9 2" xfId="14005"/>
    <cellStyle name="Notiz 2 16 2 2 9 3" xfId="20298"/>
    <cellStyle name="Notiz 2 16 2 2 9 4" xfId="27237"/>
    <cellStyle name="Notiz 2 16 2 2 9 5" xfId="33902"/>
    <cellStyle name="Notiz 2 16 2 2 9 6" xfId="40572"/>
    <cellStyle name="Notiz 2 16 2 2 9 7" xfId="47388"/>
    <cellStyle name="Notiz 2 16 2 2 9 8" xfId="53911"/>
    <cellStyle name="Notiz 2 16 2 3" xfId="2216"/>
    <cellStyle name="Notiz 2 16 2 3 2" xfId="9326"/>
    <cellStyle name="Notiz 2 16 2 3 3" xfId="15619"/>
    <cellStyle name="Notiz 2 16 2 3 4" xfId="22558"/>
    <cellStyle name="Notiz 2 16 2 3 5" xfId="29223"/>
    <cellStyle name="Notiz 2 16 2 3 6" xfId="35893"/>
    <cellStyle name="Notiz 2 16 2 3 7" xfId="42709"/>
    <cellStyle name="Notiz 2 16 2 3 8" xfId="49232"/>
    <cellStyle name="Notiz 2 16 2 4" xfId="2906"/>
    <cellStyle name="Notiz 2 16 2 4 2" xfId="10016"/>
    <cellStyle name="Notiz 2 16 2 4 3" xfId="16309"/>
    <cellStyle name="Notiz 2 16 2 4 4" xfId="23248"/>
    <cellStyle name="Notiz 2 16 2 4 5" xfId="29913"/>
    <cellStyle name="Notiz 2 16 2 4 6" xfId="36583"/>
    <cellStyle name="Notiz 2 16 2 4 7" xfId="43399"/>
    <cellStyle name="Notiz 2 16 2 4 8" xfId="49922"/>
    <cellStyle name="Notiz 2 16 2 5" xfId="3593"/>
    <cellStyle name="Notiz 2 16 2 5 2" xfId="10703"/>
    <cellStyle name="Notiz 2 16 2 5 3" xfId="16996"/>
    <cellStyle name="Notiz 2 16 2 5 4" xfId="23935"/>
    <cellStyle name="Notiz 2 16 2 5 5" xfId="30600"/>
    <cellStyle name="Notiz 2 16 2 5 6" xfId="37270"/>
    <cellStyle name="Notiz 2 16 2 5 7" xfId="44086"/>
    <cellStyle name="Notiz 2 16 2 5 8" xfId="50609"/>
    <cellStyle name="Notiz 2 16 2 6" xfId="4280"/>
    <cellStyle name="Notiz 2 16 2 6 2" xfId="11390"/>
    <cellStyle name="Notiz 2 16 2 6 3" xfId="17683"/>
    <cellStyle name="Notiz 2 16 2 6 4" xfId="24622"/>
    <cellStyle name="Notiz 2 16 2 6 5" xfId="31287"/>
    <cellStyle name="Notiz 2 16 2 6 6" xfId="37957"/>
    <cellStyle name="Notiz 2 16 2 6 7" xfId="44773"/>
    <cellStyle name="Notiz 2 16 2 6 8" xfId="51296"/>
    <cellStyle name="Notiz 2 16 2 7" xfId="4965"/>
    <cellStyle name="Notiz 2 16 2 7 2" xfId="12075"/>
    <cellStyle name="Notiz 2 16 2 7 3" xfId="18368"/>
    <cellStyle name="Notiz 2 16 2 7 4" xfId="25307"/>
    <cellStyle name="Notiz 2 16 2 7 5" xfId="31972"/>
    <cellStyle name="Notiz 2 16 2 7 6" xfId="38642"/>
    <cellStyle name="Notiz 2 16 2 7 7" xfId="45458"/>
    <cellStyle name="Notiz 2 16 2 7 8" xfId="51981"/>
    <cellStyle name="Notiz 2 16 2 8" xfId="5575"/>
    <cellStyle name="Notiz 2 16 2 8 2" xfId="12685"/>
    <cellStyle name="Notiz 2 16 2 8 3" xfId="18978"/>
    <cellStyle name="Notiz 2 16 2 8 4" xfId="25917"/>
    <cellStyle name="Notiz 2 16 2 8 5" xfId="32582"/>
    <cellStyle name="Notiz 2 16 2 8 6" xfId="39252"/>
    <cellStyle name="Notiz 2 16 2 8 7" xfId="46068"/>
    <cellStyle name="Notiz 2 16 2 8 8" xfId="52591"/>
    <cellStyle name="Notiz 2 16 2 9" xfId="6660"/>
    <cellStyle name="Notiz 2 16 2 9 2" xfId="13770"/>
    <cellStyle name="Notiz 2 16 2 9 3" xfId="20063"/>
    <cellStyle name="Notiz 2 16 2 9 4" xfId="27002"/>
    <cellStyle name="Notiz 2 16 2 9 5" xfId="33667"/>
    <cellStyle name="Notiz 2 16 2 9 6" xfId="40337"/>
    <cellStyle name="Notiz 2 16 2 9 7" xfId="47153"/>
    <cellStyle name="Notiz 2 16 2 9 8" xfId="53676"/>
    <cellStyle name="Notiz 2 16 3" xfId="774"/>
    <cellStyle name="Notiz 2 16 3 10" xfId="7438"/>
    <cellStyle name="Notiz 2 16 3 10 2" xfId="14548"/>
    <cellStyle name="Notiz 2 16 3 10 3" xfId="20841"/>
    <cellStyle name="Notiz 2 16 3 10 4" xfId="27780"/>
    <cellStyle name="Notiz 2 16 3 10 5" xfId="34445"/>
    <cellStyle name="Notiz 2 16 3 10 6" xfId="41115"/>
    <cellStyle name="Notiz 2 16 3 10 7" xfId="47931"/>
    <cellStyle name="Notiz 2 16 3 10 8" xfId="54454"/>
    <cellStyle name="Notiz 2 16 3 11" xfId="1513"/>
    <cellStyle name="Notiz 2 16 3 11 2" xfId="8623"/>
    <cellStyle name="Notiz 2 16 3 11 3" xfId="14916"/>
    <cellStyle name="Notiz 2 16 3 11 4" xfId="21855"/>
    <cellStyle name="Notiz 2 16 3 11 5" xfId="28520"/>
    <cellStyle name="Notiz 2 16 3 11 6" xfId="35190"/>
    <cellStyle name="Notiz 2 16 3 11 7" xfId="42006"/>
    <cellStyle name="Notiz 2 16 3 11 8" xfId="48529"/>
    <cellStyle name="Notiz 2 16 3 12" xfId="8060"/>
    <cellStyle name="Notiz 2 16 3 13" xfId="21153"/>
    <cellStyle name="Notiz 2 16 3 14" xfId="21430"/>
    <cellStyle name="Notiz 2 16 3 15" xfId="41399"/>
    <cellStyle name="Notiz 2 16 3 16" xfId="41554"/>
    <cellStyle name="Notiz 2 16 3 2" xfId="1070"/>
    <cellStyle name="Notiz 2 16 3 2 10" xfId="1743"/>
    <cellStyle name="Notiz 2 16 3 2 10 2" xfId="8853"/>
    <cellStyle name="Notiz 2 16 3 2 10 3" xfId="15146"/>
    <cellStyle name="Notiz 2 16 3 2 10 4" xfId="22085"/>
    <cellStyle name="Notiz 2 16 3 2 10 5" xfId="28750"/>
    <cellStyle name="Notiz 2 16 3 2 10 6" xfId="35420"/>
    <cellStyle name="Notiz 2 16 3 2 10 7" xfId="42236"/>
    <cellStyle name="Notiz 2 16 3 2 10 8" xfId="48759"/>
    <cellStyle name="Notiz 2 16 3 2 11" xfId="268"/>
    <cellStyle name="Notiz 2 16 3 2 12" xfId="28077"/>
    <cellStyle name="Notiz 2 16 3 2 13" xfId="34747"/>
    <cellStyle name="Notiz 2 16 3 2 14" xfId="48089"/>
    <cellStyle name="Notiz 2 16 3 2 2" xfId="2614"/>
    <cellStyle name="Notiz 2 16 3 2 2 2" xfId="9724"/>
    <cellStyle name="Notiz 2 16 3 2 2 3" xfId="16017"/>
    <cellStyle name="Notiz 2 16 3 2 2 4" xfId="22956"/>
    <cellStyle name="Notiz 2 16 3 2 2 5" xfId="29621"/>
    <cellStyle name="Notiz 2 16 3 2 2 6" xfId="36291"/>
    <cellStyle name="Notiz 2 16 3 2 2 7" xfId="43107"/>
    <cellStyle name="Notiz 2 16 3 2 2 8" xfId="49630"/>
    <cellStyle name="Notiz 2 16 3 2 3" xfId="3304"/>
    <cellStyle name="Notiz 2 16 3 2 3 2" xfId="10414"/>
    <cellStyle name="Notiz 2 16 3 2 3 3" xfId="16707"/>
    <cellStyle name="Notiz 2 16 3 2 3 4" xfId="23646"/>
    <cellStyle name="Notiz 2 16 3 2 3 5" xfId="30311"/>
    <cellStyle name="Notiz 2 16 3 2 3 6" xfId="36981"/>
    <cellStyle name="Notiz 2 16 3 2 3 7" xfId="43797"/>
    <cellStyle name="Notiz 2 16 3 2 3 8" xfId="50320"/>
    <cellStyle name="Notiz 2 16 3 2 4" xfId="3991"/>
    <cellStyle name="Notiz 2 16 3 2 4 2" xfId="11101"/>
    <cellStyle name="Notiz 2 16 3 2 4 3" xfId="17394"/>
    <cellStyle name="Notiz 2 16 3 2 4 4" xfId="24333"/>
    <cellStyle name="Notiz 2 16 3 2 4 5" xfId="30998"/>
    <cellStyle name="Notiz 2 16 3 2 4 6" xfId="37668"/>
    <cellStyle name="Notiz 2 16 3 2 4 7" xfId="44484"/>
    <cellStyle name="Notiz 2 16 3 2 4 8" xfId="51007"/>
    <cellStyle name="Notiz 2 16 3 2 5" xfId="4678"/>
    <cellStyle name="Notiz 2 16 3 2 5 2" xfId="11788"/>
    <cellStyle name="Notiz 2 16 3 2 5 3" xfId="18081"/>
    <cellStyle name="Notiz 2 16 3 2 5 4" xfId="25020"/>
    <cellStyle name="Notiz 2 16 3 2 5 5" xfId="31685"/>
    <cellStyle name="Notiz 2 16 3 2 5 6" xfId="38355"/>
    <cellStyle name="Notiz 2 16 3 2 5 7" xfId="45171"/>
    <cellStyle name="Notiz 2 16 3 2 5 8" xfId="51694"/>
    <cellStyle name="Notiz 2 16 3 2 6" xfId="5363"/>
    <cellStyle name="Notiz 2 16 3 2 6 2" xfId="12473"/>
    <cellStyle name="Notiz 2 16 3 2 6 3" xfId="18766"/>
    <cellStyle name="Notiz 2 16 3 2 6 4" xfId="25705"/>
    <cellStyle name="Notiz 2 16 3 2 6 5" xfId="32370"/>
    <cellStyle name="Notiz 2 16 3 2 6 6" xfId="39040"/>
    <cellStyle name="Notiz 2 16 3 2 6 7" xfId="45856"/>
    <cellStyle name="Notiz 2 16 3 2 6 8" xfId="52379"/>
    <cellStyle name="Notiz 2 16 3 2 7" xfId="5946"/>
    <cellStyle name="Notiz 2 16 3 2 7 2" xfId="13056"/>
    <cellStyle name="Notiz 2 16 3 2 7 3" xfId="19349"/>
    <cellStyle name="Notiz 2 16 3 2 7 4" xfId="26288"/>
    <cellStyle name="Notiz 2 16 3 2 7 5" xfId="32953"/>
    <cellStyle name="Notiz 2 16 3 2 7 6" xfId="39623"/>
    <cellStyle name="Notiz 2 16 3 2 7 7" xfId="46439"/>
    <cellStyle name="Notiz 2 16 3 2 7 8" xfId="52962"/>
    <cellStyle name="Notiz 2 16 3 2 8" xfId="6404"/>
    <cellStyle name="Notiz 2 16 3 2 8 2" xfId="13514"/>
    <cellStyle name="Notiz 2 16 3 2 8 3" xfId="19807"/>
    <cellStyle name="Notiz 2 16 3 2 8 4" xfId="26746"/>
    <cellStyle name="Notiz 2 16 3 2 8 5" xfId="33411"/>
    <cellStyle name="Notiz 2 16 3 2 8 6" xfId="40081"/>
    <cellStyle name="Notiz 2 16 3 2 8 7" xfId="46897"/>
    <cellStyle name="Notiz 2 16 3 2 8 8" xfId="53420"/>
    <cellStyle name="Notiz 2 16 3 2 9" xfId="7058"/>
    <cellStyle name="Notiz 2 16 3 2 9 2" xfId="14168"/>
    <cellStyle name="Notiz 2 16 3 2 9 3" xfId="20461"/>
    <cellStyle name="Notiz 2 16 3 2 9 4" xfId="27400"/>
    <cellStyle name="Notiz 2 16 3 2 9 5" xfId="34065"/>
    <cellStyle name="Notiz 2 16 3 2 9 6" xfId="40735"/>
    <cellStyle name="Notiz 2 16 3 2 9 7" xfId="47551"/>
    <cellStyle name="Notiz 2 16 3 2 9 8" xfId="54074"/>
    <cellStyle name="Notiz 2 16 3 3" xfId="2384"/>
    <cellStyle name="Notiz 2 16 3 3 2" xfId="9494"/>
    <cellStyle name="Notiz 2 16 3 3 3" xfId="15787"/>
    <cellStyle name="Notiz 2 16 3 3 4" xfId="22726"/>
    <cellStyle name="Notiz 2 16 3 3 5" xfId="29391"/>
    <cellStyle name="Notiz 2 16 3 3 6" xfId="36061"/>
    <cellStyle name="Notiz 2 16 3 3 7" xfId="42877"/>
    <cellStyle name="Notiz 2 16 3 3 8" xfId="49400"/>
    <cellStyle name="Notiz 2 16 3 4" xfId="3074"/>
    <cellStyle name="Notiz 2 16 3 4 2" xfId="10184"/>
    <cellStyle name="Notiz 2 16 3 4 3" xfId="16477"/>
    <cellStyle name="Notiz 2 16 3 4 4" xfId="23416"/>
    <cellStyle name="Notiz 2 16 3 4 5" xfId="30081"/>
    <cellStyle name="Notiz 2 16 3 4 6" xfId="36751"/>
    <cellStyle name="Notiz 2 16 3 4 7" xfId="43567"/>
    <cellStyle name="Notiz 2 16 3 4 8" xfId="50090"/>
    <cellStyle name="Notiz 2 16 3 5" xfId="3761"/>
    <cellStyle name="Notiz 2 16 3 5 2" xfId="10871"/>
    <cellStyle name="Notiz 2 16 3 5 3" xfId="17164"/>
    <cellStyle name="Notiz 2 16 3 5 4" xfId="24103"/>
    <cellStyle name="Notiz 2 16 3 5 5" xfId="30768"/>
    <cellStyle name="Notiz 2 16 3 5 6" xfId="37438"/>
    <cellStyle name="Notiz 2 16 3 5 7" xfId="44254"/>
    <cellStyle name="Notiz 2 16 3 5 8" xfId="50777"/>
    <cellStyle name="Notiz 2 16 3 6" xfId="4448"/>
    <cellStyle name="Notiz 2 16 3 6 2" xfId="11558"/>
    <cellStyle name="Notiz 2 16 3 6 3" xfId="17851"/>
    <cellStyle name="Notiz 2 16 3 6 4" xfId="24790"/>
    <cellStyle name="Notiz 2 16 3 6 5" xfId="31455"/>
    <cellStyle name="Notiz 2 16 3 6 6" xfId="38125"/>
    <cellStyle name="Notiz 2 16 3 6 7" xfId="44941"/>
    <cellStyle name="Notiz 2 16 3 6 8" xfId="51464"/>
    <cellStyle name="Notiz 2 16 3 7" xfId="5133"/>
    <cellStyle name="Notiz 2 16 3 7 2" xfId="12243"/>
    <cellStyle name="Notiz 2 16 3 7 3" xfId="18536"/>
    <cellStyle name="Notiz 2 16 3 7 4" xfId="25475"/>
    <cellStyle name="Notiz 2 16 3 7 5" xfId="32140"/>
    <cellStyle name="Notiz 2 16 3 7 6" xfId="38810"/>
    <cellStyle name="Notiz 2 16 3 7 7" xfId="45626"/>
    <cellStyle name="Notiz 2 16 3 7 8" xfId="52149"/>
    <cellStyle name="Notiz 2 16 3 8" xfId="6174"/>
    <cellStyle name="Notiz 2 16 3 8 2" xfId="13284"/>
    <cellStyle name="Notiz 2 16 3 8 3" xfId="19577"/>
    <cellStyle name="Notiz 2 16 3 8 4" xfId="26516"/>
    <cellStyle name="Notiz 2 16 3 8 5" xfId="33181"/>
    <cellStyle name="Notiz 2 16 3 8 6" xfId="39851"/>
    <cellStyle name="Notiz 2 16 3 8 7" xfId="46667"/>
    <cellStyle name="Notiz 2 16 3 8 8" xfId="53190"/>
    <cellStyle name="Notiz 2 16 3 9" xfId="6828"/>
    <cellStyle name="Notiz 2 16 3 9 2" xfId="13938"/>
    <cellStyle name="Notiz 2 16 3 9 3" xfId="20231"/>
    <cellStyle name="Notiz 2 16 3 9 4" xfId="27170"/>
    <cellStyle name="Notiz 2 16 3 9 5" xfId="33835"/>
    <cellStyle name="Notiz 2 16 3 9 6" xfId="40505"/>
    <cellStyle name="Notiz 2 16 3 9 7" xfId="47321"/>
    <cellStyle name="Notiz 2 16 3 9 8" xfId="53844"/>
    <cellStyle name="Notiz 2 16 4" xfId="2116"/>
    <cellStyle name="Notiz 2 16 4 2" xfId="9226"/>
    <cellStyle name="Notiz 2 16 4 3" xfId="15519"/>
    <cellStyle name="Notiz 2 16 4 4" xfId="22458"/>
    <cellStyle name="Notiz 2 16 4 5" xfId="29123"/>
    <cellStyle name="Notiz 2 16 4 6" xfId="35793"/>
    <cellStyle name="Notiz 2 16 4 7" xfId="42609"/>
    <cellStyle name="Notiz 2 16 4 8" xfId="49132"/>
    <cellStyle name="Notiz 2 16 5" xfId="2804"/>
    <cellStyle name="Notiz 2 16 5 2" xfId="9914"/>
    <cellStyle name="Notiz 2 16 5 3" xfId="16207"/>
    <cellStyle name="Notiz 2 16 5 4" xfId="23146"/>
    <cellStyle name="Notiz 2 16 5 5" xfId="29811"/>
    <cellStyle name="Notiz 2 16 5 6" xfId="36481"/>
    <cellStyle name="Notiz 2 16 5 7" xfId="43297"/>
    <cellStyle name="Notiz 2 16 5 8" xfId="49820"/>
    <cellStyle name="Notiz 2 16 6" xfId="3492"/>
    <cellStyle name="Notiz 2 16 6 2" xfId="10602"/>
    <cellStyle name="Notiz 2 16 6 3" xfId="16895"/>
    <cellStyle name="Notiz 2 16 6 4" xfId="23834"/>
    <cellStyle name="Notiz 2 16 6 5" xfId="30499"/>
    <cellStyle name="Notiz 2 16 6 6" xfId="37169"/>
    <cellStyle name="Notiz 2 16 6 7" xfId="43985"/>
    <cellStyle name="Notiz 2 16 6 8" xfId="50508"/>
    <cellStyle name="Notiz 2 16 7" xfId="4179"/>
    <cellStyle name="Notiz 2 16 7 2" xfId="11289"/>
    <cellStyle name="Notiz 2 16 7 3" xfId="17582"/>
    <cellStyle name="Notiz 2 16 7 4" xfId="24521"/>
    <cellStyle name="Notiz 2 16 7 5" xfId="31186"/>
    <cellStyle name="Notiz 2 16 7 6" xfId="37856"/>
    <cellStyle name="Notiz 2 16 7 7" xfId="44672"/>
    <cellStyle name="Notiz 2 16 7 8" xfId="51195"/>
    <cellStyle name="Notiz 2 16 8" xfId="4868"/>
    <cellStyle name="Notiz 2 16 8 2" xfId="11978"/>
    <cellStyle name="Notiz 2 16 8 3" xfId="18271"/>
    <cellStyle name="Notiz 2 16 8 4" xfId="25210"/>
    <cellStyle name="Notiz 2 16 8 5" xfId="31875"/>
    <cellStyle name="Notiz 2 16 8 6" xfId="38545"/>
    <cellStyle name="Notiz 2 16 8 7" xfId="45361"/>
    <cellStyle name="Notiz 2 16 8 8" xfId="51884"/>
    <cellStyle name="Notiz 2 16 9" xfId="5551"/>
    <cellStyle name="Notiz 2 16 9 2" xfId="12661"/>
    <cellStyle name="Notiz 2 16 9 3" xfId="18954"/>
    <cellStyle name="Notiz 2 16 9 4" xfId="25893"/>
    <cellStyle name="Notiz 2 16 9 5" xfId="32558"/>
    <cellStyle name="Notiz 2 16 9 6" xfId="39228"/>
    <cellStyle name="Notiz 2 16 9 7" xfId="46044"/>
    <cellStyle name="Notiz 2 16 9 8" xfId="52567"/>
    <cellStyle name="Notiz 2 17" xfId="486"/>
    <cellStyle name="Notiz 2 17 10" xfId="5686"/>
    <cellStyle name="Notiz 2 17 10 2" xfId="12796"/>
    <cellStyle name="Notiz 2 17 10 3" xfId="19089"/>
    <cellStyle name="Notiz 2 17 10 4" xfId="26028"/>
    <cellStyle name="Notiz 2 17 10 5" xfId="32693"/>
    <cellStyle name="Notiz 2 17 10 6" xfId="39363"/>
    <cellStyle name="Notiz 2 17 10 7" xfId="46179"/>
    <cellStyle name="Notiz 2 17 10 8" xfId="52702"/>
    <cellStyle name="Notiz 2 17 11" xfId="6590"/>
    <cellStyle name="Notiz 2 17 11 2" xfId="13700"/>
    <cellStyle name="Notiz 2 17 11 3" xfId="19993"/>
    <cellStyle name="Notiz 2 17 11 4" xfId="26932"/>
    <cellStyle name="Notiz 2 17 11 5" xfId="33597"/>
    <cellStyle name="Notiz 2 17 11 6" xfId="40267"/>
    <cellStyle name="Notiz 2 17 11 7" xfId="47083"/>
    <cellStyle name="Notiz 2 17 11 8" xfId="53606"/>
    <cellStyle name="Notiz 2 17 12" xfId="1284"/>
    <cellStyle name="Notiz 2 17 12 2" xfId="8394"/>
    <cellStyle name="Notiz 2 17 12 3" xfId="14687"/>
    <cellStyle name="Notiz 2 17 12 4" xfId="21626"/>
    <cellStyle name="Notiz 2 17 12 5" xfId="28291"/>
    <cellStyle name="Notiz 2 17 12 6" xfId="34961"/>
    <cellStyle name="Notiz 2 17 12 7" xfId="41780"/>
    <cellStyle name="Notiz 2 17 12 8" xfId="48303"/>
    <cellStyle name="Notiz 2 17 13" xfId="7713"/>
    <cellStyle name="Notiz 2 17 14" xfId="21372"/>
    <cellStyle name="Notiz 2 17 15" xfId="41709"/>
    <cellStyle name="Notiz 2 17 2" xfId="591"/>
    <cellStyle name="Notiz 2 17 2 10" xfId="7415"/>
    <cellStyle name="Notiz 2 17 2 10 2" xfId="14525"/>
    <cellStyle name="Notiz 2 17 2 10 3" xfId="20818"/>
    <cellStyle name="Notiz 2 17 2 10 4" xfId="27757"/>
    <cellStyle name="Notiz 2 17 2 10 5" xfId="34422"/>
    <cellStyle name="Notiz 2 17 2 10 6" xfId="41092"/>
    <cellStyle name="Notiz 2 17 2 10 7" xfId="47908"/>
    <cellStyle name="Notiz 2 17 2 10 8" xfId="54431"/>
    <cellStyle name="Notiz 2 17 2 11" xfId="1344"/>
    <cellStyle name="Notiz 2 17 2 11 2" xfId="8454"/>
    <cellStyle name="Notiz 2 17 2 11 3" xfId="14747"/>
    <cellStyle name="Notiz 2 17 2 11 4" xfId="21686"/>
    <cellStyle name="Notiz 2 17 2 11 5" xfId="28351"/>
    <cellStyle name="Notiz 2 17 2 11 6" xfId="35021"/>
    <cellStyle name="Notiz 2 17 2 11 7" xfId="41837"/>
    <cellStyle name="Notiz 2 17 2 11 8" xfId="48360"/>
    <cellStyle name="Notiz 2 17 2 12" xfId="7728"/>
    <cellStyle name="Notiz 2 17 2 13" xfId="20970"/>
    <cellStyle name="Notiz 2 17 2 14" xfId="20907"/>
    <cellStyle name="Notiz 2 17 2 15" xfId="41220"/>
    <cellStyle name="Notiz 2 17 2 16" xfId="41523"/>
    <cellStyle name="Notiz 2 17 2 2" xfId="904"/>
    <cellStyle name="Notiz 2 17 2 2 10" xfId="1579"/>
    <cellStyle name="Notiz 2 17 2 2 10 2" xfId="8689"/>
    <cellStyle name="Notiz 2 17 2 2 10 3" xfId="14982"/>
    <cellStyle name="Notiz 2 17 2 2 10 4" xfId="21921"/>
    <cellStyle name="Notiz 2 17 2 2 10 5" xfId="28586"/>
    <cellStyle name="Notiz 2 17 2 2 10 6" xfId="35256"/>
    <cellStyle name="Notiz 2 17 2 2 10 7" xfId="42072"/>
    <cellStyle name="Notiz 2 17 2 2 10 8" xfId="48595"/>
    <cellStyle name="Notiz 2 17 2 2 11" xfId="7771"/>
    <cellStyle name="Notiz 2 17 2 2 12" xfId="27911"/>
    <cellStyle name="Notiz 2 17 2 2 13" xfId="34583"/>
    <cellStyle name="Notiz 2 17 2 2 14" xfId="7890"/>
    <cellStyle name="Notiz 2 17 2 2 2" xfId="2450"/>
    <cellStyle name="Notiz 2 17 2 2 2 2" xfId="9560"/>
    <cellStyle name="Notiz 2 17 2 2 2 3" xfId="15853"/>
    <cellStyle name="Notiz 2 17 2 2 2 4" xfId="22792"/>
    <cellStyle name="Notiz 2 17 2 2 2 5" xfId="29457"/>
    <cellStyle name="Notiz 2 17 2 2 2 6" xfId="36127"/>
    <cellStyle name="Notiz 2 17 2 2 2 7" xfId="42943"/>
    <cellStyle name="Notiz 2 17 2 2 2 8" xfId="49466"/>
    <cellStyle name="Notiz 2 17 2 2 3" xfId="3140"/>
    <cellStyle name="Notiz 2 17 2 2 3 2" xfId="10250"/>
    <cellStyle name="Notiz 2 17 2 2 3 3" xfId="16543"/>
    <cellStyle name="Notiz 2 17 2 2 3 4" xfId="23482"/>
    <cellStyle name="Notiz 2 17 2 2 3 5" xfId="30147"/>
    <cellStyle name="Notiz 2 17 2 2 3 6" xfId="36817"/>
    <cellStyle name="Notiz 2 17 2 2 3 7" xfId="43633"/>
    <cellStyle name="Notiz 2 17 2 2 3 8" xfId="50156"/>
    <cellStyle name="Notiz 2 17 2 2 4" xfId="3827"/>
    <cellStyle name="Notiz 2 17 2 2 4 2" xfId="10937"/>
    <cellStyle name="Notiz 2 17 2 2 4 3" xfId="17230"/>
    <cellStyle name="Notiz 2 17 2 2 4 4" xfId="24169"/>
    <cellStyle name="Notiz 2 17 2 2 4 5" xfId="30834"/>
    <cellStyle name="Notiz 2 17 2 2 4 6" xfId="37504"/>
    <cellStyle name="Notiz 2 17 2 2 4 7" xfId="44320"/>
    <cellStyle name="Notiz 2 17 2 2 4 8" xfId="50843"/>
    <cellStyle name="Notiz 2 17 2 2 5" xfId="4514"/>
    <cellStyle name="Notiz 2 17 2 2 5 2" xfId="11624"/>
    <cellStyle name="Notiz 2 17 2 2 5 3" xfId="17917"/>
    <cellStyle name="Notiz 2 17 2 2 5 4" xfId="24856"/>
    <cellStyle name="Notiz 2 17 2 2 5 5" xfId="31521"/>
    <cellStyle name="Notiz 2 17 2 2 5 6" xfId="38191"/>
    <cellStyle name="Notiz 2 17 2 2 5 7" xfId="45007"/>
    <cellStyle name="Notiz 2 17 2 2 5 8" xfId="51530"/>
    <cellStyle name="Notiz 2 17 2 2 6" xfId="5199"/>
    <cellStyle name="Notiz 2 17 2 2 6 2" xfId="12309"/>
    <cellStyle name="Notiz 2 17 2 2 6 3" xfId="18602"/>
    <cellStyle name="Notiz 2 17 2 2 6 4" xfId="25541"/>
    <cellStyle name="Notiz 2 17 2 2 6 5" xfId="32206"/>
    <cellStyle name="Notiz 2 17 2 2 6 6" xfId="38876"/>
    <cellStyle name="Notiz 2 17 2 2 6 7" xfId="45692"/>
    <cellStyle name="Notiz 2 17 2 2 6 8" xfId="52215"/>
    <cellStyle name="Notiz 2 17 2 2 7" xfId="5782"/>
    <cellStyle name="Notiz 2 17 2 2 7 2" xfId="12892"/>
    <cellStyle name="Notiz 2 17 2 2 7 3" xfId="19185"/>
    <cellStyle name="Notiz 2 17 2 2 7 4" xfId="26124"/>
    <cellStyle name="Notiz 2 17 2 2 7 5" xfId="32789"/>
    <cellStyle name="Notiz 2 17 2 2 7 6" xfId="39459"/>
    <cellStyle name="Notiz 2 17 2 2 7 7" xfId="46275"/>
    <cellStyle name="Notiz 2 17 2 2 7 8" xfId="52798"/>
    <cellStyle name="Notiz 2 17 2 2 8" xfId="6240"/>
    <cellStyle name="Notiz 2 17 2 2 8 2" xfId="13350"/>
    <cellStyle name="Notiz 2 17 2 2 8 3" xfId="19643"/>
    <cellStyle name="Notiz 2 17 2 2 8 4" xfId="26582"/>
    <cellStyle name="Notiz 2 17 2 2 8 5" xfId="33247"/>
    <cellStyle name="Notiz 2 17 2 2 8 6" xfId="39917"/>
    <cellStyle name="Notiz 2 17 2 2 8 7" xfId="46733"/>
    <cellStyle name="Notiz 2 17 2 2 8 8" xfId="53256"/>
    <cellStyle name="Notiz 2 17 2 2 9" xfId="6894"/>
    <cellStyle name="Notiz 2 17 2 2 9 2" xfId="14004"/>
    <cellStyle name="Notiz 2 17 2 2 9 3" xfId="20297"/>
    <cellStyle name="Notiz 2 17 2 2 9 4" xfId="27236"/>
    <cellStyle name="Notiz 2 17 2 2 9 5" xfId="33901"/>
    <cellStyle name="Notiz 2 17 2 2 9 6" xfId="40571"/>
    <cellStyle name="Notiz 2 17 2 2 9 7" xfId="47387"/>
    <cellStyle name="Notiz 2 17 2 2 9 8" xfId="53910"/>
    <cellStyle name="Notiz 2 17 2 3" xfId="2215"/>
    <cellStyle name="Notiz 2 17 2 3 2" xfId="9325"/>
    <cellStyle name="Notiz 2 17 2 3 3" xfId="15618"/>
    <cellStyle name="Notiz 2 17 2 3 4" xfId="22557"/>
    <cellStyle name="Notiz 2 17 2 3 5" xfId="29222"/>
    <cellStyle name="Notiz 2 17 2 3 6" xfId="35892"/>
    <cellStyle name="Notiz 2 17 2 3 7" xfId="42708"/>
    <cellStyle name="Notiz 2 17 2 3 8" xfId="49231"/>
    <cellStyle name="Notiz 2 17 2 4" xfId="2905"/>
    <cellStyle name="Notiz 2 17 2 4 2" xfId="10015"/>
    <cellStyle name="Notiz 2 17 2 4 3" xfId="16308"/>
    <cellStyle name="Notiz 2 17 2 4 4" xfId="23247"/>
    <cellStyle name="Notiz 2 17 2 4 5" xfId="29912"/>
    <cellStyle name="Notiz 2 17 2 4 6" xfId="36582"/>
    <cellStyle name="Notiz 2 17 2 4 7" xfId="43398"/>
    <cellStyle name="Notiz 2 17 2 4 8" xfId="49921"/>
    <cellStyle name="Notiz 2 17 2 5" xfId="3592"/>
    <cellStyle name="Notiz 2 17 2 5 2" xfId="10702"/>
    <cellStyle name="Notiz 2 17 2 5 3" xfId="16995"/>
    <cellStyle name="Notiz 2 17 2 5 4" xfId="23934"/>
    <cellStyle name="Notiz 2 17 2 5 5" xfId="30599"/>
    <cellStyle name="Notiz 2 17 2 5 6" xfId="37269"/>
    <cellStyle name="Notiz 2 17 2 5 7" xfId="44085"/>
    <cellStyle name="Notiz 2 17 2 5 8" xfId="50608"/>
    <cellStyle name="Notiz 2 17 2 6" xfId="4279"/>
    <cellStyle name="Notiz 2 17 2 6 2" xfId="11389"/>
    <cellStyle name="Notiz 2 17 2 6 3" xfId="17682"/>
    <cellStyle name="Notiz 2 17 2 6 4" xfId="24621"/>
    <cellStyle name="Notiz 2 17 2 6 5" xfId="31286"/>
    <cellStyle name="Notiz 2 17 2 6 6" xfId="37956"/>
    <cellStyle name="Notiz 2 17 2 6 7" xfId="44772"/>
    <cellStyle name="Notiz 2 17 2 6 8" xfId="51295"/>
    <cellStyle name="Notiz 2 17 2 7" xfId="4964"/>
    <cellStyle name="Notiz 2 17 2 7 2" xfId="12074"/>
    <cellStyle name="Notiz 2 17 2 7 3" xfId="18367"/>
    <cellStyle name="Notiz 2 17 2 7 4" xfId="25306"/>
    <cellStyle name="Notiz 2 17 2 7 5" xfId="31971"/>
    <cellStyle name="Notiz 2 17 2 7 6" xfId="38641"/>
    <cellStyle name="Notiz 2 17 2 7 7" xfId="45457"/>
    <cellStyle name="Notiz 2 17 2 7 8" xfId="51980"/>
    <cellStyle name="Notiz 2 17 2 8" xfId="4924"/>
    <cellStyle name="Notiz 2 17 2 8 2" xfId="12034"/>
    <cellStyle name="Notiz 2 17 2 8 3" xfId="18327"/>
    <cellStyle name="Notiz 2 17 2 8 4" xfId="25266"/>
    <cellStyle name="Notiz 2 17 2 8 5" xfId="31931"/>
    <cellStyle name="Notiz 2 17 2 8 6" xfId="38601"/>
    <cellStyle name="Notiz 2 17 2 8 7" xfId="45417"/>
    <cellStyle name="Notiz 2 17 2 8 8" xfId="51940"/>
    <cellStyle name="Notiz 2 17 2 9" xfId="6659"/>
    <cellStyle name="Notiz 2 17 2 9 2" xfId="13769"/>
    <cellStyle name="Notiz 2 17 2 9 3" xfId="20062"/>
    <cellStyle name="Notiz 2 17 2 9 4" xfId="27001"/>
    <cellStyle name="Notiz 2 17 2 9 5" xfId="33666"/>
    <cellStyle name="Notiz 2 17 2 9 6" xfId="40336"/>
    <cellStyle name="Notiz 2 17 2 9 7" xfId="47152"/>
    <cellStyle name="Notiz 2 17 2 9 8" xfId="53675"/>
    <cellStyle name="Notiz 2 17 3" xfId="775"/>
    <cellStyle name="Notiz 2 17 3 10" xfId="7272"/>
    <cellStyle name="Notiz 2 17 3 10 2" xfId="14382"/>
    <cellStyle name="Notiz 2 17 3 10 3" xfId="20675"/>
    <cellStyle name="Notiz 2 17 3 10 4" xfId="27614"/>
    <cellStyle name="Notiz 2 17 3 10 5" xfId="34279"/>
    <cellStyle name="Notiz 2 17 3 10 6" xfId="40949"/>
    <cellStyle name="Notiz 2 17 3 10 7" xfId="47765"/>
    <cellStyle name="Notiz 2 17 3 10 8" xfId="54288"/>
    <cellStyle name="Notiz 2 17 3 11" xfId="1514"/>
    <cellStyle name="Notiz 2 17 3 11 2" xfId="8624"/>
    <cellStyle name="Notiz 2 17 3 11 3" xfId="14917"/>
    <cellStyle name="Notiz 2 17 3 11 4" xfId="21856"/>
    <cellStyle name="Notiz 2 17 3 11 5" xfId="28521"/>
    <cellStyle name="Notiz 2 17 3 11 6" xfId="35191"/>
    <cellStyle name="Notiz 2 17 3 11 7" xfId="42007"/>
    <cellStyle name="Notiz 2 17 3 11 8" xfId="48530"/>
    <cellStyle name="Notiz 2 17 3 12" xfId="8257"/>
    <cellStyle name="Notiz 2 17 3 13" xfId="21154"/>
    <cellStyle name="Notiz 2 17 3 14" xfId="296"/>
    <cellStyle name="Notiz 2 17 3 15" xfId="41400"/>
    <cellStyle name="Notiz 2 17 3 16" xfId="21509"/>
    <cellStyle name="Notiz 2 17 3 2" xfId="1071"/>
    <cellStyle name="Notiz 2 17 3 2 10" xfId="1744"/>
    <cellStyle name="Notiz 2 17 3 2 10 2" xfId="8854"/>
    <cellStyle name="Notiz 2 17 3 2 10 3" xfId="15147"/>
    <cellStyle name="Notiz 2 17 3 2 10 4" xfId="22086"/>
    <cellStyle name="Notiz 2 17 3 2 10 5" xfId="28751"/>
    <cellStyle name="Notiz 2 17 3 2 10 6" xfId="35421"/>
    <cellStyle name="Notiz 2 17 3 2 10 7" xfId="42237"/>
    <cellStyle name="Notiz 2 17 3 2 10 8" xfId="48760"/>
    <cellStyle name="Notiz 2 17 3 2 11" xfId="7501"/>
    <cellStyle name="Notiz 2 17 3 2 12" xfId="28078"/>
    <cellStyle name="Notiz 2 17 3 2 13" xfId="34748"/>
    <cellStyle name="Notiz 2 17 3 2 14" xfId="48090"/>
    <cellStyle name="Notiz 2 17 3 2 2" xfId="2615"/>
    <cellStyle name="Notiz 2 17 3 2 2 2" xfId="9725"/>
    <cellStyle name="Notiz 2 17 3 2 2 3" xfId="16018"/>
    <cellStyle name="Notiz 2 17 3 2 2 4" xfId="22957"/>
    <cellStyle name="Notiz 2 17 3 2 2 5" xfId="29622"/>
    <cellStyle name="Notiz 2 17 3 2 2 6" xfId="36292"/>
    <cellStyle name="Notiz 2 17 3 2 2 7" xfId="43108"/>
    <cellStyle name="Notiz 2 17 3 2 2 8" xfId="49631"/>
    <cellStyle name="Notiz 2 17 3 2 3" xfId="3305"/>
    <cellStyle name="Notiz 2 17 3 2 3 2" xfId="10415"/>
    <cellStyle name="Notiz 2 17 3 2 3 3" xfId="16708"/>
    <cellStyle name="Notiz 2 17 3 2 3 4" xfId="23647"/>
    <cellStyle name="Notiz 2 17 3 2 3 5" xfId="30312"/>
    <cellStyle name="Notiz 2 17 3 2 3 6" xfId="36982"/>
    <cellStyle name="Notiz 2 17 3 2 3 7" xfId="43798"/>
    <cellStyle name="Notiz 2 17 3 2 3 8" xfId="50321"/>
    <cellStyle name="Notiz 2 17 3 2 4" xfId="3992"/>
    <cellStyle name="Notiz 2 17 3 2 4 2" xfId="11102"/>
    <cellStyle name="Notiz 2 17 3 2 4 3" xfId="17395"/>
    <cellStyle name="Notiz 2 17 3 2 4 4" xfId="24334"/>
    <cellStyle name="Notiz 2 17 3 2 4 5" xfId="30999"/>
    <cellStyle name="Notiz 2 17 3 2 4 6" xfId="37669"/>
    <cellStyle name="Notiz 2 17 3 2 4 7" xfId="44485"/>
    <cellStyle name="Notiz 2 17 3 2 4 8" xfId="51008"/>
    <cellStyle name="Notiz 2 17 3 2 5" xfId="4679"/>
    <cellStyle name="Notiz 2 17 3 2 5 2" xfId="11789"/>
    <cellStyle name="Notiz 2 17 3 2 5 3" xfId="18082"/>
    <cellStyle name="Notiz 2 17 3 2 5 4" xfId="25021"/>
    <cellStyle name="Notiz 2 17 3 2 5 5" xfId="31686"/>
    <cellStyle name="Notiz 2 17 3 2 5 6" xfId="38356"/>
    <cellStyle name="Notiz 2 17 3 2 5 7" xfId="45172"/>
    <cellStyle name="Notiz 2 17 3 2 5 8" xfId="51695"/>
    <cellStyle name="Notiz 2 17 3 2 6" xfId="5364"/>
    <cellStyle name="Notiz 2 17 3 2 6 2" xfId="12474"/>
    <cellStyle name="Notiz 2 17 3 2 6 3" xfId="18767"/>
    <cellStyle name="Notiz 2 17 3 2 6 4" xfId="25706"/>
    <cellStyle name="Notiz 2 17 3 2 6 5" xfId="32371"/>
    <cellStyle name="Notiz 2 17 3 2 6 6" xfId="39041"/>
    <cellStyle name="Notiz 2 17 3 2 6 7" xfId="45857"/>
    <cellStyle name="Notiz 2 17 3 2 6 8" xfId="52380"/>
    <cellStyle name="Notiz 2 17 3 2 7" xfId="5947"/>
    <cellStyle name="Notiz 2 17 3 2 7 2" xfId="13057"/>
    <cellStyle name="Notiz 2 17 3 2 7 3" xfId="19350"/>
    <cellStyle name="Notiz 2 17 3 2 7 4" xfId="26289"/>
    <cellStyle name="Notiz 2 17 3 2 7 5" xfId="32954"/>
    <cellStyle name="Notiz 2 17 3 2 7 6" xfId="39624"/>
    <cellStyle name="Notiz 2 17 3 2 7 7" xfId="46440"/>
    <cellStyle name="Notiz 2 17 3 2 7 8" xfId="52963"/>
    <cellStyle name="Notiz 2 17 3 2 8" xfId="6405"/>
    <cellStyle name="Notiz 2 17 3 2 8 2" xfId="13515"/>
    <cellStyle name="Notiz 2 17 3 2 8 3" xfId="19808"/>
    <cellStyle name="Notiz 2 17 3 2 8 4" xfId="26747"/>
    <cellStyle name="Notiz 2 17 3 2 8 5" xfId="33412"/>
    <cellStyle name="Notiz 2 17 3 2 8 6" xfId="40082"/>
    <cellStyle name="Notiz 2 17 3 2 8 7" xfId="46898"/>
    <cellStyle name="Notiz 2 17 3 2 8 8" xfId="53421"/>
    <cellStyle name="Notiz 2 17 3 2 9" xfId="7059"/>
    <cellStyle name="Notiz 2 17 3 2 9 2" xfId="14169"/>
    <cellStyle name="Notiz 2 17 3 2 9 3" xfId="20462"/>
    <cellStyle name="Notiz 2 17 3 2 9 4" xfId="27401"/>
    <cellStyle name="Notiz 2 17 3 2 9 5" xfId="34066"/>
    <cellStyle name="Notiz 2 17 3 2 9 6" xfId="40736"/>
    <cellStyle name="Notiz 2 17 3 2 9 7" xfId="47552"/>
    <cellStyle name="Notiz 2 17 3 2 9 8" xfId="54075"/>
    <cellStyle name="Notiz 2 17 3 3" xfId="2385"/>
    <cellStyle name="Notiz 2 17 3 3 2" xfId="9495"/>
    <cellStyle name="Notiz 2 17 3 3 3" xfId="15788"/>
    <cellStyle name="Notiz 2 17 3 3 4" xfId="22727"/>
    <cellStyle name="Notiz 2 17 3 3 5" xfId="29392"/>
    <cellStyle name="Notiz 2 17 3 3 6" xfId="36062"/>
    <cellStyle name="Notiz 2 17 3 3 7" xfId="42878"/>
    <cellStyle name="Notiz 2 17 3 3 8" xfId="49401"/>
    <cellStyle name="Notiz 2 17 3 4" xfId="3075"/>
    <cellStyle name="Notiz 2 17 3 4 2" xfId="10185"/>
    <cellStyle name="Notiz 2 17 3 4 3" xfId="16478"/>
    <cellStyle name="Notiz 2 17 3 4 4" xfId="23417"/>
    <cellStyle name="Notiz 2 17 3 4 5" xfId="30082"/>
    <cellStyle name="Notiz 2 17 3 4 6" xfId="36752"/>
    <cellStyle name="Notiz 2 17 3 4 7" xfId="43568"/>
    <cellStyle name="Notiz 2 17 3 4 8" xfId="50091"/>
    <cellStyle name="Notiz 2 17 3 5" xfId="3762"/>
    <cellStyle name="Notiz 2 17 3 5 2" xfId="10872"/>
    <cellStyle name="Notiz 2 17 3 5 3" xfId="17165"/>
    <cellStyle name="Notiz 2 17 3 5 4" xfId="24104"/>
    <cellStyle name="Notiz 2 17 3 5 5" xfId="30769"/>
    <cellStyle name="Notiz 2 17 3 5 6" xfId="37439"/>
    <cellStyle name="Notiz 2 17 3 5 7" xfId="44255"/>
    <cellStyle name="Notiz 2 17 3 5 8" xfId="50778"/>
    <cellStyle name="Notiz 2 17 3 6" xfId="4449"/>
    <cellStyle name="Notiz 2 17 3 6 2" xfId="11559"/>
    <cellStyle name="Notiz 2 17 3 6 3" xfId="17852"/>
    <cellStyle name="Notiz 2 17 3 6 4" xfId="24791"/>
    <cellStyle name="Notiz 2 17 3 6 5" xfId="31456"/>
    <cellStyle name="Notiz 2 17 3 6 6" xfId="38126"/>
    <cellStyle name="Notiz 2 17 3 6 7" xfId="44942"/>
    <cellStyle name="Notiz 2 17 3 6 8" xfId="51465"/>
    <cellStyle name="Notiz 2 17 3 7" xfId="5134"/>
    <cellStyle name="Notiz 2 17 3 7 2" xfId="12244"/>
    <cellStyle name="Notiz 2 17 3 7 3" xfId="18537"/>
    <cellStyle name="Notiz 2 17 3 7 4" xfId="25476"/>
    <cellStyle name="Notiz 2 17 3 7 5" xfId="32141"/>
    <cellStyle name="Notiz 2 17 3 7 6" xfId="38811"/>
    <cellStyle name="Notiz 2 17 3 7 7" xfId="45627"/>
    <cellStyle name="Notiz 2 17 3 7 8" xfId="52150"/>
    <cellStyle name="Notiz 2 17 3 8" xfId="6175"/>
    <cellStyle name="Notiz 2 17 3 8 2" xfId="13285"/>
    <cellStyle name="Notiz 2 17 3 8 3" xfId="19578"/>
    <cellStyle name="Notiz 2 17 3 8 4" xfId="26517"/>
    <cellStyle name="Notiz 2 17 3 8 5" xfId="33182"/>
    <cellStyle name="Notiz 2 17 3 8 6" xfId="39852"/>
    <cellStyle name="Notiz 2 17 3 8 7" xfId="46668"/>
    <cellStyle name="Notiz 2 17 3 8 8" xfId="53191"/>
    <cellStyle name="Notiz 2 17 3 9" xfId="6829"/>
    <cellStyle name="Notiz 2 17 3 9 2" xfId="13939"/>
    <cellStyle name="Notiz 2 17 3 9 3" xfId="20232"/>
    <cellStyle name="Notiz 2 17 3 9 4" xfId="27171"/>
    <cellStyle name="Notiz 2 17 3 9 5" xfId="33836"/>
    <cellStyle name="Notiz 2 17 3 9 6" xfId="40506"/>
    <cellStyle name="Notiz 2 17 3 9 7" xfId="47322"/>
    <cellStyle name="Notiz 2 17 3 9 8" xfId="53845"/>
    <cellStyle name="Notiz 2 17 4" xfId="2112"/>
    <cellStyle name="Notiz 2 17 4 2" xfId="9222"/>
    <cellStyle name="Notiz 2 17 4 3" xfId="15515"/>
    <cellStyle name="Notiz 2 17 4 4" xfId="22454"/>
    <cellStyle name="Notiz 2 17 4 5" xfId="29119"/>
    <cellStyle name="Notiz 2 17 4 6" xfId="35789"/>
    <cellStyle name="Notiz 2 17 4 7" xfId="42605"/>
    <cellStyle name="Notiz 2 17 4 8" xfId="49128"/>
    <cellStyle name="Notiz 2 17 5" xfId="2800"/>
    <cellStyle name="Notiz 2 17 5 2" xfId="9910"/>
    <cellStyle name="Notiz 2 17 5 3" xfId="16203"/>
    <cellStyle name="Notiz 2 17 5 4" xfId="23142"/>
    <cellStyle name="Notiz 2 17 5 5" xfId="29807"/>
    <cellStyle name="Notiz 2 17 5 6" xfId="36477"/>
    <cellStyle name="Notiz 2 17 5 7" xfId="43293"/>
    <cellStyle name="Notiz 2 17 5 8" xfId="49816"/>
    <cellStyle name="Notiz 2 17 6" xfId="3488"/>
    <cellStyle name="Notiz 2 17 6 2" xfId="10598"/>
    <cellStyle name="Notiz 2 17 6 3" xfId="16891"/>
    <cellStyle name="Notiz 2 17 6 4" xfId="23830"/>
    <cellStyle name="Notiz 2 17 6 5" xfId="30495"/>
    <cellStyle name="Notiz 2 17 6 6" xfId="37165"/>
    <cellStyle name="Notiz 2 17 6 7" xfId="43981"/>
    <cellStyle name="Notiz 2 17 6 8" xfId="50504"/>
    <cellStyle name="Notiz 2 17 7" xfId="4175"/>
    <cellStyle name="Notiz 2 17 7 2" xfId="11285"/>
    <cellStyle name="Notiz 2 17 7 3" xfId="17578"/>
    <cellStyle name="Notiz 2 17 7 4" xfId="24517"/>
    <cellStyle name="Notiz 2 17 7 5" xfId="31182"/>
    <cellStyle name="Notiz 2 17 7 6" xfId="37852"/>
    <cellStyle name="Notiz 2 17 7 7" xfId="44668"/>
    <cellStyle name="Notiz 2 17 7 8" xfId="51191"/>
    <cellStyle name="Notiz 2 17 8" xfId="4864"/>
    <cellStyle name="Notiz 2 17 8 2" xfId="11974"/>
    <cellStyle name="Notiz 2 17 8 3" xfId="18267"/>
    <cellStyle name="Notiz 2 17 8 4" xfId="25206"/>
    <cellStyle name="Notiz 2 17 8 5" xfId="31871"/>
    <cellStyle name="Notiz 2 17 8 6" xfId="38541"/>
    <cellStyle name="Notiz 2 17 8 7" xfId="45357"/>
    <cellStyle name="Notiz 2 17 8 8" xfId="51880"/>
    <cellStyle name="Notiz 2 17 9" xfId="5547"/>
    <cellStyle name="Notiz 2 17 9 2" xfId="12657"/>
    <cellStyle name="Notiz 2 17 9 3" xfId="18950"/>
    <cellStyle name="Notiz 2 17 9 4" xfId="25889"/>
    <cellStyle name="Notiz 2 17 9 5" xfId="32554"/>
    <cellStyle name="Notiz 2 17 9 6" xfId="39224"/>
    <cellStyle name="Notiz 2 17 9 7" xfId="46040"/>
    <cellStyle name="Notiz 2 17 9 8" xfId="52563"/>
    <cellStyle name="Notiz 2 18" xfId="492"/>
    <cellStyle name="Notiz 2 18 10" xfId="5600"/>
    <cellStyle name="Notiz 2 18 10 2" xfId="12710"/>
    <cellStyle name="Notiz 2 18 10 3" xfId="19003"/>
    <cellStyle name="Notiz 2 18 10 4" xfId="25942"/>
    <cellStyle name="Notiz 2 18 10 5" xfId="32607"/>
    <cellStyle name="Notiz 2 18 10 6" xfId="39277"/>
    <cellStyle name="Notiz 2 18 10 7" xfId="46093"/>
    <cellStyle name="Notiz 2 18 10 8" xfId="52616"/>
    <cellStyle name="Notiz 2 18 11" xfId="6596"/>
    <cellStyle name="Notiz 2 18 11 2" xfId="13706"/>
    <cellStyle name="Notiz 2 18 11 3" xfId="19999"/>
    <cellStyle name="Notiz 2 18 11 4" xfId="26938"/>
    <cellStyle name="Notiz 2 18 11 5" xfId="33603"/>
    <cellStyle name="Notiz 2 18 11 6" xfId="40273"/>
    <cellStyle name="Notiz 2 18 11 7" xfId="47089"/>
    <cellStyle name="Notiz 2 18 11 8" xfId="53612"/>
    <cellStyle name="Notiz 2 18 12" xfId="1290"/>
    <cellStyle name="Notiz 2 18 12 2" xfId="8400"/>
    <cellStyle name="Notiz 2 18 12 3" xfId="14693"/>
    <cellStyle name="Notiz 2 18 12 4" xfId="21632"/>
    <cellStyle name="Notiz 2 18 12 5" xfId="28297"/>
    <cellStyle name="Notiz 2 18 12 6" xfId="34967"/>
    <cellStyle name="Notiz 2 18 12 7" xfId="41786"/>
    <cellStyle name="Notiz 2 18 12 8" xfId="48309"/>
    <cellStyle name="Notiz 2 18 13" xfId="7611"/>
    <cellStyle name="Notiz 2 18 14" xfId="21385"/>
    <cellStyle name="Notiz 2 18 15" xfId="41504"/>
    <cellStyle name="Notiz 2 18 2" xfId="590"/>
    <cellStyle name="Notiz 2 18 2 10" xfId="7330"/>
    <cellStyle name="Notiz 2 18 2 10 2" xfId="14440"/>
    <cellStyle name="Notiz 2 18 2 10 3" xfId="20733"/>
    <cellStyle name="Notiz 2 18 2 10 4" xfId="27672"/>
    <cellStyle name="Notiz 2 18 2 10 5" xfId="34337"/>
    <cellStyle name="Notiz 2 18 2 10 6" xfId="41007"/>
    <cellStyle name="Notiz 2 18 2 10 7" xfId="47823"/>
    <cellStyle name="Notiz 2 18 2 10 8" xfId="54346"/>
    <cellStyle name="Notiz 2 18 2 11" xfId="1343"/>
    <cellStyle name="Notiz 2 18 2 11 2" xfId="8453"/>
    <cellStyle name="Notiz 2 18 2 11 3" xfId="14746"/>
    <cellStyle name="Notiz 2 18 2 11 4" xfId="21685"/>
    <cellStyle name="Notiz 2 18 2 11 5" xfId="28350"/>
    <cellStyle name="Notiz 2 18 2 11 6" xfId="35020"/>
    <cellStyle name="Notiz 2 18 2 11 7" xfId="41836"/>
    <cellStyle name="Notiz 2 18 2 11 8" xfId="48359"/>
    <cellStyle name="Notiz 2 18 2 12" xfId="8232"/>
    <cellStyle name="Notiz 2 18 2 13" xfId="20969"/>
    <cellStyle name="Notiz 2 18 2 14" xfId="7661"/>
    <cellStyle name="Notiz 2 18 2 15" xfId="41219"/>
    <cellStyle name="Notiz 2 18 2 16" xfId="21501"/>
    <cellStyle name="Notiz 2 18 2 2" xfId="903"/>
    <cellStyle name="Notiz 2 18 2 2 10" xfId="1578"/>
    <cellStyle name="Notiz 2 18 2 2 10 2" xfId="8688"/>
    <cellStyle name="Notiz 2 18 2 2 10 3" xfId="14981"/>
    <cellStyle name="Notiz 2 18 2 2 10 4" xfId="21920"/>
    <cellStyle name="Notiz 2 18 2 2 10 5" xfId="28585"/>
    <cellStyle name="Notiz 2 18 2 2 10 6" xfId="35255"/>
    <cellStyle name="Notiz 2 18 2 2 10 7" xfId="42071"/>
    <cellStyle name="Notiz 2 18 2 2 10 8" xfId="48594"/>
    <cellStyle name="Notiz 2 18 2 2 11" xfId="8275"/>
    <cellStyle name="Notiz 2 18 2 2 12" xfId="27910"/>
    <cellStyle name="Notiz 2 18 2 2 13" xfId="34582"/>
    <cellStyle name="Notiz 2 18 2 2 14" xfId="34515"/>
    <cellStyle name="Notiz 2 18 2 2 2" xfId="2449"/>
    <cellStyle name="Notiz 2 18 2 2 2 2" xfId="9559"/>
    <cellStyle name="Notiz 2 18 2 2 2 3" xfId="15852"/>
    <cellStyle name="Notiz 2 18 2 2 2 4" xfId="22791"/>
    <cellStyle name="Notiz 2 18 2 2 2 5" xfId="29456"/>
    <cellStyle name="Notiz 2 18 2 2 2 6" xfId="36126"/>
    <cellStyle name="Notiz 2 18 2 2 2 7" xfId="42942"/>
    <cellStyle name="Notiz 2 18 2 2 2 8" xfId="49465"/>
    <cellStyle name="Notiz 2 18 2 2 3" xfId="3139"/>
    <cellStyle name="Notiz 2 18 2 2 3 2" xfId="10249"/>
    <cellStyle name="Notiz 2 18 2 2 3 3" xfId="16542"/>
    <cellStyle name="Notiz 2 18 2 2 3 4" xfId="23481"/>
    <cellStyle name="Notiz 2 18 2 2 3 5" xfId="30146"/>
    <cellStyle name="Notiz 2 18 2 2 3 6" xfId="36816"/>
    <cellStyle name="Notiz 2 18 2 2 3 7" xfId="43632"/>
    <cellStyle name="Notiz 2 18 2 2 3 8" xfId="50155"/>
    <cellStyle name="Notiz 2 18 2 2 4" xfId="3826"/>
    <cellStyle name="Notiz 2 18 2 2 4 2" xfId="10936"/>
    <cellStyle name="Notiz 2 18 2 2 4 3" xfId="17229"/>
    <cellStyle name="Notiz 2 18 2 2 4 4" xfId="24168"/>
    <cellStyle name="Notiz 2 18 2 2 4 5" xfId="30833"/>
    <cellStyle name="Notiz 2 18 2 2 4 6" xfId="37503"/>
    <cellStyle name="Notiz 2 18 2 2 4 7" xfId="44319"/>
    <cellStyle name="Notiz 2 18 2 2 4 8" xfId="50842"/>
    <cellStyle name="Notiz 2 18 2 2 5" xfId="4513"/>
    <cellStyle name="Notiz 2 18 2 2 5 2" xfId="11623"/>
    <cellStyle name="Notiz 2 18 2 2 5 3" xfId="17916"/>
    <cellStyle name="Notiz 2 18 2 2 5 4" xfId="24855"/>
    <cellStyle name="Notiz 2 18 2 2 5 5" xfId="31520"/>
    <cellStyle name="Notiz 2 18 2 2 5 6" xfId="38190"/>
    <cellStyle name="Notiz 2 18 2 2 5 7" xfId="45006"/>
    <cellStyle name="Notiz 2 18 2 2 5 8" xfId="51529"/>
    <cellStyle name="Notiz 2 18 2 2 6" xfId="5198"/>
    <cellStyle name="Notiz 2 18 2 2 6 2" xfId="12308"/>
    <cellStyle name="Notiz 2 18 2 2 6 3" xfId="18601"/>
    <cellStyle name="Notiz 2 18 2 2 6 4" xfId="25540"/>
    <cellStyle name="Notiz 2 18 2 2 6 5" xfId="32205"/>
    <cellStyle name="Notiz 2 18 2 2 6 6" xfId="38875"/>
    <cellStyle name="Notiz 2 18 2 2 6 7" xfId="45691"/>
    <cellStyle name="Notiz 2 18 2 2 6 8" xfId="52214"/>
    <cellStyle name="Notiz 2 18 2 2 7" xfId="5781"/>
    <cellStyle name="Notiz 2 18 2 2 7 2" xfId="12891"/>
    <cellStyle name="Notiz 2 18 2 2 7 3" xfId="19184"/>
    <cellStyle name="Notiz 2 18 2 2 7 4" xfId="26123"/>
    <cellStyle name="Notiz 2 18 2 2 7 5" xfId="32788"/>
    <cellStyle name="Notiz 2 18 2 2 7 6" xfId="39458"/>
    <cellStyle name="Notiz 2 18 2 2 7 7" xfId="46274"/>
    <cellStyle name="Notiz 2 18 2 2 7 8" xfId="52797"/>
    <cellStyle name="Notiz 2 18 2 2 8" xfId="6239"/>
    <cellStyle name="Notiz 2 18 2 2 8 2" xfId="13349"/>
    <cellStyle name="Notiz 2 18 2 2 8 3" xfId="19642"/>
    <cellStyle name="Notiz 2 18 2 2 8 4" xfId="26581"/>
    <cellStyle name="Notiz 2 18 2 2 8 5" xfId="33246"/>
    <cellStyle name="Notiz 2 18 2 2 8 6" xfId="39916"/>
    <cellStyle name="Notiz 2 18 2 2 8 7" xfId="46732"/>
    <cellStyle name="Notiz 2 18 2 2 8 8" xfId="53255"/>
    <cellStyle name="Notiz 2 18 2 2 9" xfId="6893"/>
    <cellStyle name="Notiz 2 18 2 2 9 2" xfId="14003"/>
    <cellStyle name="Notiz 2 18 2 2 9 3" xfId="20296"/>
    <cellStyle name="Notiz 2 18 2 2 9 4" xfId="27235"/>
    <cellStyle name="Notiz 2 18 2 2 9 5" xfId="33900"/>
    <cellStyle name="Notiz 2 18 2 2 9 6" xfId="40570"/>
    <cellStyle name="Notiz 2 18 2 2 9 7" xfId="47386"/>
    <cellStyle name="Notiz 2 18 2 2 9 8" xfId="53909"/>
    <cellStyle name="Notiz 2 18 2 3" xfId="2214"/>
    <cellStyle name="Notiz 2 18 2 3 2" xfId="9324"/>
    <cellStyle name="Notiz 2 18 2 3 3" xfId="15617"/>
    <cellStyle name="Notiz 2 18 2 3 4" xfId="22556"/>
    <cellStyle name="Notiz 2 18 2 3 5" xfId="29221"/>
    <cellStyle name="Notiz 2 18 2 3 6" xfId="35891"/>
    <cellStyle name="Notiz 2 18 2 3 7" xfId="42707"/>
    <cellStyle name="Notiz 2 18 2 3 8" xfId="49230"/>
    <cellStyle name="Notiz 2 18 2 4" xfId="2904"/>
    <cellStyle name="Notiz 2 18 2 4 2" xfId="10014"/>
    <cellStyle name="Notiz 2 18 2 4 3" xfId="16307"/>
    <cellStyle name="Notiz 2 18 2 4 4" xfId="23246"/>
    <cellStyle name="Notiz 2 18 2 4 5" xfId="29911"/>
    <cellStyle name="Notiz 2 18 2 4 6" xfId="36581"/>
    <cellStyle name="Notiz 2 18 2 4 7" xfId="43397"/>
    <cellStyle name="Notiz 2 18 2 4 8" xfId="49920"/>
    <cellStyle name="Notiz 2 18 2 5" xfId="3591"/>
    <cellStyle name="Notiz 2 18 2 5 2" xfId="10701"/>
    <cellStyle name="Notiz 2 18 2 5 3" xfId="16994"/>
    <cellStyle name="Notiz 2 18 2 5 4" xfId="23933"/>
    <cellStyle name="Notiz 2 18 2 5 5" xfId="30598"/>
    <cellStyle name="Notiz 2 18 2 5 6" xfId="37268"/>
    <cellStyle name="Notiz 2 18 2 5 7" xfId="44084"/>
    <cellStyle name="Notiz 2 18 2 5 8" xfId="50607"/>
    <cellStyle name="Notiz 2 18 2 6" xfId="4278"/>
    <cellStyle name="Notiz 2 18 2 6 2" xfId="11388"/>
    <cellStyle name="Notiz 2 18 2 6 3" xfId="17681"/>
    <cellStyle name="Notiz 2 18 2 6 4" xfId="24620"/>
    <cellStyle name="Notiz 2 18 2 6 5" xfId="31285"/>
    <cellStyle name="Notiz 2 18 2 6 6" xfId="37955"/>
    <cellStyle name="Notiz 2 18 2 6 7" xfId="44771"/>
    <cellStyle name="Notiz 2 18 2 6 8" xfId="51294"/>
    <cellStyle name="Notiz 2 18 2 7" xfId="4963"/>
    <cellStyle name="Notiz 2 18 2 7 2" xfId="12073"/>
    <cellStyle name="Notiz 2 18 2 7 3" xfId="18366"/>
    <cellStyle name="Notiz 2 18 2 7 4" xfId="25305"/>
    <cellStyle name="Notiz 2 18 2 7 5" xfId="31970"/>
    <cellStyle name="Notiz 2 18 2 7 6" xfId="38640"/>
    <cellStyle name="Notiz 2 18 2 7 7" xfId="45456"/>
    <cellStyle name="Notiz 2 18 2 7 8" xfId="51979"/>
    <cellStyle name="Notiz 2 18 2 8" xfId="1952"/>
    <cellStyle name="Notiz 2 18 2 8 2" xfId="9062"/>
    <cellStyle name="Notiz 2 18 2 8 3" xfId="15355"/>
    <cellStyle name="Notiz 2 18 2 8 4" xfId="22294"/>
    <cellStyle name="Notiz 2 18 2 8 5" xfId="28959"/>
    <cellStyle name="Notiz 2 18 2 8 6" xfId="35629"/>
    <cellStyle name="Notiz 2 18 2 8 7" xfId="42445"/>
    <cellStyle name="Notiz 2 18 2 8 8" xfId="48968"/>
    <cellStyle name="Notiz 2 18 2 9" xfId="6658"/>
    <cellStyle name="Notiz 2 18 2 9 2" xfId="13768"/>
    <cellStyle name="Notiz 2 18 2 9 3" xfId="20061"/>
    <cellStyle name="Notiz 2 18 2 9 4" xfId="27000"/>
    <cellStyle name="Notiz 2 18 2 9 5" xfId="33665"/>
    <cellStyle name="Notiz 2 18 2 9 6" xfId="40335"/>
    <cellStyle name="Notiz 2 18 2 9 7" xfId="47151"/>
    <cellStyle name="Notiz 2 18 2 9 8" xfId="53674"/>
    <cellStyle name="Notiz 2 18 3" xfId="776"/>
    <cellStyle name="Notiz 2 18 3 10" xfId="7283"/>
    <cellStyle name="Notiz 2 18 3 10 2" xfId="14393"/>
    <cellStyle name="Notiz 2 18 3 10 3" xfId="20686"/>
    <cellStyle name="Notiz 2 18 3 10 4" xfId="27625"/>
    <cellStyle name="Notiz 2 18 3 10 5" xfId="34290"/>
    <cellStyle name="Notiz 2 18 3 10 6" xfId="40960"/>
    <cellStyle name="Notiz 2 18 3 10 7" xfId="47776"/>
    <cellStyle name="Notiz 2 18 3 10 8" xfId="54299"/>
    <cellStyle name="Notiz 2 18 3 11" xfId="1515"/>
    <cellStyle name="Notiz 2 18 3 11 2" xfId="8625"/>
    <cellStyle name="Notiz 2 18 3 11 3" xfId="14918"/>
    <cellStyle name="Notiz 2 18 3 11 4" xfId="21857"/>
    <cellStyle name="Notiz 2 18 3 11 5" xfId="28522"/>
    <cellStyle name="Notiz 2 18 3 11 6" xfId="35192"/>
    <cellStyle name="Notiz 2 18 3 11 7" xfId="42008"/>
    <cellStyle name="Notiz 2 18 3 11 8" xfId="48531"/>
    <cellStyle name="Notiz 2 18 3 12" xfId="7753"/>
    <cellStyle name="Notiz 2 18 3 13" xfId="21155"/>
    <cellStyle name="Notiz 2 18 3 14" xfId="21268"/>
    <cellStyle name="Notiz 2 18 3 15" xfId="41401"/>
    <cellStyle name="Notiz 2 18 3 16" xfId="41564"/>
    <cellStyle name="Notiz 2 18 3 2" xfId="1072"/>
    <cellStyle name="Notiz 2 18 3 2 10" xfId="1745"/>
    <cellStyle name="Notiz 2 18 3 2 10 2" xfId="8855"/>
    <cellStyle name="Notiz 2 18 3 2 10 3" xfId="15148"/>
    <cellStyle name="Notiz 2 18 3 2 10 4" xfId="22087"/>
    <cellStyle name="Notiz 2 18 3 2 10 5" xfId="28752"/>
    <cellStyle name="Notiz 2 18 3 2 10 6" xfId="35422"/>
    <cellStyle name="Notiz 2 18 3 2 10 7" xfId="42238"/>
    <cellStyle name="Notiz 2 18 3 2 10 8" xfId="48761"/>
    <cellStyle name="Notiz 2 18 3 2 11" xfId="309"/>
    <cellStyle name="Notiz 2 18 3 2 12" xfId="28079"/>
    <cellStyle name="Notiz 2 18 3 2 13" xfId="34749"/>
    <cellStyle name="Notiz 2 18 3 2 14" xfId="48091"/>
    <cellStyle name="Notiz 2 18 3 2 2" xfId="2616"/>
    <cellStyle name="Notiz 2 18 3 2 2 2" xfId="9726"/>
    <cellStyle name="Notiz 2 18 3 2 2 3" xfId="16019"/>
    <cellStyle name="Notiz 2 18 3 2 2 4" xfId="22958"/>
    <cellStyle name="Notiz 2 18 3 2 2 5" xfId="29623"/>
    <cellStyle name="Notiz 2 18 3 2 2 6" xfId="36293"/>
    <cellStyle name="Notiz 2 18 3 2 2 7" xfId="43109"/>
    <cellStyle name="Notiz 2 18 3 2 2 8" xfId="49632"/>
    <cellStyle name="Notiz 2 18 3 2 3" xfId="3306"/>
    <cellStyle name="Notiz 2 18 3 2 3 2" xfId="10416"/>
    <cellStyle name="Notiz 2 18 3 2 3 3" xfId="16709"/>
    <cellStyle name="Notiz 2 18 3 2 3 4" xfId="23648"/>
    <cellStyle name="Notiz 2 18 3 2 3 5" xfId="30313"/>
    <cellStyle name="Notiz 2 18 3 2 3 6" xfId="36983"/>
    <cellStyle name="Notiz 2 18 3 2 3 7" xfId="43799"/>
    <cellStyle name="Notiz 2 18 3 2 3 8" xfId="50322"/>
    <cellStyle name="Notiz 2 18 3 2 4" xfId="3993"/>
    <cellStyle name="Notiz 2 18 3 2 4 2" xfId="11103"/>
    <cellStyle name="Notiz 2 18 3 2 4 3" xfId="17396"/>
    <cellStyle name="Notiz 2 18 3 2 4 4" xfId="24335"/>
    <cellStyle name="Notiz 2 18 3 2 4 5" xfId="31000"/>
    <cellStyle name="Notiz 2 18 3 2 4 6" xfId="37670"/>
    <cellStyle name="Notiz 2 18 3 2 4 7" xfId="44486"/>
    <cellStyle name="Notiz 2 18 3 2 4 8" xfId="51009"/>
    <cellStyle name="Notiz 2 18 3 2 5" xfId="4680"/>
    <cellStyle name="Notiz 2 18 3 2 5 2" xfId="11790"/>
    <cellStyle name="Notiz 2 18 3 2 5 3" xfId="18083"/>
    <cellStyle name="Notiz 2 18 3 2 5 4" xfId="25022"/>
    <cellStyle name="Notiz 2 18 3 2 5 5" xfId="31687"/>
    <cellStyle name="Notiz 2 18 3 2 5 6" xfId="38357"/>
    <cellStyle name="Notiz 2 18 3 2 5 7" xfId="45173"/>
    <cellStyle name="Notiz 2 18 3 2 5 8" xfId="51696"/>
    <cellStyle name="Notiz 2 18 3 2 6" xfId="5365"/>
    <cellStyle name="Notiz 2 18 3 2 6 2" xfId="12475"/>
    <cellStyle name="Notiz 2 18 3 2 6 3" xfId="18768"/>
    <cellStyle name="Notiz 2 18 3 2 6 4" xfId="25707"/>
    <cellStyle name="Notiz 2 18 3 2 6 5" xfId="32372"/>
    <cellStyle name="Notiz 2 18 3 2 6 6" xfId="39042"/>
    <cellStyle name="Notiz 2 18 3 2 6 7" xfId="45858"/>
    <cellStyle name="Notiz 2 18 3 2 6 8" xfId="52381"/>
    <cellStyle name="Notiz 2 18 3 2 7" xfId="5948"/>
    <cellStyle name="Notiz 2 18 3 2 7 2" xfId="13058"/>
    <cellStyle name="Notiz 2 18 3 2 7 3" xfId="19351"/>
    <cellStyle name="Notiz 2 18 3 2 7 4" xfId="26290"/>
    <cellStyle name="Notiz 2 18 3 2 7 5" xfId="32955"/>
    <cellStyle name="Notiz 2 18 3 2 7 6" xfId="39625"/>
    <cellStyle name="Notiz 2 18 3 2 7 7" xfId="46441"/>
    <cellStyle name="Notiz 2 18 3 2 7 8" xfId="52964"/>
    <cellStyle name="Notiz 2 18 3 2 8" xfId="6406"/>
    <cellStyle name="Notiz 2 18 3 2 8 2" xfId="13516"/>
    <cellStyle name="Notiz 2 18 3 2 8 3" xfId="19809"/>
    <cellStyle name="Notiz 2 18 3 2 8 4" xfId="26748"/>
    <cellStyle name="Notiz 2 18 3 2 8 5" xfId="33413"/>
    <cellStyle name="Notiz 2 18 3 2 8 6" xfId="40083"/>
    <cellStyle name="Notiz 2 18 3 2 8 7" xfId="46899"/>
    <cellStyle name="Notiz 2 18 3 2 8 8" xfId="53422"/>
    <cellStyle name="Notiz 2 18 3 2 9" xfId="7060"/>
    <cellStyle name="Notiz 2 18 3 2 9 2" xfId="14170"/>
    <cellStyle name="Notiz 2 18 3 2 9 3" xfId="20463"/>
    <cellStyle name="Notiz 2 18 3 2 9 4" xfId="27402"/>
    <cellStyle name="Notiz 2 18 3 2 9 5" xfId="34067"/>
    <cellStyle name="Notiz 2 18 3 2 9 6" xfId="40737"/>
    <cellStyle name="Notiz 2 18 3 2 9 7" xfId="47553"/>
    <cellStyle name="Notiz 2 18 3 2 9 8" xfId="54076"/>
    <cellStyle name="Notiz 2 18 3 3" xfId="2386"/>
    <cellStyle name="Notiz 2 18 3 3 2" xfId="9496"/>
    <cellStyle name="Notiz 2 18 3 3 3" xfId="15789"/>
    <cellStyle name="Notiz 2 18 3 3 4" xfId="22728"/>
    <cellStyle name="Notiz 2 18 3 3 5" xfId="29393"/>
    <cellStyle name="Notiz 2 18 3 3 6" xfId="36063"/>
    <cellStyle name="Notiz 2 18 3 3 7" xfId="42879"/>
    <cellStyle name="Notiz 2 18 3 3 8" xfId="49402"/>
    <cellStyle name="Notiz 2 18 3 4" xfId="3076"/>
    <cellStyle name="Notiz 2 18 3 4 2" xfId="10186"/>
    <cellStyle name="Notiz 2 18 3 4 3" xfId="16479"/>
    <cellStyle name="Notiz 2 18 3 4 4" xfId="23418"/>
    <cellStyle name="Notiz 2 18 3 4 5" xfId="30083"/>
    <cellStyle name="Notiz 2 18 3 4 6" xfId="36753"/>
    <cellStyle name="Notiz 2 18 3 4 7" xfId="43569"/>
    <cellStyle name="Notiz 2 18 3 4 8" xfId="50092"/>
    <cellStyle name="Notiz 2 18 3 5" xfId="3763"/>
    <cellStyle name="Notiz 2 18 3 5 2" xfId="10873"/>
    <cellStyle name="Notiz 2 18 3 5 3" xfId="17166"/>
    <cellStyle name="Notiz 2 18 3 5 4" xfId="24105"/>
    <cellStyle name="Notiz 2 18 3 5 5" xfId="30770"/>
    <cellStyle name="Notiz 2 18 3 5 6" xfId="37440"/>
    <cellStyle name="Notiz 2 18 3 5 7" xfId="44256"/>
    <cellStyle name="Notiz 2 18 3 5 8" xfId="50779"/>
    <cellStyle name="Notiz 2 18 3 6" xfId="4450"/>
    <cellStyle name="Notiz 2 18 3 6 2" xfId="11560"/>
    <cellStyle name="Notiz 2 18 3 6 3" xfId="17853"/>
    <cellStyle name="Notiz 2 18 3 6 4" xfId="24792"/>
    <cellStyle name="Notiz 2 18 3 6 5" xfId="31457"/>
    <cellStyle name="Notiz 2 18 3 6 6" xfId="38127"/>
    <cellStyle name="Notiz 2 18 3 6 7" xfId="44943"/>
    <cellStyle name="Notiz 2 18 3 6 8" xfId="51466"/>
    <cellStyle name="Notiz 2 18 3 7" xfId="5135"/>
    <cellStyle name="Notiz 2 18 3 7 2" xfId="12245"/>
    <cellStyle name="Notiz 2 18 3 7 3" xfId="18538"/>
    <cellStyle name="Notiz 2 18 3 7 4" xfId="25477"/>
    <cellStyle name="Notiz 2 18 3 7 5" xfId="32142"/>
    <cellStyle name="Notiz 2 18 3 7 6" xfId="38812"/>
    <cellStyle name="Notiz 2 18 3 7 7" xfId="45628"/>
    <cellStyle name="Notiz 2 18 3 7 8" xfId="52151"/>
    <cellStyle name="Notiz 2 18 3 8" xfId="6176"/>
    <cellStyle name="Notiz 2 18 3 8 2" xfId="13286"/>
    <cellStyle name="Notiz 2 18 3 8 3" xfId="19579"/>
    <cellStyle name="Notiz 2 18 3 8 4" xfId="26518"/>
    <cellStyle name="Notiz 2 18 3 8 5" xfId="33183"/>
    <cellStyle name="Notiz 2 18 3 8 6" xfId="39853"/>
    <cellStyle name="Notiz 2 18 3 8 7" xfId="46669"/>
    <cellStyle name="Notiz 2 18 3 8 8" xfId="53192"/>
    <cellStyle name="Notiz 2 18 3 9" xfId="6830"/>
    <cellStyle name="Notiz 2 18 3 9 2" xfId="13940"/>
    <cellStyle name="Notiz 2 18 3 9 3" xfId="20233"/>
    <cellStyle name="Notiz 2 18 3 9 4" xfId="27172"/>
    <cellStyle name="Notiz 2 18 3 9 5" xfId="33837"/>
    <cellStyle name="Notiz 2 18 3 9 6" xfId="40507"/>
    <cellStyle name="Notiz 2 18 3 9 7" xfId="47323"/>
    <cellStyle name="Notiz 2 18 3 9 8" xfId="53846"/>
    <cellStyle name="Notiz 2 18 4" xfId="2118"/>
    <cellStyle name="Notiz 2 18 4 2" xfId="9228"/>
    <cellStyle name="Notiz 2 18 4 3" xfId="15521"/>
    <cellStyle name="Notiz 2 18 4 4" xfId="22460"/>
    <cellStyle name="Notiz 2 18 4 5" xfId="29125"/>
    <cellStyle name="Notiz 2 18 4 6" xfId="35795"/>
    <cellStyle name="Notiz 2 18 4 7" xfId="42611"/>
    <cellStyle name="Notiz 2 18 4 8" xfId="49134"/>
    <cellStyle name="Notiz 2 18 5" xfId="2806"/>
    <cellStyle name="Notiz 2 18 5 2" xfId="9916"/>
    <cellStyle name="Notiz 2 18 5 3" xfId="16209"/>
    <cellStyle name="Notiz 2 18 5 4" xfId="23148"/>
    <cellStyle name="Notiz 2 18 5 5" xfId="29813"/>
    <cellStyle name="Notiz 2 18 5 6" xfId="36483"/>
    <cellStyle name="Notiz 2 18 5 7" xfId="43299"/>
    <cellStyle name="Notiz 2 18 5 8" xfId="49822"/>
    <cellStyle name="Notiz 2 18 6" xfId="3494"/>
    <cellStyle name="Notiz 2 18 6 2" xfId="10604"/>
    <cellStyle name="Notiz 2 18 6 3" xfId="16897"/>
    <cellStyle name="Notiz 2 18 6 4" xfId="23836"/>
    <cellStyle name="Notiz 2 18 6 5" xfId="30501"/>
    <cellStyle name="Notiz 2 18 6 6" xfId="37171"/>
    <cellStyle name="Notiz 2 18 6 7" xfId="43987"/>
    <cellStyle name="Notiz 2 18 6 8" xfId="50510"/>
    <cellStyle name="Notiz 2 18 7" xfId="4181"/>
    <cellStyle name="Notiz 2 18 7 2" xfId="11291"/>
    <cellStyle name="Notiz 2 18 7 3" xfId="17584"/>
    <cellStyle name="Notiz 2 18 7 4" xfId="24523"/>
    <cellStyle name="Notiz 2 18 7 5" xfId="31188"/>
    <cellStyle name="Notiz 2 18 7 6" xfId="37858"/>
    <cellStyle name="Notiz 2 18 7 7" xfId="44674"/>
    <cellStyle name="Notiz 2 18 7 8" xfId="51197"/>
    <cellStyle name="Notiz 2 18 8" xfId="4870"/>
    <cellStyle name="Notiz 2 18 8 2" xfId="11980"/>
    <cellStyle name="Notiz 2 18 8 3" xfId="18273"/>
    <cellStyle name="Notiz 2 18 8 4" xfId="25212"/>
    <cellStyle name="Notiz 2 18 8 5" xfId="31877"/>
    <cellStyle name="Notiz 2 18 8 6" xfId="38547"/>
    <cellStyle name="Notiz 2 18 8 7" xfId="45363"/>
    <cellStyle name="Notiz 2 18 8 8" xfId="51886"/>
    <cellStyle name="Notiz 2 18 9" xfId="5553"/>
    <cellStyle name="Notiz 2 18 9 2" xfId="12663"/>
    <cellStyle name="Notiz 2 18 9 3" xfId="18956"/>
    <cellStyle name="Notiz 2 18 9 4" xfId="25895"/>
    <cellStyle name="Notiz 2 18 9 5" xfId="32560"/>
    <cellStyle name="Notiz 2 18 9 6" xfId="39230"/>
    <cellStyle name="Notiz 2 18 9 7" xfId="46046"/>
    <cellStyle name="Notiz 2 18 9 8" xfId="52569"/>
    <cellStyle name="Notiz 2 19" xfId="428"/>
    <cellStyle name="Notiz 2 19 10" xfId="5630"/>
    <cellStyle name="Notiz 2 19 10 2" xfId="12740"/>
    <cellStyle name="Notiz 2 19 10 3" xfId="19033"/>
    <cellStyle name="Notiz 2 19 10 4" xfId="25972"/>
    <cellStyle name="Notiz 2 19 10 5" xfId="32637"/>
    <cellStyle name="Notiz 2 19 10 6" xfId="39307"/>
    <cellStyle name="Notiz 2 19 10 7" xfId="46123"/>
    <cellStyle name="Notiz 2 19 10 8" xfId="52646"/>
    <cellStyle name="Notiz 2 19 11" xfId="5669"/>
    <cellStyle name="Notiz 2 19 11 2" xfId="12779"/>
    <cellStyle name="Notiz 2 19 11 3" xfId="19072"/>
    <cellStyle name="Notiz 2 19 11 4" xfId="26011"/>
    <cellStyle name="Notiz 2 19 11 5" xfId="32676"/>
    <cellStyle name="Notiz 2 19 11 6" xfId="39346"/>
    <cellStyle name="Notiz 2 19 11 7" xfId="46162"/>
    <cellStyle name="Notiz 2 19 11 8" xfId="52685"/>
    <cellStyle name="Notiz 2 19 12" xfId="1226"/>
    <cellStyle name="Notiz 2 19 12 2" xfId="8336"/>
    <cellStyle name="Notiz 2 19 12 3" xfId="14629"/>
    <cellStyle name="Notiz 2 19 12 4" xfId="21568"/>
    <cellStyle name="Notiz 2 19 12 5" xfId="28233"/>
    <cellStyle name="Notiz 2 19 12 6" xfId="34903"/>
    <cellStyle name="Notiz 2 19 12 7" xfId="41722"/>
    <cellStyle name="Notiz 2 19 12 8" xfId="48245"/>
    <cellStyle name="Notiz 2 19 13" xfId="8193"/>
    <cellStyle name="Notiz 2 19 14" xfId="8155"/>
    <cellStyle name="Notiz 2 19 15" xfId="41495"/>
    <cellStyle name="Notiz 2 19 2" xfId="589"/>
    <cellStyle name="Notiz 2 19 2 10" xfId="7236"/>
    <cellStyle name="Notiz 2 19 2 10 2" xfId="14346"/>
    <cellStyle name="Notiz 2 19 2 10 3" xfId="20639"/>
    <cellStyle name="Notiz 2 19 2 10 4" xfId="27578"/>
    <cellStyle name="Notiz 2 19 2 10 5" xfId="34243"/>
    <cellStyle name="Notiz 2 19 2 10 6" xfId="40913"/>
    <cellStyle name="Notiz 2 19 2 10 7" xfId="47729"/>
    <cellStyle name="Notiz 2 19 2 10 8" xfId="54252"/>
    <cellStyle name="Notiz 2 19 2 11" xfId="1342"/>
    <cellStyle name="Notiz 2 19 2 11 2" xfId="8452"/>
    <cellStyle name="Notiz 2 19 2 11 3" xfId="14745"/>
    <cellStyle name="Notiz 2 19 2 11 4" xfId="21684"/>
    <cellStyle name="Notiz 2 19 2 11 5" xfId="28349"/>
    <cellStyle name="Notiz 2 19 2 11 6" xfId="35019"/>
    <cellStyle name="Notiz 2 19 2 11 7" xfId="41835"/>
    <cellStyle name="Notiz 2 19 2 11 8" xfId="48358"/>
    <cellStyle name="Notiz 2 19 2 12" xfId="8035"/>
    <cellStyle name="Notiz 2 19 2 13" xfId="20968"/>
    <cellStyle name="Notiz 2 19 2 14" xfId="20904"/>
    <cellStyle name="Notiz 2 19 2 15" xfId="41218"/>
    <cellStyle name="Notiz 2 19 2 16" xfId="41650"/>
    <cellStyle name="Notiz 2 19 2 2" xfId="902"/>
    <cellStyle name="Notiz 2 19 2 2 10" xfId="1577"/>
    <cellStyle name="Notiz 2 19 2 2 10 2" xfId="8687"/>
    <cellStyle name="Notiz 2 19 2 2 10 3" xfId="14980"/>
    <cellStyle name="Notiz 2 19 2 2 10 4" xfId="21919"/>
    <cellStyle name="Notiz 2 19 2 2 10 5" xfId="28584"/>
    <cellStyle name="Notiz 2 19 2 2 10 6" xfId="35254"/>
    <cellStyle name="Notiz 2 19 2 2 10 7" xfId="42070"/>
    <cellStyle name="Notiz 2 19 2 2 10 8" xfId="48593"/>
    <cellStyle name="Notiz 2 19 2 2 11" xfId="8078"/>
    <cellStyle name="Notiz 2 19 2 2 12" xfId="27909"/>
    <cellStyle name="Notiz 2 19 2 2 13" xfId="34581"/>
    <cellStyle name="Notiz 2 19 2 2 14" xfId="21235"/>
    <cellStyle name="Notiz 2 19 2 2 2" xfId="2448"/>
    <cellStyle name="Notiz 2 19 2 2 2 2" xfId="9558"/>
    <cellStyle name="Notiz 2 19 2 2 2 3" xfId="15851"/>
    <cellStyle name="Notiz 2 19 2 2 2 4" xfId="22790"/>
    <cellStyle name="Notiz 2 19 2 2 2 5" xfId="29455"/>
    <cellStyle name="Notiz 2 19 2 2 2 6" xfId="36125"/>
    <cellStyle name="Notiz 2 19 2 2 2 7" xfId="42941"/>
    <cellStyle name="Notiz 2 19 2 2 2 8" xfId="49464"/>
    <cellStyle name="Notiz 2 19 2 2 3" xfId="3138"/>
    <cellStyle name="Notiz 2 19 2 2 3 2" xfId="10248"/>
    <cellStyle name="Notiz 2 19 2 2 3 3" xfId="16541"/>
    <cellStyle name="Notiz 2 19 2 2 3 4" xfId="23480"/>
    <cellStyle name="Notiz 2 19 2 2 3 5" xfId="30145"/>
    <cellStyle name="Notiz 2 19 2 2 3 6" xfId="36815"/>
    <cellStyle name="Notiz 2 19 2 2 3 7" xfId="43631"/>
    <cellStyle name="Notiz 2 19 2 2 3 8" xfId="50154"/>
    <cellStyle name="Notiz 2 19 2 2 4" xfId="3825"/>
    <cellStyle name="Notiz 2 19 2 2 4 2" xfId="10935"/>
    <cellStyle name="Notiz 2 19 2 2 4 3" xfId="17228"/>
    <cellStyle name="Notiz 2 19 2 2 4 4" xfId="24167"/>
    <cellStyle name="Notiz 2 19 2 2 4 5" xfId="30832"/>
    <cellStyle name="Notiz 2 19 2 2 4 6" xfId="37502"/>
    <cellStyle name="Notiz 2 19 2 2 4 7" xfId="44318"/>
    <cellStyle name="Notiz 2 19 2 2 4 8" xfId="50841"/>
    <cellStyle name="Notiz 2 19 2 2 5" xfId="4512"/>
    <cellStyle name="Notiz 2 19 2 2 5 2" xfId="11622"/>
    <cellStyle name="Notiz 2 19 2 2 5 3" xfId="17915"/>
    <cellStyle name="Notiz 2 19 2 2 5 4" xfId="24854"/>
    <cellStyle name="Notiz 2 19 2 2 5 5" xfId="31519"/>
    <cellStyle name="Notiz 2 19 2 2 5 6" xfId="38189"/>
    <cellStyle name="Notiz 2 19 2 2 5 7" xfId="45005"/>
    <cellStyle name="Notiz 2 19 2 2 5 8" xfId="51528"/>
    <cellStyle name="Notiz 2 19 2 2 6" xfId="5197"/>
    <cellStyle name="Notiz 2 19 2 2 6 2" xfId="12307"/>
    <cellStyle name="Notiz 2 19 2 2 6 3" xfId="18600"/>
    <cellStyle name="Notiz 2 19 2 2 6 4" xfId="25539"/>
    <cellStyle name="Notiz 2 19 2 2 6 5" xfId="32204"/>
    <cellStyle name="Notiz 2 19 2 2 6 6" xfId="38874"/>
    <cellStyle name="Notiz 2 19 2 2 6 7" xfId="45690"/>
    <cellStyle name="Notiz 2 19 2 2 6 8" xfId="52213"/>
    <cellStyle name="Notiz 2 19 2 2 7" xfId="5780"/>
    <cellStyle name="Notiz 2 19 2 2 7 2" xfId="12890"/>
    <cellStyle name="Notiz 2 19 2 2 7 3" xfId="19183"/>
    <cellStyle name="Notiz 2 19 2 2 7 4" xfId="26122"/>
    <cellStyle name="Notiz 2 19 2 2 7 5" xfId="32787"/>
    <cellStyle name="Notiz 2 19 2 2 7 6" xfId="39457"/>
    <cellStyle name="Notiz 2 19 2 2 7 7" xfId="46273"/>
    <cellStyle name="Notiz 2 19 2 2 7 8" xfId="52796"/>
    <cellStyle name="Notiz 2 19 2 2 8" xfId="6238"/>
    <cellStyle name="Notiz 2 19 2 2 8 2" xfId="13348"/>
    <cellStyle name="Notiz 2 19 2 2 8 3" xfId="19641"/>
    <cellStyle name="Notiz 2 19 2 2 8 4" xfId="26580"/>
    <cellStyle name="Notiz 2 19 2 2 8 5" xfId="33245"/>
    <cellStyle name="Notiz 2 19 2 2 8 6" xfId="39915"/>
    <cellStyle name="Notiz 2 19 2 2 8 7" xfId="46731"/>
    <cellStyle name="Notiz 2 19 2 2 8 8" xfId="53254"/>
    <cellStyle name="Notiz 2 19 2 2 9" xfId="6892"/>
    <cellStyle name="Notiz 2 19 2 2 9 2" xfId="14002"/>
    <cellStyle name="Notiz 2 19 2 2 9 3" xfId="20295"/>
    <cellStyle name="Notiz 2 19 2 2 9 4" xfId="27234"/>
    <cellStyle name="Notiz 2 19 2 2 9 5" xfId="33899"/>
    <cellStyle name="Notiz 2 19 2 2 9 6" xfId="40569"/>
    <cellStyle name="Notiz 2 19 2 2 9 7" xfId="47385"/>
    <cellStyle name="Notiz 2 19 2 2 9 8" xfId="53908"/>
    <cellStyle name="Notiz 2 19 2 3" xfId="2213"/>
    <cellStyle name="Notiz 2 19 2 3 2" xfId="9323"/>
    <cellStyle name="Notiz 2 19 2 3 3" xfId="15616"/>
    <cellStyle name="Notiz 2 19 2 3 4" xfId="22555"/>
    <cellStyle name="Notiz 2 19 2 3 5" xfId="29220"/>
    <cellStyle name="Notiz 2 19 2 3 6" xfId="35890"/>
    <cellStyle name="Notiz 2 19 2 3 7" xfId="42706"/>
    <cellStyle name="Notiz 2 19 2 3 8" xfId="49229"/>
    <cellStyle name="Notiz 2 19 2 4" xfId="2903"/>
    <cellStyle name="Notiz 2 19 2 4 2" xfId="10013"/>
    <cellStyle name="Notiz 2 19 2 4 3" xfId="16306"/>
    <cellStyle name="Notiz 2 19 2 4 4" xfId="23245"/>
    <cellStyle name="Notiz 2 19 2 4 5" xfId="29910"/>
    <cellStyle name="Notiz 2 19 2 4 6" xfId="36580"/>
    <cellStyle name="Notiz 2 19 2 4 7" xfId="43396"/>
    <cellStyle name="Notiz 2 19 2 4 8" xfId="49919"/>
    <cellStyle name="Notiz 2 19 2 5" xfId="3590"/>
    <cellStyle name="Notiz 2 19 2 5 2" xfId="10700"/>
    <cellStyle name="Notiz 2 19 2 5 3" xfId="16993"/>
    <cellStyle name="Notiz 2 19 2 5 4" xfId="23932"/>
    <cellStyle name="Notiz 2 19 2 5 5" xfId="30597"/>
    <cellStyle name="Notiz 2 19 2 5 6" xfId="37267"/>
    <cellStyle name="Notiz 2 19 2 5 7" xfId="44083"/>
    <cellStyle name="Notiz 2 19 2 5 8" xfId="50606"/>
    <cellStyle name="Notiz 2 19 2 6" xfId="4277"/>
    <cellStyle name="Notiz 2 19 2 6 2" xfId="11387"/>
    <cellStyle name="Notiz 2 19 2 6 3" xfId="17680"/>
    <cellStyle name="Notiz 2 19 2 6 4" xfId="24619"/>
    <cellStyle name="Notiz 2 19 2 6 5" xfId="31284"/>
    <cellStyle name="Notiz 2 19 2 6 6" xfId="37954"/>
    <cellStyle name="Notiz 2 19 2 6 7" xfId="44770"/>
    <cellStyle name="Notiz 2 19 2 6 8" xfId="51293"/>
    <cellStyle name="Notiz 2 19 2 7" xfId="4962"/>
    <cellStyle name="Notiz 2 19 2 7 2" xfId="12072"/>
    <cellStyle name="Notiz 2 19 2 7 3" xfId="18365"/>
    <cellStyle name="Notiz 2 19 2 7 4" xfId="25304"/>
    <cellStyle name="Notiz 2 19 2 7 5" xfId="31969"/>
    <cellStyle name="Notiz 2 19 2 7 6" xfId="38639"/>
    <cellStyle name="Notiz 2 19 2 7 7" xfId="45455"/>
    <cellStyle name="Notiz 2 19 2 7 8" xfId="51978"/>
    <cellStyle name="Notiz 2 19 2 8" xfId="2860"/>
    <cellStyle name="Notiz 2 19 2 8 2" xfId="9970"/>
    <cellStyle name="Notiz 2 19 2 8 3" xfId="16263"/>
    <cellStyle name="Notiz 2 19 2 8 4" xfId="23202"/>
    <cellStyle name="Notiz 2 19 2 8 5" xfId="29867"/>
    <cellStyle name="Notiz 2 19 2 8 6" xfId="36537"/>
    <cellStyle name="Notiz 2 19 2 8 7" xfId="43353"/>
    <cellStyle name="Notiz 2 19 2 8 8" xfId="49876"/>
    <cellStyle name="Notiz 2 19 2 9" xfId="6657"/>
    <cellStyle name="Notiz 2 19 2 9 2" xfId="13767"/>
    <cellStyle name="Notiz 2 19 2 9 3" xfId="20060"/>
    <cellStyle name="Notiz 2 19 2 9 4" xfId="26999"/>
    <cellStyle name="Notiz 2 19 2 9 5" xfId="33664"/>
    <cellStyle name="Notiz 2 19 2 9 6" xfId="40334"/>
    <cellStyle name="Notiz 2 19 2 9 7" xfId="47150"/>
    <cellStyle name="Notiz 2 19 2 9 8" xfId="53673"/>
    <cellStyle name="Notiz 2 19 3" xfId="777"/>
    <cellStyle name="Notiz 2 19 3 10" xfId="7234"/>
    <cellStyle name="Notiz 2 19 3 10 2" xfId="14344"/>
    <cellStyle name="Notiz 2 19 3 10 3" xfId="20637"/>
    <cellStyle name="Notiz 2 19 3 10 4" xfId="27576"/>
    <cellStyle name="Notiz 2 19 3 10 5" xfId="34241"/>
    <cellStyle name="Notiz 2 19 3 10 6" xfId="40911"/>
    <cellStyle name="Notiz 2 19 3 10 7" xfId="47727"/>
    <cellStyle name="Notiz 2 19 3 10 8" xfId="54250"/>
    <cellStyle name="Notiz 2 19 3 11" xfId="1516"/>
    <cellStyle name="Notiz 2 19 3 11 2" xfId="8626"/>
    <cellStyle name="Notiz 2 19 3 11 3" xfId="14919"/>
    <cellStyle name="Notiz 2 19 3 11 4" xfId="21858"/>
    <cellStyle name="Notiz 2 19 3 11 5" xfId="28523"/>
    <cellStyle name="Notiz 2 19 3 11 6" xfId="35193"/>
    <cellStyle name="Notiz 2 19 3 11 7" xfId="42009"/>
    <cellStyle name="Notiz 2 19 3 11 8" xfId="48532"/>
    <cellStyle name="Notiz 2 19 3 12" xfId="7552"/>
    <cellStyle name="Notiz 2 19 3 13" xfId="21156"/>
    <cellStyle name="Notiz 2 19 3 14" xfId="21456"/>
    <cellStyle name="Notiz 2 19 3 15" xfId="41402"/>
    <cellStyle name="Notiz 2 19 3 16" xfId="41555"/>
    <cellStyle name="Notiz 2 19 3 2" xfId="1073"/>
    <cellStyle name="Notiz 2 19 3 2 10" xfId="1746"/>
    <cellStyle name="Notiz 2 19 3 2 10 2" xfId="8856"/>
    <cellStyle name="Notiz 2 19 3 2 10 3" xfId="15149"/>
    <cellStyle name="Notiz 2 19 3 2 10 4" xfId="22088"/>
    <cellStyle name="Notiz 2 19 3 2 10 5" xfId="28753"/>
    <cellStyle name="Notiz 2 19 3 2 10 6" xfId="35423"/>
    <cellStyle name="Notiz 2 19 3 2 10 7" xfId="42239"/>
    <cellStyle name="Notiz 2 19 3 2 10 8" xfId="48762"/>
    <cellStyle name="Notiz 2 19 3 2 11" xfId="7500"/>
    <cellStyle name="Notiz 2 19 3 2 12" xfId="28080"/>
    <cellStyle name="Notiz 2 19 3 2 13" xfId="34750"/>
    <cellStyle name="Notiz 2 19 3 2 14" xfId="48092"/>
    <cellStyle name="Notiz 2 19 3 2 2" xfId="2617"/>
    <cellStyle name="Notiz 2 19 3 2 2 2" xfId="9727"/>
    <cellStyle name="Notiz 2 19 3 2 2 3" xfId="16020"/>
    <cellStyle name="Notiz 2 19 3 2 2 4" xfId="22959"/>
    <cellStyle name="Notiz 2 19 3 2 2 5" xfId="29624"/>
    <cellStyle name="Notiz 2 19 3 2 2 6" xfId="36294"/>
    <cellStyle name="Notiz 2 19 3 2 2 7" xfId="43110"/>
    <cellStyle name="Notiz 2 19 3 2 2 8" xfId="49633"/>
    <cellStyle name="Notiz 2 19 3 2 3" xfId="3307"/>
    <cellStyle name="Notiz 2 19 3 2 3 2" xfId="10417"/>
    <cellStyle name="Notiz 2 19 3 2 3 3" xfId="16710"/>
    <cellStyle name="Notiz 2 19 3 2 3 4" xfId="23649"/>
    <cellStyle name="Notiz 2 19 3 2 3 5" xfId="30314"/>
    <cellStyle name="Notiz 2 19 3 2 3 6" xfId="36984"/>
    <cellStyle name="Notiz 2 19 3 2 3 7" xfId="43800"/>
    <cellStyle name="Notiz 2 19 3 2 3 8" xfId="50323"/>
    <cellStyle name="Notiz 2 19 3 2 4" xfId="3994"/>
    <cellStyle name="Notiz 2 19 3 2 4 2" xfId="11104"/>
    <cellStyle name="Notiz 2 19 3 2 4 3" xfId="17397"/>
    <cellStyle name="Notiz 2 19 3 2 4 4" xfId="24336"/>
    <cellStyle name="Notiz 2 19 3 2 4 5" xfId="31001"/>
    <cellStyle name="Notiz 2 19 3 2 4 6" xfId="37671"/>
    <cellStyle name="Notiz 2 19 3 2 4 7" xfId="44487"/>
    <cellStyle name="Notiz 2 19 3 2 4 8" xfId="51010"/>
    <cellStyle name="Notiz 2 19 3 2 5" xfId="4681"/>
    <cellStyle name="Notiz 2 19 3 2 5 2" xfId="11791"/>
    <cellStyle name="Notiz 2 19 3 2 5 3" xfId="18084"/>
    <cellStyle name="Notiz 2 19 3 2 5 4" xfId="25023"/>
    <cellStyle name="Notiz 2 19 3 2 5 5" xfId="31688"/>
    <cellStyle name="Notiz 2 19 3 2 5 6" xfId="38358"/>
    <cellStyle name="Notiz 2 19 3 2 5 7" xfId="45174"/>
    <cellStyle name="Notiz 2 19 3 2 5 8" xfId="51697"/>
    <cellStyle name="Notiz 2 19 3 2 6" xfId="5366"/>
    <cellStyle name="Notiz 2 19 3 2 6 2" xfId="12476"/>
    <cellStyle name="Notiz 2 19 3 2 6 3" xfId="18769"/>
    <cellStyle name="Notiz 2 19 3 2 6 4" xfId="25708"/>
    <cellStyle name="Notiz 2 19 3 2 6 5" xfId="32373"/>
    <cellStyle name="Notiz 2 19 3 2 6 6" xfId="39043"/>
    <cellStyle name="Notiz 2 19 3 2 6 7" xfId="45859"/>
    <cellStyle name="Notiz 2 19 3 2 6 8" xfId="52382"/>
    <cellStyle name="Notiz 2 19 3 2 7" xfId="5949"/>
    <cellStyle name="Notiz 2 19 3 2 7 2" xfId="13059"/>
    <cellStyle name="Notiz 2 19 3 2 7 3" xfId="19352"/>
    <cellStyle name="Notiz 2 19 3 2 7 4" xfId="26291"/>
    <cellStyle name="Notiz 2 19 3 2 7 5" xfId="32956"/>
    <cellStyle name="Notiz 2 19 3 2 7 6" xfId="39626"/>
    <cellStyle name="Notiz 2 19 3 2 7 7" xfId="46442"/>
    <cellStyle name="Notiz 2 19 3 2 7 8" xfId="52965"/>
    <cellStyle name="Notiz 2 19 3 2 8" xfId="6407"/>
    <cellStyle name="Notiz 2 19 3 2 8 2" xfId="13517"/>
    <cellStyle name="Notiz 2 19 3 2 8 3" xfId="19810"/>
    <cellStyle name="Notiz 2 19 3 2 8 4" xfId="26749"/>
    <cellStyle name="Notiz 2 19 3 2 8 5" xfId="33414"/>
    <cellStyle name="Notiz 2 19 3 2 8 6" xfId="40084"/>
    <cellStyle name="Notiz 2 19 3 2 8 7" xfId="46900"/>
    <cellStyle name="Notiz 2 19 3 2 8 8" xfId="53423"/>
    <cellStyle name="Notiz 2 19 3 2 9" xfId="7061"/>
    <cellStyle name="Notiz 2 19 3 2 9 2" xfId="14171"/>
    <cellStyle name="Notiz 2 19 3 2 9 3" xfId="20464"/>
    <cellStyle name="Notiz 2 19 3 2 9 4" xfId="27403"/>
    <cellStyle name="Notiz 2 19 3 2 9 5" xfId="34068"/>
    <cellStyle name="Notiz 2 19 3 2 9 6" xfId="40738"/>
    <cellStyle name="Notiz 2 19 3 2 9 7" xfId="47554"/>
    <cellStyle name="Notiz 2 19 3 2 9 8" xfId="54077"/>
    <cellStyle name="Notiz 2 19 3 3" xfId="2387"/>
    <cellStyle name="Notiz 2 19 3 3 2" xfId="9497"/>
    <cellStyle name="Notiz 2 19 3 3 3" xfId="15790"/>
    <cellStyle name="Notiz 2 19 3 3 4" xfId="22729"/>
    <cellStyle name="Notiz 2 19 3 3 5" xfId="29394"/>
    <cellStyle name="Notiz 2 19 3 3 6" xfId="36064"/>
    <cellStyle name="Notiz 2 19 3 3 7" xfId="42880"/>
    <cellStyle name="Notiz 2 19 3 3 8" xfId="49403"/>
    <cellStyle name="Notiz 2 19 3 4" xfId="3077"/>
    <cellStyle name="Notiz 2 19 3 4 2" xfId="10187"/>
    <cellStyle name="Notiz 2 19 3 4 3" xfId="16480"/>
    <cellStyle name="Notiz 2 19 3 4 4" xfId="23419"/>
    <cellStyle name="Notiz 2 19 3 4 5" xfId="30084"/>
    <cellStyle name="Notiz 2 19 3 4 6" xfId="36754"/>
    <cellStyle name="Notiz 2 19 3 4 7" xfId="43570"/>
    <cellStyle name="Notiz 2 19 3 4 8" xfId="50093"/>
    <cellStyle name="Notiz 2 19 3 5" xfId="3764"/>
    <cellStyle name="Notiz 2 19 3 5 2" xfId="10874"/>
    <cellStyle name="Notiz 2 19 3 5 3" xfId="17167"/>
    <cellStyle name="Notiz 2 19 3 5 4" xfId="24106"/>
    <cellStyle name="Notiz 2 19 3 5 5" xfId="30771"/>
    <cellStyle name="Notiz 2 19 3 5 6" xfId="37441"/>
    <cellStyle name="Notiz 2 19 3 5 7" xfId="44257"/>
    <cellStyle name="Notiz 2 19 3 5 8" xfId="50780"/>
    <cellStyle name="Notiz 2 19 3 6" xfId="4451"/>
    <cellStyle name="Notiz 2 19 3 6 2" xfId="11561"/>
    <cellStyle name="Notiz 2 19 3 6 3" xfId="17854"/>
    <cellStyle name="Notiz 2 19 3 6 4" xfId="24793"/>
    <cellStyle name="Notiz 2 19 3 6 5" xfId="31458"/>
    <cellStyle name="Notiz 2 19 3 6 6" xfId="38128"/>
    <cellStyle name="Notiz 2 19 3 6 7" xfId="44944"/>
    <cellStyle name="Notiz 2 19 3 6 8" xfId="51467"/>
    <cellStyle name="Notiz 2 19 3 7" xfId="5136"/>
    <cellStyle name="Notiz 2 19 3 7 2" xfId="12246"/>
    <cellStyle name="Notiz 2 19 3 7 3" xfId="18539"/>
    <cellStyle name="Notiz 2 19 3 7 4" xfId="25478"/>
    <cellStyle name="Notiz 2 19 3 7 5" xfId="32143"/>
    <cellStyle name="Notiz 2 19 3 7 6" xfId="38813"/>
    <cellStyle name="Notiz 2 19 3 7 7" xfId="45629"/>
    <cellStyle name="Notiz 2 19 3 7 8" xfId="52152"/>
    <cellStyle name="Notiz 2 19 3 8" xfId="6177"/>
    <cellStyle name="Notiz 2 19 3 8 2" xfId="13287"/>
    <cellStyle name="Notiz 2 19 3 8 3" xfId="19580"/>
    <cellStyle name="Notiz 2 19 3 8 4" xfId="26519"/>
    <cellStyle name="Notiz 2 19 3 8 5" xfId="33184"/>
    <cellStyle name="Notiz 2 19 3 8 6" xfId="39854"/>
    <cellStyle name="Notiz 2 19 3 8 7" xfId="46670"/>
    <cellStyle name="Notiz 2 19 3 8 8" xfId="53193"/>
    <cellStyle name="Notiz 2 19 3 9" xfId="6831"/>
    <cellStyle name="Notiz 2 19 3 9 2" xfId="13941"/>
    <cellStyle name="Notiz 2 19 3 9 3" xfId="20234"/>
    <cellStyle name="Notiz 2 19 3 9 4" xfId="27173"/>
    <cellStyle name="Notiz 2 19 3 9 5" xfId="33838"/>
    <cellStyle name="Notiz 2 19 3 9 6" xfId="40508"/>
    <cellStyle name="Notiz 2 19 3 9 7" xfId="47324"/>
    <cellStyle name="Notiz 2 19 3 9 8" xfId="53847"/>
    <cellStyle name="Notiz 2 19 4" xfId="2054"/>
    <cellStyle name="Notiz 2 19 4 2" xfId="9164"/>
    <cellStyle name="Notiz 2 19 4 3" xfId="15457"/>
    <cellStyle name="Notiz 2 19 4 4" xfId="22396"/>
    <cellStyle name="Notiz 2 19 4 5" xfId="29061"/>
    <cellStyle name="Notiz 2 19 4 6" xfId="35731"/>
    <cellStyle name="Notiz 2 19 4 7" xfId="42547"/>
    <cellStyle name="Notiz 2 19 4 8" xfId="49070"/>
    <cellStyle name="Notiz 2 19 5" xfId="2136"/>
    <cellStyle name="Notiz 2 19 5 2" xfId="9246"/>
    <cellStyle name="Notiz 2 19 5 3" xfId="15539"/>
    <cellStyle name="Notiz 2 19 5 4" xfId="22478"/>
    <cellStyle name="Notiz 2 19 5 5" xfId="29143"/>
    <cellStyle name="Notiz 2 19 5 6" xfId="35813"/>
    <cellStyle name="Notiz 2 19 5 7" xfId="42629"/>
    <cellStyle name="Notiz 2 19 5 8" xfId="49152"/>
    <cellStyle name="Notiz 2 19 6" xfId="1898"/>
    <cellStyle name="Notiz 2 19 6 2" xfId="9008"/>
    <cellStyle name="Notiz 2 19 6 3" xfId="15301"/>
    <cellStyle name="Notiz 2 19 6 4" xfId="22240"/>
    <cellStyle name="Notiz 2 19 6 5" xfId="28905"/>
    <cellStyle name="Notiz 2 19 6 6" xfId="35575"/>
    <cellStyle name="Notiz 2 19 6 7" xfId="42391"/>
    <cellStyle name="Notiz 2 19 6 8" xfId="48914"/>
    <cellStyle name="Notiz 2 19 7" xfId="2130"/>
    <cellStyle name="Notiz 2 19 7 2" xfId="9240"/>
    <cellStyle name="Notiz 2 19 7 3" xfId="15533"/>
    <cellStyle name="Notiz 2 19 7 4" xfId="22472"/>
    <cellStyle name="Notiz 2 19 7 5" xfId="29137"/>
    <cellStyle name="Notiz 2 19 7 6" xfId="35807"/>
    <cellStyle name="Notiz 2 19 7 7" xfId="42623"/>
    <cellStyle name="Notiz 2 19 7 8" xfId="49146"/>
    <cellStyle name="Notiz 2 19 8" xfId="4199"/>
    <cellStyle name="Notiz 2 19 8 2" xfId="11309"/>
    <cellStyle name="Notiz 2 19 8 3" xfId="17602"/>
    <cellStyle name="Notiz 2 19 8 4" xfId="24541"/>
    <cellStyle name="Notiz 2 19 8 5" xfId="31206"/>
    <cellStyle name="Notiz 2 19 8 6" xfId="37876"/>
    <cellStyle name="Notiz 2 19 8 7" xfId="44692"/>
    <cellStyle name="Notiz 2 19 8 8" xfId="51215"/>
    <cellStyle name="Notiz 2 19 9" xfId="1959"/>
    <cellStyle name="Notiz 2 19 9 2" xfId="9069"/>
    <cellStyle name="Notiz 2 19 9 3" xfId="15362"/>
    <cellStyle name="Notiz 2 19 9 4" xfId="22301"/>
    <cellStyle name="Notiz 2 19 9 5" xfId="28966"/>
    <cellStyle name="Notiz 2 19 9 6" xfId="35636"/>
    <cellStyle name="Notiz 2 19 9 7" xfId="42452"/>
    <cellStyle name="Notiz 2 19 9 8" xfId="48975"/>
    <cellStyle name="Notiz 2 2" xfId="176"/>
    <cellStyle name="Notiz 2 2 10" xfId="5721"/>
    <cellStyle name="Notiz 2 2 10 2" xfId="12831"/>
    <cellStyle name="Notiz 2 2 10 3" xfId="19124"/>
    <cellStyle name="Notiz 2 2 10 4" xfId="26063"/>
    <cellStyle name="Notiz 2 2 10 5" xfId="32728"/>
    <cellStyle name="Notiz 2 2 10 6" xfId="39398"/>
    <cellStyle name="Notiz 2 2 10 7" xfId="46214"/>
    <cellStyle name="Notiz 2 2 10 8" xfId="52737"/>
    <cellStyle name="Notiz 2 2 11" xfId="5714"/>
    <cellStyle name="Notiz 2 2 11 2" xfId="12824"/>
    <cellStyle name="Notiz 2 2 11 3" xfId="19117"/>
    <cellStyle name="Notiz 2 2 11 4" xfId="26056"/>
    <cellStyle name="Notiz 2 2 11 5" xfId="32721"/>
    <cellStyle name="Notiz 2 2 11 6" xfId="39391"/>
    <cellStyle name="Notiz 2 2 11 7" xfId="46207"/>
    <cellStyle name="Notiz 2 2 11 8" xfId="52730"/>
    <cellStyle name="Notiz 2 2 12" xfId="1231"/>
    <cellStyle name="Notiz 2 2 12 2" xfId="8341"/>
    <cellStyle name="Notiz 2 2 12 3" xfId="14634"/>
    <cellStyle name="Notiz 2 2 12 4" xfId="21573"/>
    <cellStyle name="Notiz 2 2 12 5" xfId="28238"/>
    <cellStyle name="Notiz 2 2 12 6" xfId="34908"/>
    <cellStyle name="Notiz 2 2 12 7" xfId="41727"/>
    <cellStyle name="Notiz 2 2 12 8" xfId="48250"/>
    <cellStyle name="Notiz 2 2 13" xfId="433"/>
    <cellStyle name="Notiz 2 2 14" xfId="8192"/>
    <cellStyle name="Notiz 2 2 15" xfId="8048"/>
    <cellStyle name="Notiz 2 2 16" xfId="41617"/>
    <cellStyle name="Notiz 2 2 2" xfId="588"/>
    <cellStyle name="Notiz 2 2 2 10" xfId="7405"/>
    <cellStyle name="Notiz 2 2 2 10 2" xfId="14515"/>
    <cellStyle name="Notiz 2 2 2 10 3" xfId="20808"/>
    <cellStyle name="Notiz 2 2 2 10 4" xfId="27747"/>
    <cellStyle name="Notiz 2 2 2 10 5" xfId="34412"/>
    <cellStyle name="Notiz 2 2 2 10 6" xfId="41082"/>
    <cellStyle name="Notiz 2 2 2 10 7" xfId="47898"/>
    <cellStyle name="Notiz 2 2 2 10 8" xfId="54421"/>
    <cellStyle name="Notiz 2 2 2 11" xfId="1341"/>
    <cellStyle name="Notiz 2 2 2 11 2" xfId="8451"/>
    <cellStyle name="Notiz 2 2 2 11 3" xfId="14744"/>
    <cellStyle name="Notiz 2 2 2 11 4" xfId="21683"/>
    <cellStyle name="Notiz 2 2 2 11 5" xfId="28348"/>
    <cellStyle name="Notiz 2 2 2 11 6" xfId="35018"/>
    <cellStyle name="Notiz 2 2 2 11 7" xfId="41834"/>
    <cellStyle name="Notiz 2 2 2 11 8" xfId="48357"/>
    <cellStyle name="Notiz 2 2 2 12" xfId="7880"/>
    <cellStyle name="Notiz 2 2 2 13" xfId="20967"/>
    <cellStyle name="Notiz 2 2 2 14" xfId="21280"/>
    <cellStyle name="Notiz 2 2 2 15" xfId="41217"/>
    <cellStyle name="Notiz 2 2 2 16" xfId="41513"/>
    <cellStyle name="Notiz 2 2 2 2" xfId="901"/>
    <cellStyle name="Notiz 2 2 2 2 10" xfId="1576"/>
    <cellStyle name="Notiz 2 2 2 2 10 2" xfId="8686"/>
    <cellStyle name="Notiz 2 2 2 2 10 3" xfId="14979"/>
    <cellStyle name="Notiz 2 2 2 2 10 4" xfId="21918"/>
    <cellStyle name="Notiz 2 2 2 2 10 5" xfId="28583"/>
    <cellStyle name="Notiz 2 2 2 2 10 6" xfId="35253"/>
    <cellStyle name="Notiz 2 2 2 2 10 7" xfId="42069"/>
    <cellStyle name="Notiz 2 2 2 2 10 8" xfId="48592"/>
    <cellStyle name="Notiz 2 2 2 2 11" xfId="7835"/>
    <cellStyle name="Notiz 2 2 2 2 12" xfId="27908"/>
    <cellStyle name="Notiz 2 2 2 2 13" xfId="34580"/>
    <cellStyle name="Notiz 2 2 2 2 14" xfId="41165"/>
    <cellStyle name="Notiz 2 2 2 2 2" xfId="2447"/>
    <cellStyle name="Notiz 2 2 2 2 2 2" xfId="9557"/>
    <cellStyle name="Notiz 2 2 2 2 2 3" xfId="15850"/>
    <cellStyle name="Notiz 2 2 2 2 2 4" xfId="22789"/>
    <cellStyle name="Notiz 2 2 2 2 2 5" xfId="29454"/>
    <cellStyle name="Notiz 2 2 2 2 2 6" xfId="36124"/>
    <cellStyle name="Notiz 2 2 2 2 2 7" xfId="42940"/>
    <cellStyle name="Notiz 2 2 2 2 2 8" xfId="49463"/>
    <cellStyle name="Notiz 2 2 2 2 3" xfId="3137"/>
    <cellStyle name="Notiz 2 2 2 2 3 2" xfId="10247"/>
    <cellStyle name="Notiz 2 2 2 2 3 3" xfId="16540"/>
    <cellStyle name="Notiz 2 2 2 2 3 4" xfId="23479"/>
    <cellStyle name="Notiz 2 2 2 2 3 5" xfId="30144"/>
    <cellStyle name="Notiz 2 2 2 2 3 6" xfId="36814"/>
    <cellStyle name="Notiz 2 2 2 2 3 7" xfId="43630"/>
    <cellStyle name="Notiz 2 2 2 2 3 8" xfId="50153"/>
    <cellStyle name="Notiz 2 2 2 2 4" xfId="3824"/>
    <cellStyle name="Notiz 2 2 2 2 4 2" xfId="10934"/>
    <cellStyle name="Notiz 2 2 2 2 4 3" xfId="17227"/>
    <cellStyle name="Notiz 2 2 2 2 4 4" xfId="24166"/>
    <cellStyle name="Notiz 2 2 2 2 4 5" xfId="30831"/>
    <cellStyle name="Notiz 2 2 2 2 4 6" xfId="37501"/>
    <cellStyle name="Notiz 2 2 2 2 4 7" xfId="44317"/>
    <cellStyle name="Notiz 2 2 2 2 4 8" xfId="50840"/>
    <cellStyle name="Notiz 2 2 2 2 5" xfId="4511"/>
    <cellStyle name="Notiz 2 2 2 2 5 2" xfId="11621"/>
    <cellStyle name="Notiz 2 2 2 2 5 3" xfId="17914"/>
    <cellStyle name="Notiz 2 2 2 2 5 4" xfId="24853"/>
    <cellStyle name="Notiz 2 2 2 2 5 5" xfId="31518"/>
    <cellStyle name="Notiz 2 2 2 2 5 6" xfId="38188"/>
    <cellStyle name="Notiz 2 2 2 2 5 7" xfId="45004"/>
    <cellStyle name="Notiz 2 2 2 2 5 8" xfId="51527"/>
    <cellStyle name="Notiz 2 2 2 2 6" xfId="5196"/>
    <cellStyle name="Notiz 2 2 2 2 6 2" xfId="12306"/>
    <cellStyle name="Notiz 2 2 2 2 6 3" xfId="18599"/>
    <cellStyle name="Notiz 2 2 2 2 6 4" xfId="25538"/>
    <cellStyle name="Notiz 2 2 2 2 6 5" xfId="32203"/>
    <cellStyle name="Notiz 2 2 2 2 6 6" xfId="38873"/>
    <cellStyle name="Notiz 2 2 2 2 6 7" xfId="45689"/>
    <cellStyle name="Notiz 2 2 2 2 6 8" xfId="52212"/>
    <cellStyle name="Notiz 2 2 2 2 7" xfId="5779"/>
    <cellStyle name="Notiz 2 2 2 2 7 2" xfId="12889"/>
    <cellStyle name="Notiz 2 2 2 2 7 3" xfId="19182"/>
    <cellStyle name="Notiz 2 2 2 2 7 4" xfId="26121"/>
    <cellStyle name="Notiz 2 2 2 2 7 5" xfId="32786"/>
    <cellStyle name="Notiz 2 2 2 2 7 6" xfId="39456"/>
    <cellStyle name="Notiz 2 2 2 2 7 7" xfId="46272"/>
    <cellStyle name="Notiz 2 2 2 2 7 8" xfId="52795"/>
    <cellStyle name="Notiz 2 2 2 2 8" xfId="6237"/>
    <cellStyle name="Notiz 2 2 2 2 8 2" xfId="13347"/>
    <cellStyle name="Notiz 2 2 2 2 8 3" xfId="19640"/>
    <cellStyle name="Notiz 2 2 2 2 8 4" xfId="26579"/>
    <cellStyle name="Notiz 2 2 2 2 8 5" xfId="33244"/>
    <cellStyle name="Notiz 2 2 2 2 8 6" xfId="39914"/>
    <cellStyle name="Notiz 2 2 2 2 8 7" xfId="46730"/>
    <cellStyle name="Notiz 2 2 2 2 8 8" xfId="53253"/>
    <cellStyle name="Notiz 2 2 2 2 9" xfId="6891"/>
    <cellStyle name="Notiz 2 2 2 2 9 2" xfId="14001"/>
    <cellStyle name="Notiz 2 2 2 2 9 3" xfId="20294"/>
    <cellStyle name="Notiz 2 2 2 2 9 4" xfId="27233"/>
    <cellStyle name="Notiz 2 2 2 2 9 5" xfId="33898"/>
    <cellStyle name="Notiz 2 2 2 2 9 6" xfId="40568"/>
    <cellStyle name="Notiz 2 2 2 2 9 7" xfId="47384"/>
    <cellStyle name="Notiz 2 2 2 2 9 8" xfId="53907"/>
    <cellStyle name="Notiz 2 2 2 3" xfId="2212"/>
    <cellStyle name="Notiz 2 2 2 3 2" xfId="9322"/>
    <cellStyle name="Notiz 2 2 2 3 3" xfId="15615"/>
    <cellStyle name="Notiz 2 2 2 3 4" xfId="22554"/>
    <cellStyle name="Notiz 2 2 2 3 5" xfId="29219"/>
    <cellStyle name="Notiz 2 2 2 3 6" xfId="35889"/>
    <cellStyle name="Notiz 2 2 2 3 7" xfId="42705"/>
    <cellStyle name="Notiz 2 2 2 3 8" xfId="49228"/>
    <cellStyle name="Notiz 2 2 2 4" xfId="2902"/>
    <cellStyle name="Notiz 2 2 2 4 2" xfId="10012"/>
    <cellStyle name="Notiz 2 2 2 4 3" xfId="16305"/>
    <cellStyle name="Notiz 2 2 2 4 4" xfId="23244"/>
    <cellStyle name="Notiz 2 2 2 4 5" xfId="29909"/>
    <cellStyle name="Notiz 2 2 2 4 6" xfId="36579"/>
    <cellStyle name="Notiz 2 2 2 4 7" xfId="43395"/>
    <cellStyle name="Notiz 2 2 2 4 8" xfId="49918"/>
    <cellStyle name="Notiz 2 2 2 5" xfId="3589"/>
    <cellStyle name="Notiz 2 2 2 5 2" xfId="10699"/>
    <cellStyle name="Notiz 2 2 2 5 3" xfId="16992"/>
    <cellStyle name="Notiz 2 2 2 5 4" xfId="23931"/>
    <cellStyle name="Notiz 2 2 2 5 5" xfId="30596"/>
    <cellStyle name="Notiz 2 2 2 5 6" xfId="37266"/>
    <cellStyle name="Notiz 2 2 2 5 7" xfId="44082"/>
    <cellStyle name="Notiz 2 2 2 5 8" xfId="50605"/>
    <cellStyle name="Notiz 2 2 2 6" xfId="4276"/>
    <cellStyle name="Notiz 2 2 2 6 2" xfId="11386"/>
    <cellStyle name="Notiz 2 2 2 6 3" xfId="17679"/>
    <cellStyle name="Notiz 2 2 2 6 4" xfId="24618"/>
    <cellStyle name="Notiz 2 2 2 6 5" xfId="31283"/>
    <cellStyle name="Notiz 2 2 2 6 6" xfId="37953"/>
    <cellStyle name="Notiz 2 2 2 6 7" xfId="44769"/>
    <cellStyle name="Notiz 2 2 2 6 8" xfId="51292"/>
    <cellStyle name="Notiz 2 2 2 7" xfId="4961"/>
    <cellStyle name="Notiz 2 2 2 7 2" xfId="12071"/>
    <cellStyle name="Notiz 2 2 2 7 3" xfId="18364"/>
    <cellStyle name="Notiz 2 2 2 7 4" xfId="25303"/>
    <cellStyle name="Notiz 2 2 2 7 5" xfId="31968"/>
    <cellStyle name="Notiz 2 2 2 7 6" xfId="38638"/>
    <cellStyle name="Notiz 2 2 2 7 7" xfId="45454"/>
    <cellStyle name="Notiz 2 2 2 7 8" xfId="51977"/>
    <cellStyle name="Notiz 2 2 2 8" xfId="4196"/>
    <cellStyle name="Notiz 2 2 2 8 2" xfId="11306"/>
    <cellStyle name="Notiz 2 2 2 8 3" xfId="17599"/>
    <cellStyle name="Notiz 2 2 2 8 4" xfId="24538"/>
    <cellStyle name="Notiz 2 2 2 8 5" xfId="31203"/>
    <cellStyle name="Notiz 2 2 2 8 6" xfId="37873"/>
    <cellStyle name="Notiz 2 2 2 8 7" xfId="44689"/>
    <cellStyle name="Notiz 2 2 2 8 8" xfId="51212"/>
    <cellStyle name="Notiz 2 2 2 9" xfId="6656"/>
    <cellStyle name="Notiz 2 2 2 9 2" xfId="13766"/>
    <cellStyle name="Notiz 2 2 2 9 3" xfId="20059"/>
    <cellStyle name="Notiz 2 2 2 9 4" xfId="26998"/>
    <cellStyle name="Notiz 2 2 2 9 5" xfId="33663"/>
    <cellStyle name="Notiz 2 2 2 9 6" xfId="40333"/>
    <cellStyle name="Notiz 2 2 2 9 7" xfId="47149"/>
    <cellStyle name="Notiz 2 2 2 9 8" xfId="53672"/>
    <cellStyle name="Notiz 2 2 3" xfId="778"/>
    <cellStyle name="Notiz 2 2 3 10" xfId="7372"/>
    <cellStyle name="Notiz 2 2 3 10 2" xfId="14482"/>
    <cellStyle name="Notiz 2 2 3 10 3" xfId="20775"/>
    <cellStyle name="Notiz 2 2 3 10 4" xfId="27714"/>
    <cellStyle name="Notiz 2 2 3 10 5" xfId="34379"/>
    <cellStyle name="Notiz 2 2 3 10 6" xfId="41049"/>
    <cellStyle name="Notiz 2 2 3 10 7" xfId="47865"/>
    <cellStyle name="Notiz 2 2 3 10 8" xfId="54388"/>
    <cellStyle name="Notiz 2 2 3 11" xfId="1517"/>
    <cellStyle name="Notiz 2 2 3 11 2" xfId="8627"/>
    <cellStyle name="Notiz 2 2 3 11 3" xfId="14920"/>
    <cellStyle name="Notiz 2 2 3 11 4" xfId="21859"/>
    <cellStyle name="Notiz 2 2 3 11 5" xfId="28524"/>
    <cellStyle name="Notiz 2 2 3 11 6" xfId="35194"/>
    <cellStyle name="Notiz 2 2 3 11 7" xfId="42010"/>
    <cellStyle name="Notiz 2 2 3 11 8" xfId="48533"/>
    <cellStyle name="Notiz 2 2 3 12" xfId="8141"/>
    <cellStyle name="Notiz 2 2 3 13" xfId="21157"/>
    <cellStyle name="Notiz 2 2 3 14" xfId="21200"/>
    <cellStyle name="Notiz 2 2 3 15" xfId="41403"/>
    <cellStyle name="Notiz 2 2 3 16" xfId="41154"/>
    <cellStyle name="Notiz 2 2 3 2" xfId="1074"/>
    <cellStyle name="Notiz 2 2 3 2 10" xfId="1747"/>
    <cellStyle name="Notiz 2 2 3 2 10 2" xfId="8857"/>
    <cellStyle name="Notiz 2 2 3 2 10 3" xfId="15150"/>
    <cellStyle name="Notiz 2 2 3 2 10 4" xfId="22089"/>
    <cellStyle name="Notiz 2 2 3 2 10 5" xfId="28754"/>
    <cellStyle name="Notiz 2 2 3 2 10 6" xfId="35424"/>
    <cellStyle name="Notiz 2 2 3 2 10 7" xfId="42240"/>
    <cellStyle name="Notiz 2 2 3 2 10 8" xfId="48763"/>
    <cellStyle name="Notiz 2 2 3 2 11" xfId="310"/>
    <cellStyle name="Notiz 2 2 3 2 12" xfId="28081"/>
    <cellStyle name="Notiz 2 2 3 2 13" xfId="34751"/>
    <cellStyle name="Notiz 2 2 3 2 14" xfId="48093"/>
    <cellStyle name="Notiz 2 2 3 2 2" xfId="2618"/>
    <cellStyle name="Notiz 2 2 3 2 2 2" xfId="9728"/>
    <cellStyle name="Notiz 2 2 3 2 2 3" xfId="16021"/>
    <cellStyle name="Notiz 2 2 3 2 2 4" xfId="22960"/>
    <cellStyle name="Notiz 2 2 3 2 2 5" xfId="29625"/>
    <cellStyle name="Notiz 2 2 3 2 2 6" xfId="36295"/>
    <cellStyle name="Notiz 2 2 3 2 2 7" xfId="43111"/>
    <cellStyle name="Notiz 2 2 3 2 2 8" xfId="49634"/>
    <cellStyle name="Notiz 2 2 3 2 3" xfId="3308"/>
    <cellStyle name="Notiz 2 2 3 2 3 2" xfId="10418"/>
    <cellStyle name="Notiz 2 2 3 2 3 3" xfId="16711"/>
    <cellStyle name="Notiz 2 2 3 2 3 4" xfId="23650"/>
    <cellStyle name="Notiz 2 2 3 2 3 5" xfId="30315"/>
    <cellStyle name="Notiz 2 2 3 2 3 6" xfId="36985"/>
    <cellStyle name="Notiz 2 2 3 2 3 7" xfId="43801"/>
    <cellStyle name="Notiz 2 2 3 2 3 8" xfId="50324"/>
    <cellStyle name="Notiz 2 2 3 2 4" xfId="3995"/>
    <cellStyle name="Notiz 2 2 3 2 4 2" xfId="11105"/>
    <cellStyle name="Notiz 2 2 3 2 4 3" xfId="17398"/>
    <cellStyle name="Notiz 2 2 3 2 4 4" xfId="24337"/>
    <cellStyle name="Notiz 2 2 3 2 4 5" xfId="31002"/>
    <cellStyle name="Notiz 2 2 3 2 4 6" xfId="37672"/>
    <cellStyle name="Notiz 2 2 3 2 4 7" xfId="44488"/>
    <cellStyle name="Notiz 2 2 3 2 4 8" xfId="51011"/>
    <cellStyle name="Notiz 2 2 3 2 5" xfId="4682"/>
    <cellStyle name="Notiz 2 2 3 2 5 2" xfId="11792"/>
    <cellStyle name="Notiz 2 2 3 2 5 3" xfId="18085"/>
    <cellStyle name="Notiz 2 2 3 2 5 4" xfId="25024"/>
    <cellStyle name="Notiz 2 2 3 2 5 5" xfId="31689"/>
    <cellStyle name="Notiz 2 2 3 2 5 6" xfId="38359"/>
    <cellStyle name="Notiz 2 2 3 2 5 7" xfId="45175"/>
    <cellStyle name="Notiz 2 2 3 2 5 8" xfId="51698"/>
    <cellStyle name="Notiz 2 2 3 2 6" xfId="5367"/>
    <cellStyle name="Notiz 2 2 3 2 6 2" xfId="12477"/>
    <cellStyle name="Notiz 2 2 3 2 6 3" xfId="18770"/>
    <cellStyle name="Notiz 2 2 3 2 6 4" xfId="25709"/>
    <cellStyle name="Notiz 2 2 3 2 6 5" xfId="32374"/>
    <cellStyle name="Notiz 2 2 3 2 6 6" xfId="39044"/>
    <cellStyle name="Notiz 2 2 3 2 6 7" xfId="45860"/>
    <cellStyle name="Notiz 2 2 3 2 6 8" xfId="52383"/>
    <cellStyle name="Notiz 2 2 3 2 7" xfId="5950"/>
    <cellStyle name="Notiz 2 2 3 2 7 2" xfId="13060"/>
    <cellStyle name="Notiz 2 2 3 2 7 3" xfId="19353"/>
    <cellStyle name="Notiz 2 2 3 2 7 4" xfId="26292"/>
    <cellStyle name="Notiz 2 2 3 2 7 5" xfId="32957"/>
    <cellStyle name="Notiz 2 2 3 2 7 6" xfId="39627"/>
    <cellStyle name="Notiz 2 2 3 2 7 7" xfId="46443"/>
    <cellStyle name="Notiz 2 2 3 2 7 8" xfId="52966"/>
    <cellStyle name="Notiz 2 2 3 2 8" xfId="6408"/>
    <cellStyle name="Notiz 2 2 3 2 8 2" xfId="13518"/>
    <cellStyle name="Notiz 2 2 3 2 8 3" xfId="19811"/>
    <cellStyle name="Notiz 2 2 3 2 8 4" xfId="26750"/>
    <cellStyle name="Notiz 2 2 3 2 8 5" xfId="33415"/>
    <cellStyle name="Notiz 2 2 3 2 8 6" xfId="40085"/>
    <cellStyle name="Notiz 2 2 3 2 8 7" xfId="46901"/>
    <cellStyle name="Notiz 2 2 3 2 8 8" xfId="53424"/>
    <cellStyle name="Notiz 2 2 3 2 9" xfId="7062"/>
    <cellStyle name="Notiz 2 2 3 2 9 2" xfId="14172"/>
    <cellStyle name="Notiz 2 2 3 2 9 3" xfId="20465"/>
    <cellStyle name="Notiz 2 2 3 2 9 4" xfId="27404"/>
    <cellStyle name="Notiz 2 2 3 2 9 5" xfId="34069"/>
    <cellStyle name="Notiz 2 2 3 2 9 6" xfId="40739"/>
    <cellStyle name="Notiz 2 2 3 2 9 7" xfId="47555"/>
    <cellStyle name="Notiz 2 2 3 2 9 8" xfId="54078"/>
    <cellStyle name="Notiz 2 2 3 3" xfId="2388"/>
    <cellStyle name="Notiz 2 2 3 3 2" xfId="9498"/>
    <cellStyle name="Notiz 2 2 3 3 3" xfId="15791"/>
    <cellStyle name="Notiz 2 2 3 3 4" xfId="22730"/>
    <cellStyle name="Notiz 2 2 3 3 5" xfId="29395"/>
    <cellStyle name="Notiz 2 2 3 3 6" xfId="36065"/>
    <cellStyle name="Notiz 2 2 3 3 7" xfId="42881"/>
    <cellStyle name="Notiz 2 2 3 3 8" xfId="49404"/>
    <cellStyle name="Notiz 2 2 3 4" xfId="3078"/>
    <cellStyle name="Notiz 2 2 3 4 2" xfId="10188"/>
    <cellStyle name="Notiz 2 2 3 4 3" xfId="16481"/>
    <cellStyle name="Notiz 2 2 3 4 4" xfId="23420"/>
    <cellStyle name="Notiz 2 2 3 4 5" xfId="30085"/>
    <cellStyle name="Notiz 2 2 3 4 6" xfId="36755"/>
    <cellStyle name="Notiz 2 2 3 4 7" xfId="43571"/>
    <cellStyle name="Notiz 2 2 3 4 8" xfId="50094"/>
    <cellStyle name="Notiz 2 2 3 5" xfId="3765"/>
    <cellStyle name="Notiz 2 2 3 5 2" xfId="10875"/>
    <cellStyle name="Notiz 2 2 3 5 3" xfId="17168"/>
    <cellStyle name="Notiz 2 2 3 5 4" xfId="24107"/>
    <cellStyle name="Notiz 2 2 3 5 5" xfId="30772"/>
    <cellStyle name="Notiz 2 2 3 5 6" xfId="37442"/>
    <cellStyle name="Notiz 2 2 3 5 7" xfId="44258"/>
    <cellStyle name="Notiz 2 2 3 5 8" xfId="50781"/>
    <cellStyle name="Notiz 2 2 3 6" xfId="4452"/>
    <cellStyle name="Notiz 2 2 3 6 2" xfId="11562"/>
    <cellStyle name="Notiz 2 2 3 6 3" xfId="17855"/>
    <cellStyle name="Notiz 2 2 3 6 4" xfId="24794"/>
    <cellStyle name="Notiz 2 2 3 6 5" xfId="31459"/>
    <cellStyle name="Notiz 2 2 3 6 6" xfId="38129"/>
    <cellStyle name="Notiz 2 2 3 6 7" xfId="44945"/>
    <cellStyle name="Notiz 2 2 3 6 8" xfId="51468"/>
    <cellStyle name="Notiz 2 2 3 7" xfId="5137"/>
    <cellStyle name="Notiz 2 2 3 7 2" xfId="12247"/>
    <cellStyle name="Notiz 2 2 3 7 3" xfId="18540"/>
    <cellStyle name="Notiz 2 2 3 7 4" xfId="25479"/>
    <cellStyle name="Notiz 2 2 3 7 5" xfId="32144"/>
    <cellStyle name="Notiz 2 2 3 7 6" xfId="38814"/>
    <cellStyle name="Notiz 2 2 3 7 7" xfId="45630"/>
    <cellStyle name="Notiz 2 2 3 7 8" xfId="52153"/>
    <cellStyle name="Notiz 2 2 3 8" xfId="6178"/>
    <cellStyle name="Notiz 2 2 3 8 2" xfId="13288"/>
    <cellStyle name="Notiz 2 2 3 8 3" xfId="19581"/>
    <cellStyle name="Notiz 2 2 3 8 4" xfId="26520"/>
    <cellStyle name="Notiz 2 2 3 8 5" xfId="33185"/>
    <cellStyle name="Notiz 2 2 3 8 6" xfId="39855"/>
    <cellStyle name="Notiz 2 2 3 8 7" xfId="46671"/>
    <cellStyle name="Notiz 2 2 3 8 8" xfId="53194"/>
    <cellStyle name="Notiz 2 2 3 9" xfId="6832"/>
    <cellStyle name="Notiz 2 2 3 9 2" xfId="13942"/>
    <cellStyle name="Notiz 2 2 3 9 3" xfId="20235"/>
    <cellStyle name="Notiz 2 2 3 9 4" xfId="27174"/>
    <cellStyle name="Notiz 2 2 3 9 5" xfId="33839"/>
    <cellStyle name="Notiz 2 2 3 9 6" xfId="40509"/>
    <cellStyle name="Notiz 2 2 3 9 7" xfId="47325"/>
    <cellStyle name="Notiz 2 2 3 9 8" xfId="53848"/>
    <cellStyle name="Notiz 2 2 4" xfId="2059"/>
    <cellStyle name="Notiz 2 2 4 2" xfId="9169"/>
    <cellStyle name="Notiz 2 2 4 3" xfId="15462"/>
    <cellStyle name="Notiz 2 2 4 4" xfId="22401"/>
    <cellStyle name="Notiz 2 2 4 5" xfId="29066"/>
    <cellStyle name="Notiz 2 2 4 6" xfId="35736"/>
    <cellStyle name="Notiz 2 2 4 7" xfId="42552"/>
    <cellStyle name="Notiz 2 2 4 8" xfId="49075"/>
    <cellStyle name="Notiz 2 2 5" xfId="1946"/>
    <cellStyle name="Notiz 2 2 5 2" xfId="9056"/>
    <cellStyle name="Notiz 2 2 5 3" xfId="15349"/>
    <cellStyle name="Notiz 2 2 5 4" xfId="22288"/>
    <cellStyle name="Notiz 2 2 5 5" xfId="28953"/>
    <cellStyle name="Notiz 2 2 5 6" xfId="35623"/>
    <cellStyle name="Notiz 2 2 5 7" xfId="42439"/>
    <cellStyle name="Notiz 2 2 5 8" xfId="48962"/>
    <cellStyle name="Notiz 2 2 6" xfId="2148"/>
    <cellStyle name="Notiz 2 2 6 2" xfId="9258"/>
    <cellStyle name="Notiz 2 2 6 3" xfId="15551"/>
    <cellStyle name="Notiz 2 2 6 4" xfId="22490"/>
    <cellStyle name="Notiz 2 2 6 5" xfId="29155"/>
    <cellStyle name="Notiz 2 2 6 6" xfId="35825"/>
    <cellStyle name="Notiz 2 2 6 7" xfId="42641"/>
    <cellStyle name="Notiz 2 2 6 8" xfId="49164"/>
    <cellStyle name="Notiz 2 2 7" xfId="2838"/>
    <cellStyle name="Notiz 2 2 7 2" xfId="9948"/>
    <cellStyle name="Notiz 2 2 7 3" xfId="16241"/>
    <cellStyle name="Notiz 2 2 7 4" xfId="23180"/>
    <cellStyle name="Notiz 2 2 7 5" xfId="29845"/>
    <cellStyle name="Notiz 2 2 7 6" xfId="36515"/>
    <cellStyle name="Notiz 2 2 7 7" xfId="43331"/>
    <cellStyle name="Notiz 2 2 7 8" xfId="49854"/>
    <cellStyle name="Notiz 2 2 8" xfId="3528"/>
    <cellStyle name="Notiz 2 2 8 2" xfId="10638"/>
    <cellStyle name="Notiz 2 2 8 3" xfId="16931"/>
    <cellStyle name="Notiz 2 2 8 4" xfId="23870"/>
    <cellStyle name="Notiz 2 2 8 5" xfId="30535"/>
    <cellStyle name="Notiz 2 2 8 6" xfId="37205"/>
    <cellStyle name="Notiz 2 2 8 7" xfId="44021"/>
    <cellStyle name="Notiz 2 2 8 8" xfId="50544"/>
    <cellStyle name="Notiz 2 2 9" xfId="4211"/>
    <cellStyle name="Notiz 2 2 9 2" xfId="11321"/>
    <cellStyle name="Notiz 2 2 9 3" xfId="17614"/>
    <cellStyle name="Notiz 2 2 9 4" xfId="24553"/>
    <cellStyle name="Notiz 2 2 9 5" xfId="31218"/>
    <cellStyle name="Notiz 2 2 9 6" xfId="37888"/>
    <cellStyle name="Notiz 2 2 9 7" xfId="44704"/>
    <cellStyle name="Notiz 2 2 9 8" xfId="51227"/>
    <cellStyle name="Notiz 2 20" xfId="436"/>
    <cellStyle name="Notiz 2 20 10" xfId="5635"/>
    <cellStyle name="Notiz 2 20 10 2" xfId="12745"/>
    <cellStyle name="Notiz 2 20 10 3" xfId="19038"/>
    <cellStyle name="Notiz 2 20 10 4" xfId="25977"/>
    <cellStyle name="Notiz 2 20 10 5" xfId="32642"/>
    <cellStyle name="Notiz 2 20 10 6" xfId="39312"/>
    <cellStyle name="Notiz 2 20 10 7" xfId="46128"/>
    <cellStyle name="Notiz 2 20 10 8" xfId="52651"/>
    <cellStyle name="Notiz 2 20 11" xfId="5738"/>
    <cellStyle name="Notiz 2 20 11 2" xfId="12848"/>
    <cellStyle name="Notiz 2 20 11 3" xfId="19141"/>
    <cellStyle name="Notiz 2 20 11 4" xfId="26080"/>
    <cellStyle name="Notiz 2 20 11 5" xfId="32745"/>
    <cellStyle name="Notiz 2 20 11 6" xfId="39415"/>
    <cellStyle name="Notiz 2 20 11 7" xfId="46231"/>
    <cellStyle name="Notiz 2 20 11 8" xfId="52754"/>
    <cellStyle name="Notiz 2 20 12" xfId="1234"/>
    <cellStyle name="Notiz 2 20 12 2" xfId="8344"/>
    <cellStyle name="Notiz 2 20 12 3" xfId="14637"/>
    <cellStyle name="Notiz 2 20 12 4" xfId="21576"/>
    <cellStyle name="Notiz 2 20 12 5" xfId="28241"/>
    <cellStyle name="Notiz 2 20 12 6" xfId="34911"/>
    <cellStyle name="Notiz 2 20 12 7" xfId="41730"/>
    <cellStyle name="Notiz 2 20 12 8" xfId="48253"/>
    <cellStyle name="Notiz 2 20 13" xfId="7704"/>
    <cellStyle name="Notiz 2 20 14" xfId="21303"/>
    <cellStyle name="Notiz 2 20 15" xfId="8005"/>
    <cellStyle name="Notiz 2 20 2" xfId="587"/>
    <cellStyle name="Notiz 2 20 2 10" xfId="7320"/>
    <cellStyle name="Notiz 2 20 2 10 2" xfId="14430"/>
    <cellStyle name="Notiz 2 20 2 10 3" xfId="20723"/>
    <cellStyle name="Notiz 2 20 2 10 4" xfId="27662"/>
    <cellStyle name="Notiz 2 20 2 10 5" xfId="34327"/>
    <cellStyle name="Notiz 2 20 2 10 6" xfId="40997"/>
    <cellStyle name="Notiz 2 20 2 10 7" xfId="47813"/>
    <cellStyle name="Notiz 2 20 2 10 8" xfId="54336"/>
    <cellStyle name="Notiz 2 20 2 11" xfId="1340"/>
    <cellStyle name="Notiz 2 20 2 11 2" xfId="8450"/>
    <cellStyle name="Notiz 2 20 2 11 3" xfId="14743"/>
    <cellStyle name="Notiz 2 20 2 11 4" xfId="21682"/>
    <cellStyle name="Notiz 2 20 2 11 5" xfId="28347"/>
    <cellStyle name="Notiz 2 20 2 11 6" xfId="35017"/>
    <cellStyle name="Notiz 2 20 2 11 7" xfId="41833"/>
    <cellStyle name="Notiz 2 20 2 11 8" xfId="48356"/>
    <cellStyle name="Notiz 2 20 2 12" xfId="8322"/>
    <cellStyle name="Notiz 2 20 2 13" xfId="20966"/>
    <cellStyle name="Notiz 2 20 2 14" xfId="21192"/>
    <cellStyle name="Notiz 2 20 2 15" xfId="41216"/>
    <cellStyle name="Notiz 2 20 2 16" xfId="41634"/>
    <cellStyle name="Notiz 2 20 2 2" xfId="900"/>
    <cellStyle name="Notiz 2 20 2 2 10" xfId="1575"/>
    <cellStyle name="Notiz 2 20 2 2 10 2" xfId="8685"/>
    <cellStyle name="Notiz 2 20 2 2 10 3" xfId="14978"/>
    <cellStyle name="Notiz 2 20 2 2 10 4" xfId="21917"/>
    <cellStyle name="Notiz 2 20 2 2 10 5" xfId="28582"/>
    <cellStyle name="Notiz 2 20 2 2 10 6" xfId="35252"/>
    <cellStyle name="Notiz 2 20 2 2 10 7" xfId="42068"/>
    <cellStyle name="Notiz 2 20 2 2 10 8" xfId="48591"/>
    <cellStyle name="Notiz 2 20 2 2 11" xfId="8285"/>
    <cellStyle name="Notiz 2 20 2 2 12" xfId="27907"/>
    <cellStyle name="Notiz 2 20 2 2 13" xfId="34579"/>
    <cellStyle name="Notiz 2 20 2 2 14" xfId="41302"/>
    <cellStyle name="Notiz 2 20 2 2 2" xfId="2446"/>
    <cellStyle name="Notiz 2 20 2 2 2 2" xfId="9556"/>
    <cellStyle name="Notiz 2 20 2 2 2 3" xfId="15849"/>
    <cellStyle name="Notiz 2 20 2 2 2 4" xfId="22788"/>
    <cellStyle name="Notiz 2 20 2 2 2 5" xfId="29453"/>
    <cellStyle name="Notiz 2 20 2 2 2 6" xfId="36123"/>
    <cellStyle name="Notiz 2 20 2 2 2 7" xfId="42939"/>
    <cellStyle name="Notiz 2 20 2 2 2 8" xfId="49462"/>
    <cellStyle name="Notiz 2 20 2 2 3" xfId="3136"/>
    <cellStyle name="Notiz 2 20 2 2 3 2" xfId="10246"/>
    <cellStyle name="Notiz 2 20 2 2 3 3" xfId="16539"/>
    <cellStyle name="Notiz 2 20 2 2 3 4" xfId="23478"/>
    <cellStyle name="Notiz 2 20 2 2 3 5" xfId="30143"/>
    <cellStyle name="Notiz 2 20 2 2 3 6" xfId="36813"/>
    <cellStyle name="Notiz 2 20 2 2 3 7" xfId="43629"/>
    <cellStyle name="Notiz 2 20 2 2 3 8" xfId="50152"/>
    <cellStyle name="Notiz 2 20 2 2 4" xfId="3823"/>
    <cellStyle name="Notiz 2 20 2 2 4 2" xfId="10933"/>
    <cellStyle name="Notiz 2 20 2 2 4 3" xfId="17226"/>
    <cellStyle name="Notiz 2 20 2 2 4 4" xfId="24165"/>
    <cellStyle name="Notiz 2 20 2 2 4 5" xfId="30830"/>
    <cellStyle name="Notiz 2 20 2 2 4 6" xfId="37500"/>
    <cellStyle name="Notiz 2 20 2 2 4 7" xfId="44316"/>
    <cellStyle name="Notiz 2 20 2 2 4 8" xfId="50839"/>
    <cellStyle name="Notiz 2 20 2 2 5" xfId="4510"/>
    <cellStyle name="Notiz 2 20 2 2 5 2" xfId="11620"/>
    <cellStyle name="Notiz 2 20 2 2 5 3" xfId="17913"/>
    <cellStyle name="Notiz 2 20 2 2 5 4" xfId="24852"/>
    <cellStyle name="Notiz 2 20 2 2 5 5" xfId="31517"/>
    <cellStyle name="Notiz 2 20 2 2 5 6" xfId="38187"/>
    <cellStyle name="Notiz 2 20 2 2 5 7" xfId="45003"/>
    <cellStyle name="Notiz 2 20 2 2 5 8" xfId="51526"/>
    <cellStyle name="Notiz 2 20 2 2 6" xfId="5195"/>
    <cellStyle name="Notiz 2 20 2 2 6 2" xfId="12305"/>
    <cellStyle name="Notiz 2 20 2 2 6 3" xfId="18598"/>
    <cellStyle name="Notiz 2 20 2 2 6 4" xfId="25537"/>
    <cellStyle name="Notiz 2 20 2 2 6 5" xfId="32202"/>
    <cellStyle name="Notiz 2 20 2 2 6 6" xfId="38872"/>
    <cellStyle name="Notiz 2 20 2 2 6 7" xfId="45688"/>
    <cellStyle name="Notiz 2 20 2 2 6 8" xfId="52211"/>
    <cellStyle name="Notiz 2 20 2 2 7" xfId="5778"/>
    <cellStyle name="Notiz 2 20 2 2 7 2" xfId="12888"/>
    <cellStyle name="Notiz 2 20 2 2 7 3" xfId="19181"/>
    <cellStyle name="Notiz 2 20 2 2 7 4" xfId="26120"/>
    <cellStyle name="Notiz 2 20 2 2 7 5" xfId="32785"/>
    <cellStyle name="Notiz 2 20 2 2 7 6" xfId="39455"/>
    <cellStyle name="Notiz 2 20 2 2 7 7" xfId="46271"/>
    <cellStyle name="Notiz 2 20 2 2 7 8" xfId="52794"/>
    <cellStyle name="Notiz 2 20 2 2 8" xfId="6236"/>
    <cellStyle name="Notiz 2 20 2 2 8 2" xfId="13346"/>
    <cellStyle name="Notiz 2 20 2 2 8 3" xfId="19639"/>
    <cellStyle name="Notiz 2 20 2 2 8 4" xfId="26578"/>
    <cellStyle name="Notiz 2 20 2 2 8 5" xfId="33243"/>
    <cellStyle name="Notiz 2 20 2 2 8 6" xfId="39913"/>
    <cellStyle name="Notiz 2 20 2 2 8 7" xfId="46729"/>
    <cellStyle name="Notiz 2 20 2 2 8 8" xfId="53252"/>
    <cellStyle name="Notiz 2 20 2 2 9" xfId="6890"/>
    <cellStyle name="Notiz 2 20 2 2 9 2" xfId="14000"/>
    <cellStyle name="Notiz 2 20 2 2 9 3" xfId="20293"/>
    <cellStyle name="Notiz 2 20 2 2 9 4" xfId="27232"/>
    <cellStyle name="Notiz 2 20 2 2 9 5" xfId="33897"/>
    <cellStyle name="Notiz 2 20 2 2 9 6" xfId="40567"/>
    <cellStyle name="Notiz 2 20 2 2 9 7" xfId="47383"/>
    <cellStyle name="Notiz 2 20 2 2 9 8" xfId="53906"/>
    <cellStyle name="Notiz 2 20 2 3" xfId="2211"/>
    <cellStyle name="Notiz 2 20 2 3 2" xfId="9321"/>
    <cellStyle name="Notiz 2 20 2 3 3" xfId="15614"/>
    <cellStyle name="Notiz 2 20 2 3 4" xfId="22553"/>
    <cellStyle name="Notiz 2 20 2 3 5" xfId="29218"/>
    <cellStyle name="Notiz 2 20 2 3 6" xfId="35888"/>
    <cellStyle name="Notiz 2 20 2 3 7" xfId="42704"/>
    <cellStyle name="Notiz 2 20 2 3 8" xfId="49227"/>
    <cellStyle name="Notiz 2 20 2 4" xfId="2901"/>
    <cellStyle name="Notiz 2 20 2 4 2" xfId="10011"/>
    <cellStyle name="Notiz 2 20 2 4 3" xfId="16304"/>
    <cellStyle name="Notiz 2 20 2 4 4" xfId="23243"/>
    <cellStyle name="Notiz 2 20 2 4 5" xfId="29908"/>
    <cellStyle name="Notiz 2 20 2 4 6" xfId="36578"/>
    <cellStyle name="Notiz 2 20 2 4 7" xfId="43394"/>
    <cellStyle name="Notiz 2 20 2 4 8" xfId="49917"/>
    <cellStyle name="Notiz 2 20 2 5" xfId="3588"/>
    <cellStyle name="Notiz 2 20 2 5 2" xfId="10698"/>
    <cellStyle name="Notiz 2 20 2 5 3" xfId="16991"/>
    <cellStyle name="Notiz 2 20 2 5 4" xfId="23930"/>
    <cellStyle name="Notiz 2 20 2 5 5" xfId="30595"/>
    <cellStyle name="Notiz 2 20 2 5 6" xfId="37265"/>
    <cellStyle name="Notiz 2 20 2 5 7" xfId="44081"/>
    <cellStyle name="Notiz 2 20 2 5 8" xfId="50604"/>
    <cellStyle name="Notiz 2 20 2 6" xfId="4275"/>
    <cellStyle name="Notiz 2 20 2 6 2" xfId="11385"/>
    <cellStyle name="Notiz 2 20 2 6 3" xfId="17678"/>
    <cellStyle name="Notiz 2 20 2 6 4" xfId="24617"/>
    <cellStyle name="Notiz 2 20 2 6 5" xfId="31282"/>
    <cellStyle name="Notiz 2 20 2 6 6" xfId="37952"/>
    <cellStyle name="Notiz 2 20 2 6 7" xfId="44768"/>
    <cellStyle name="Notiz 2 20 2 6 8" xfId="51291"/>
    <cellStyle name="Notiz 2 20 2 7" xfId="4960"/>
    <cellStyle name="Notiz 2 20 2 7 2" xfId="12070"/>
    <cellStyle name="Notiz 2 20 2 7 3" xfId="18363"/>
    <cellStyle name="Notiz 2 20 2 7 4" xfId="25302"/>
    <cellStyle name="Notiz 2 20 2 7 5" xfId="31967"/>
    <cellStyle name="Notiz 2 20 2 7 6" xfId="38637"/>
    <cellStyle name="Notiz 2 20 2 7 7" xfId="45453"/>
    <cellStyle name="Notiz 2 20 2 7 8" xfId="51976"/>
    <cellStyle name="Notiz 2 20 2 8" xfId="4890"/>
    <cellStyle name="Notiz 2 20 2 8 2" xfId="12000"/>
    <cellStyle name="Notiz 2 20 2 8 3" xfId="18293"/>
    <cellStyle name="Notiz 2 20 2 8 4" xfId="25232"/>
    <cellStyle name="Notiz 2 20 2 8 5" xfId="31897"/>
    <cellStyle name="Notiz 2 20 2 8 6" xfId="38567"/>
    <cellStyle name="Notiz 2 20 2 8 7" xfId="45383"/>
    <cellStyle name="Notiz 2 20 2 8 8" xfId="51906"/>
    <cellStyle name="Notiz 2 20 2 9" xfId="6655"/>
    <cellStyle name="Notiz 2 20 2 9 2" xfId="13765"/>
    <cellStyle name="Notiz 2 20 2 9 3" xfId="20058"/>
    <cellStyle name="Notiz 2 20 2 9 4" xfId="26997"/>
    <cellStyle name="Notiz 2 20 2 9 5" xfId="33662"/>
    <cellStyle name="Notiz 2 20 2 9 6" xfId="40332"/>
    <cellStyle name="Notiz 2 20 2 9 7" xfId="47148"/>
    <cellStyle name="Notiz 2 20 2 9 8" xfId="53671"/>
    <cellStyle name="Notiz 2 20 3" xfId="779"/>
    <cellStyle name="Notiz 2 20 3 10" xfId="7449"/>
    <cellStyle name="Notiz 2 20 3 10 2" xfId="14559"/>
    <cellStyle name="Notiz 2 20 3 10 3" xfId="20852"/>
    <cellStyle name="Notiz 2 20 3 10 4" xfId="27791"/>
    <cellStyle name="Notiz 2 20 3 10 5" xfId="34456"/>
    <cellStyle name="Notiz 2 20 3 10 6" xfId="41126"/>
    <cellStyle name="Notiz 2 20 3 10 7" xfId="47942"/>
    <cellStyle name="Notiz 2 20 3 10 8" xfId="54465"/>
    <cellStyle name="Notiz 2 20 3 11" xfId="1518"/>
    <cellStyle name="Notiz 2 20 3 11 2" xfId="8628"/>
    <cellStyle name="Notiz 2 20 3 11 3" xfId="14921"/>
    <cellStyle name="Notiz 2 20 3 11 4" xfId="21860"/>
    <cellStyle name="Notiz 2 20 3 11 5" xfId="28525"/>
    <cellStyle name="Notiz 2 20 3 11 6" xfId="35195"/>
    <cellStyle name="Notiz 2 20 3 11 7" xfId="42011"/>
    <cellStyle name="Notiz 2 20 3 11 8" xfId="48534"/>
    <cellStyle name="Notiz 2 20 3 12" xfId="8302"/>
    <cellStyle name="Notiz 2 20 3 13" xfId="21158"/>
    <cellStyle name="Notiz 2 20 3 14" xfId="27878"/>
    <cellStyle name="Notiz 2 20 3 15" xfId="41404"/>
    <cellStyle name="Notiz 2 20 3 16" xfId="41563"/>
    <cellStyle name="Notiz 2 20 3 2" xfId="1075"/>
    <cellStyle name="Notiz 2 20 3 2 10" xfId="1748"/>
    <cellStyle name="Notiz 2 20 3 2 10 2" xfId="8858"/>
    <cellStyle name="Notiz 2 20 3 2 10 3" xfId="15151"/>
    <cellStyle name="Notiz 2 20 3 2 10 4" xfId="22090"/>
    <cellStyle name="Notiz 2 20 3 2 10 5" xfId="28755"/>
    <cellStyle name="Notiz 2 20 3 2 10 6" xfId="35425"/>
    <cellStyle name="Notiz 2 20 3 2 10 7" xfId="42241"/>
    <cellStyle name="Notiz 2 20 3 2 10 8" xfId="48764"/>
    <cellStyle name="Notiz 2 20 3 2 11" xfId="7803"/>
    <cellStyle name="Notiz 2 20 3 2 12" xfId="28082"/>
    <cellStyle name="Notiz 2 20 3 2 13" xfId="34752"/>
    <cellStyle name="Notiz 2 20 3 2 14" xfId="48094"/>
    <cellStyle name="Notiz 2 20 3 2 2" xfId="2619"/>
    <cellStyle name="Notiz 2 20 3 2 2 2" xfId="9729"/>
    <cellStyle name="Notiz 2 20 3 2 2 3" xfId="16022"/>
    <cellStyle name="Notiz 2 20 3 2 2 4" xfId="22961"/>
    <cellStyle name="Notiz 2 20 3 2 2 5" xfId="29626"/>
    <cellStyle name="Notiz 2 20 3 2 2 6" xfId="36296"/>
    <cellStyle name="Notiz 2 20 3 2 2 7" xfId="43112"/>
    <cellStyle name="Notiz 2 20 3 2 2 8" xfId="49635"/>
    <cellStyle name="Notiz 2 20 3 2 3" xfId="3309"/>
    <cellStyle name="Notiz 2 20 3 2 3 2" xfId="10419"/>
    <cellStyle name="Notiz 2 20 3 2 3 3" xfId="16712"/>
    <cellStyle name="Notiz 2 20 3 2 3 4" xfId="23651"/>
    <cellStyle name="Notiz 2 20 3 2 3 5" xfId="30316"/>
    <cellStyle name="Notiz 2 20 3 2 3 6" xfId="36986"/>
    <cellStyle name="Notiz 2 20 3 2 3 7" xfId="43802"/>
    <cellStyle name="Notiz 2 20 3 2 3 8" xfId="50325"/>
    <cellStyle name="Notiz 2 20 3 2 4" xfId="3996"/>
    <cellStyle name="Notiz 2 20 3 2 4 2" xfId="11106"/>
    <cellStyle name="Notiz 2 20 3 2 4 3" xfId="17399"/>
    <cellStyle name="Notiz 2 20 3 2 4 4" xfId="24338"/>
    <cellStyle name="Notiz 2 20 3 2 4 5" xfId="31003"/>
    <cellStyle name="Notiz 2 20 3 2 4 6" xfId="37673"/>
    <cellStyle name="Notiz 2 20 3 2 4 7" xfId="44489"/>
    <cellStyle name="Notiz 2 20 3 2 4 8" xfId="51012"/>
    <cellStyle name="Notiz 2 20 3 2 5" xfId="4683"/>
    <cellStyle name="Notiz 2 20 3 2 5 2" xfId="11793"/>
    <cellStyle name="Notiz 2 20 3 2 5 3" xfId="18086"/>
    <cellStyle name="Notiz 2 20 3 2 5 4" xfId="25025"/>
    <cellStyle name="Notiz 2 20 3 2 5 5" xfId="31690"/>
    <cellStyle name="Notiz 2 20 3 2 5 6" xfId="38360"/>
    <cellStyle name="Notiz 2 20 3 2 5 7" xfId="45176"/>
    <cellStyle name="Notiz 2 20 3 2 5 8" xfId="51699"/>
    <cellStyle name="Notiz 2 20 3 2 6" xfId="5368"/>
    <cellStyle name="Notiz 2 20 3 2 6 2" xfId="12478"/>
    <cellStyle name="Notiz 2 20 3 2 6 3" xfId="18771"/>
    <cellStyle name="Notiz 2 20 3 2 6 4" xfId="25710"/>
    <cellStyle name="Notiz 2 20 3 2 6 5" xfId="32375"/>
    <cellStyle name="Notiz 2 20 3 2 6 6" xfId="39045"/>
    <cellStyle name="Notiz 2 20 3 2 6 7" xfId="45861"/>
    <cellStyle name="Notiz 2 20 3 2 6 8" xfId="52384"/>
    <cellStyle name="Notiz 2 20 3 2 7" xfId="5951"/>
    <cellStyle name="Notiz 2 20 3 2 7 2" xfId="13061"/>
    <cellStyle name="Notiz 2 20 3 2 7 3" xfId="19354"/>
    <cellStyle name="Notiz 2 20 3 2 7 4" xfId="26293"/>
    <cellStyle name="Notiz 2 20 3 2 7 5" xfId="32958"/>
    <cellStyle name="Notiz 2 20 3 2 7 6" xfId="39628"/>
    <cellStyle name="Notiz 2 20 3 2 7 7" xfId="46444"/>
    <cellStyle name="Notiz 2 20 3 2 7 8" xfId="52967"/>
    <cellStyle name="Notiz 2 20 3 2 8" xfId="6409"/>
    <cellStyle name="Notiz 2 20 3 2 8 2" xfId="13519"/>
    <cellStyle name="Notiz 2 20 3 2 8 3" xfId="19812"/>
    <cellStyle name="Notiz 2 20 3 2 8 4" xfId="26751"/>
    <cellStyle name="Notiz 2 20 3 2 8 5" xfId="33416"/>
    <cellStyle name="Notiz 2 20 3 2 8 6" xfId="40086"/>
    <cellStyle name="Notiz 2 20 3 2 8 7" xfId="46902"/>
    <cellStyle name="Notiz 2 20 3 2 8 8" xfId="53425"/>
    <cellStyle name="Notiz 2 20 3 2 9" xfId="7063"/>
    <cellStyle name="Notiz 2 20 3 2 9 2" xfId="14173"/>
    <cellStyle name="Notiz 2 20 3 2 9 3" xfId="20466"/>
    <cellStyle name="Notiz 2 20 3 2 9 4" xfId="27405"/>
    <cellStyle name="Notiz 2 20 3 2 9 5" xfId="34070"/>
    <cellStyle name="Notiz 2 20 3 2 9 6" xfId="40740"/>
    <cellStyle name="Notiz 2 20 3 2 9 7" xfId="47556"/>
    <cellStyle name="Notiz 2 20 3 2 9 8" xfId="54079"/>
    <cellStyle name="Notiz 2 20 3 3" xfId="2389"/>
    <cellStyle name="Notiz 2 20 3 3 2" xfId="9499"/>
    <cellStyle name="Notiz 2 20 3 3 3" xfId="15792"/>
    <cellStyle name="Notiz 2 20 3 3 4" xfId="22731"/>
    <cellStyle name="Notiz 2 20 3 3 5" xfId="29396"/>
    <cellStyle name="Notiz 2 20 3 3 6" xfId="36066"/>
    <cellStyle name="Notiz 2 20 3 3 7" xfId="42882"/>
    <cellStyle name="Notiz 2 20 3 3 8" xfId="49405"/>
    <cellStyle name="Notiz 2 20 3 4" xfId="3079"/>
    <cellStyle name="Notiz 2 20 3 4 2" xfId="10189"/>
    <cellStyle name="Notiz 2 20 3 4 3" xfId="16482"/>
    <cellStyle name="Notiz 2 20 3 4 4" xfId="23421"/>
    <cellStyle name="Notiz 2 20 3 4 5" xfId="30086"/>
    <cellStyle name="Notiz 2 20 3 4 6" xfId="36756"/>
    <cellStyle name="Notiz 2 20 3 4 7" xfId="43572"/>
    <cellStyle name="Notiz 2 20 3 4 8" xfId="50095"/>
    <cellStyle name="Notiz 2 20 3 5" xfId="3766"/>
    <cellStyle name="Notiz 2 20 3 5 2" xfId="10876"/>
    <cellStyle name="Notiz 2 20 3 5 3" xfId="17169"/>
    <cellStyle name="Notiz 2 20 3 5 4" xfId="24108"/>
    <cellStyle name="Notiz 2 20 3 5 5" xfId="30773"/>
    <cellStyle name="Notiz 2 20 3 5 6" xfId="37443"/>
    <cellStyle name="Notiz 2 20 3 5 7" xfId="44259"/>
    <cellStyle name="Notiz 2 20 3 5 8" xfId="50782"/>
    <cellStyle name="Notiz 2 20 3 6" xfId="4453"/>
    <cellStyle name="Notiz 2 20 3 6 2" xfId="11563"/>
    <cellStyle name="Notiz 2 20 3 6 3" xfId="17856"/>
    <cellStyle name="Notiz 2 20 3 6 4" xfId="24795"/>
    <cellStyle name="Notiz 2 20 3 6 5" xfId="31460"/>
    <cellStyle name="Notiz 2 20 3 6 6" xfId="38130"/>
    <cellStyle name="Notiz 2 20 3 6 7" xfId="44946"/>
    <cellStyle name="Notiz 2 20 3 6 8" xfId="51469"/>
    <cellStyle name="Notiz 2 20 3 7" xfId="5138"/>
    <cellStyle name="Notiz 2 20 3 7 2" xfId="12248"/>
    <cellStyle name="Notiz 2 20 3 7 3" xfId="18541"/>
    <cellStyle name="Notiz 2 20 3 7 4" xfId="25480"/>
    <cellStyle name="Notiz 2 20 3 7 5" xfId="32145"/>
    <cellStyle name="Notiz 2 20 3 7 6" xfId="38815"/>
    <cellStyle name="Notiz 2 20 3 7 7" xfId="45631"/>
    <cellStyle name="Notiz 2 20 3 7 8" xfId="52154"/>
    <cellStyle name="Notiz 2 20 3 8" xfId="6179"/>
    <cellStyle name="Notiz 2 20 3 8 2" xfId="13289"/>
    <cellStyle name="Notiz 2 20 3 8 3" xfId="19582"/>
    <cellStyle name="Notiz 2 20 3 8 4" xfId="26521"/>
    <cellStyle name="Notiz 2 20 3 8 5" xfId="33186"/>
    <cellStyle name="Notiz 2 20 3 8 6" xfId="39856"/>
    <cellStyle name="Notiz 2 20 3 8 7" xfId="46672"/>
    <cellStyle name="Notiz 2 20 3 8 8" xfId="53195"/>
    <cellStyle name="Notiz 2 20 3 9" xfId="6833"/>
    <cellStyle name="Notiz 2 20 3 9 2" xfId="13943"/>
    <cellStyle name="Notiz 2 20 3 9 3" xfId="20236"/>
    <cellStyle name="Notiz 2 20 3 9 4" xfId="27175"/>
    <cellStyle name="Notiz 2 20 3 9 5" xfId="33840"/>
    <cellStyle name="Notiz 2 20 3 9 6" xfId="40510"/>
    <cellStyle name="Notiz 2 20 3 9 7" xfId="47326"/>
    <cellStyle name="Notiz 2 20 3 9 8" xfId="53849"/>
    <cellStyle name="Notiz 2 20 4" xfId="2062"/>
    <cellStyle name="Notiz 2 20 4 2" xfId="9172"/>
    <cellStyle name="Notiz 2 20 4 3" xfId="15465"/>
    <cellStyle name="Notiz 2 20 4 4" xfId="22404"/>
    <cellStyle name="Notiz 2 20 4 5" xfId="29069"/>
    <cellStyle name="Notiz 2 20 4 6" xfId="35739"/>
    <cellStyle name="Notiz 2 20 4 7" xfId="42555"/>
    <cellStyle name="Notiz 2 20 4 8" xfId="49078"/>
    <cellStyle name="Notiz 2 20 5" xfId="1982"/>
    <cellStyle name="Notiz 2 20 5 2" xfId="9092"/>
    <cellStyle name="Notiz 2 20 5 3" xfId="15385"/>
    <cellStyle name="Notiz 2 20 5 4" xfId="22324"/>
    <cellStyle name="Notiz 2 20 5 5" xfId="28989"/>
    <cellStyle name="Notiz 2 20 5 6" xfId="35659"/>
    <cellStyle name="Notiz 2 20 5 7" xfId="42475"/>
    <cellStyle name="Notiz 2 20 5 8" xfId="48998"/>
    <cellStyle name="Notiz 2 20 6" xfId="1918"/>
    <cellStyle name="Notiz 2 20 6 2" xfId="9028"/>
    <cellStyle name="Notiz 2 20 6 3" xfId="15321"/>
    <cellStyle name="Notiz 2 20 6 4" xfId="22260"/>
    <cellStyle name="Notiz 2 20 6 5" xfId="28925"/>
    <cellStyle name="Notiz 2 20 6 6" xfId="35595"/>
    <cellStyle name="Notiz 2 20 6 7" xfId="42411"/>
    <cellStyle name="Notiz 2 20 6 8" xfId="48934"/>
    <cellStyle name="Notiz 2 20 7" xfId="1912"/>
    <cellStyle name="Notiz 2 20 7 2" xfId="9022"/>
    <cellStyle name="Notiz 2 20 7 3" xfId="15315"/>
    <cellStyle name="Notiz 2 20 7 4" xfId="22254"/>
    <cellStyle name="Notiz 2 20 7 5" xfId="28919"/>
    <cellStyle name="Notiz 2 20 7 6" xfId="35589"/>
    <cellStyle name="Notiz 2 20 7 7" xfId="42405"/>
    <cellStyle name="Notiz 2 20 7 8" xfId="48928"/>
    <cellStyle name="Notiz 2 20 8" xfId="3520"/>
    <cellStyle name="Notiz 2 20 8 2" xfId="10630"/>
    <cellStyle name="Notiz 2 20 8 3" xfId="16923"/>
    <cellStyle name="Notiz 2 20 8 4" xfId="23862"/>
    <cellStyle name="Notiz 2 20 8 5" xfId="30527"/>
    <cellStyle name="Notiz 2 20 8 6" xfId="37197"/>
    <cellStyle name="Notiz 2 20 8 7" xfId="44013"/>
    <cellStyle name="Notiz 2 20 8 8" xfId="50536"/>
    <cellStyle name="Notiz 2 20 9" xfId="2861"/>
    <cellStyle name="Notiz 2 20 9 2" xfId="9971"/>
    <cellStyle name="Notiz 2 20 9 3" xfId="16264"/>
    <cellStyle name="Notiz 2 20 9 4" xfId="23203"/>
    <cellStyle name="Notiz 2 20 9 5" xfId="29868"/>
    <cellStyle name="Notiz 2 20 9 6" xfId="36538"/>
    <cellStyle name="Notiz 2 20 9 7" xfId="43354"/>
    <cellStyle name="Notiz 2 20 9 8" xfId="49877"/>
    <cellStyle name="Notiz 2 21" xfId="371"/>
    <cellStyle name="Notiz 2 21 10" xfId="5734"/>
    <cellStyle name="Notiz 2 21 10 2" xfId="12844"/>
    <cellStyle name="Notiz 2 21 10 3" xfId="19137"/>
    <cellStyle name="Notiz 2 21 10 4" xfId="26076"/>
    <cellStyle name="Notiz 2 21 10 5" xfId="32741"/>
    <cellStyle name="Notiz 2 21 10 6" xfId="39411"/>
    <cellStyle name="Notiz 2 21 10 7" xfId="46227"/>
    <cellStyle name="Notiz 2 21 10 8" xfId="52750"/>
    <cellStyle name="Notiz 2 21 11" xfId="5590"/>
    <cellStyle name="Notiz 2 21 11 2" xfId="12700"/>
    <cellStyle name="Notiz 2 21 11 3" xfId="18993"/>
    <cellStyle name="Notiz 2 21 11 4" xfId="25932"/>
    <cellStyle name="Notiz 2 21 11 5" xfId="32597"/>
    <cellStyle name="Notiz 2 21 11 6" xfId="39267"/>
    <cellStyle name="Notiz 2 21 11 7" xfId="46083"/>
    <cellStyle name="Notiz 2 21 11 8" xfId="52606"/>
    <cellStyle name="Notiz 2 21 12" xfId="811"/>
    <cellStyle name="Notiz 2 21 12 2" xfId="7928"/>
    <cellStyle name="Notiz 2 21 12 3" xfId="8263"/>
    <cellStyle name="Notiz 2 21 12 4" xfId="21190"/>
    <cellStyle name="Notiz 2 21 12 5" xfId="27825"/>
    <cellStyle name="Notiz 2 21 12 6" xfId="34499"/>
    <cellStyle name="Notiz 2 21 12 7" xfId="41436"/>
    <cellStyle name="Notiz 2 21 12 8" xfId="41172"/>
    <cellStyle name="Notiz 2 21 13" xfId="7619"/>
    <cellStyle name="Notiz 2 21 14" xfId="274"/>
    <cellStyle name="Notiz 2 21 15" xfId="41625"/>
    <cellStyle name="Notiz 2 21 2" xfId="586"/>
    <cellStyle name="Notiz 2 21 2 10" xfId="7216"/>
    <cellStyle name="Notiz 2 21 2 10 2" xfId="14326"/>
    <cellStyle name="Notiz 2 21 2 10 3" xfId="20619"/>
    <cellStyle name="Notiz 2 21 2 10 4" xfId="27558"/>
    <cellStyle name="Notiz 2 21 2 10 5" xfId="34223"/>
    <cellStyle name="Notiz 2 21 2 10 6" xfId="40893"/>
    <cellStyle name="Notiz 2 21 2 10 7" xfId="47709"/>
    <cellStyle name="Notiz 2 21 2 10 8" xfId="54232"/>
    <cellStyle name="Notiz 2 21 2 11" xfId="1339"/>
    <cellStyle name="Notiz 2 21 2 11 2" xfId="8449"/>
    <cellStyle name="Notiz 2 21 2 11 3" xfId="14742"/>
    <cellStyle name="Notiz 2 21 2 11 4" xfId="21681"/>
    <cellStyle name="Notiz 2 21 2 11 5" xfId="28346"/>
    <cellStyle name="Notiz 2 21 2 11 6" xfId="35016"/>
    <cellStyle name="Notiz 2 21 2 11 7" xfId="41832"/>
    <cellStyle name="Notiz 2 21 2 11 8" xfId="48355"/>
    <cellStyle name="Notiz 2 21 2 12" xfId="8169"/>
    <cellStyle name="Notiz 2 21 2 13" xfId="20965"/>
    <cellStyle name="Notiz 2 21 2 14" xfId="295"/>
    <cellStyle name="Notiz 2 21 2 15" xfId="41215"/>
    <cellStyle name="Notiz 2 21 2 16" xfId="41487"/>
    <cellStyle name="Notiz 2 21 2 2" xfId="899"/>
    <cellStyle name="Notiz 2 21 2 2 10" xfId="1574"/>
    <cellStyle name="Notiz 2 21 2 2 10 2" xfId="8684"/>
    <cellStyle name="Notiz 2 21 2 2 10 3" xfId="14977"/>
    <cellStyle name="Notiz 2 21 2 2 10 4" xfId="21916"/>
    <cellStyle name="Notiz 2 21 2 2 10 5" xfId="28581"/>
    <cellStyle name="Notiz 2 21 2 2 10 6" xfId="35251"/>
    <cellStyle name="Notiz 2 21 2 2 10 7" xfId="42067"/>
    <cellStyle name="Notiz 2 21 2 2 10 8" xfId="48590"/>
    <cellStyle name="Notiz 2 21 2 2 11" xfId="8125"/>
    <cellStyle name="Notiz 2 21 2 2 12" xfId="27906"/>
    <cellStyle name="Notiz 2 21 2 2 13" xfId="34578"/>
    <cellStyle name="Notiz 2 21 2 2 14" xfId="27823"/>
    <cellStyle name="Notiz 2 21 2 2 2" xfId="2445"/>
    <cellStyle name="Notiz 2 21 2 2 2 2" xfId="9555"/>
    <cellStyle name="Notiz 2 21 2 2 2 3" xfId="15848"/>
    <cellStyle name="Notiz 2 21 2 2 2 4" xfId="22787"/>
    <cellStyle name="Notiz 2 21 2 2 2 5" xfId="29452"/>
    <cellStyle name="Notiz 2 21 2 2 2 6" xfId="36122"/>
    <cellStyle name="Notiz 2 21 2 2 2 7" xfId="42938"/>
    <cellStyle name="Notiz 2 21 2 2 2 8" xfId="49461"/>
    <cellStyle name="Notiz 2 21 2 2 3" xfId="3135"/>
    <cellStyle name="Notiz 2 21 2 2 3 2" xfId="10245"/>
    <cellStyle name="Notiz 2 21 2 2 3 3" xfId="16538"/>
    <cellStyle name="Notiz 2 21 2 2 3 4" xfId="23477"/>
    <cellStyle name="Notiz 2 21 2 2 3 5" xfId="30142"/>
    <cellStyle name="Notiz 2 21 2 2 3 6" xfId="36812"/>
    <cellStyle name="Notiz 2 21 2 2 3 7" xfId="43628"/>
    <cellStyle name="Notiz 2 21 2 2 3 8" xfId="50151"/>
    <cellStyle name="Notiz 2 21 2 2 4" xfId="3822"/>
    <cellStyle name="Notiz 2 21 2 2 4 2" xfId="10932"/>
    <cellStyle name="Notiz 2 21 2 2 4 3" xfId="17225"/>
    <cellStyle name="Notiz 2 21 2 2 4 4" xfId="24164"/>
    <cellStyle name="Notiz 2 21 2 2 4 5" xfId="30829"/>
    <cellStyle name="Notiz 2 21 2 2 4 6" xfId="37499"/>
    <cellStyle name="Notiz 2 21 2 2 4 7" xfId="44315"/>
    <cellStyle name="Notiz 2 21 2 2 4 8" xfId="50838"/>
    <cellStyle name="Notiz 2 21 2 2 5" xfId="4509"/>
    <cellStyle name="Notiz 2 21 2 2 5 2" xfId="11619"/>
    <cellStyle name="Notiz 2 21 2 2 5 3" xfId="17912"/>
    <cellStyle name="Notiz 2 21 2 2 5 4" xfId="24851"/>
    <cellStyle name="Notiz 2 21 2 2 5 5" xfId="31516"/>
    <cellStyle name="Notiz 2 21 2 2 5 6" xfId="38186"/>
    <cellStyle name="Notiz 2 21 2 2 5 7" xfId="45002"/>
    <cellStyle name="Notiz 2 21 2 2 5 8" xfId="51525"/>
    <cellStyle name="Notiz 2 21 2 2 6" xfId="5194"/>
    <cellStyle name="Notiz 2 21 2 2 6 2" xfId="12304"/>
    <cellStyle name="Notiz 2 21 2 2 6 3" xfId="18597"/>
    <cellStyle name="Notiz 2 21 2 2 6 4" xfId="25536"/>
    <cellStyle name="Notiz 2 21 2 2 6 5" xfId="32201"/>
    <cellStyle name="Notiz 2 21 2 2 6 6" xfId="38871"/>
    <cellStyle name="Notiz 2 21 2 2 6 7" xfId="45687"/>
    <cellStyle name="Notiz 2 21 2 2 6 8" xfId="52210"/>
    <cellStyle name="Notiz 2 21 2 2 7" xfId="5777"/>
    <cellStyle name="Notiz 2 21 2 2 7 2" xfId="12887"/>
    <cellStyle name="Notiz 2 21 2 2 7 3" xfId="19180"/>
    <cellStyle name="Notiz 2 21 2 2 7 4" xfId="26119"/>
    <cellStyle name="Notiz 2 21 2 2 7 5" xfId="32784"/>
    <cellStyle name="Notiz 2 21 2 2 7 6" xfId="39454"/>
    <cellStyle name="Notiz 2 21 2 2 7 7" xfId="46270"/>
    <cellStyle name="Notiz 2 21 2 2 7 8" xfId="52793"/>
    <cellStyle name="Notiz 2 21 2 2 8" xfId="6235"/>
    <cellStyle name="Notiz 2 21 2 2 8 2" xfId="13345"/>
    <cellStyle name="Notiz 2 21 2 2 8 3" xfId="19638"/>
    <cellStyle name="Notiz 2 21 2 2 8 4" xfId="26577"/>
    <cellStyle name="Notiz 2 21 2 2 8 5" xfId="33242"/>
    <cellStyle name="Notiz 2 21 2 2 8 6" xfId="39912"/>
    <cellStyle name="Notiz 2 21 2 2 8 7" xfId="46728"/>
    <cellStyle name="Notiz 2 21 2 2 8 8" xfId="53251"/>
    <cellStyle name="Notiz 2 21 2 2 9" xfId="6889"/>
    <cellStyle name="Notiz 2 21 2 2 9 2" xfId="13999"/>
    <cellStyle name="Notiz 2 21 2 2 9 3" xfId="20292"/>
    <cellStyle name="Notiz 2 21 2 2 9 4" xfId="27231"/>
    <cellStyle name="Notiz 2 21 2 2 9 5" xfId="33896"/>
    <cellStyle name="Notiz 2 21 2 2 9 6" xfId="40566"/>
    <cellStyle name="Notiz 2 21 2 2 9 7" xfId="47382"/>
    <cellStyle name="Notiz 2 21 2 2 9 8" xfId="53905"/>
    <cellStyle name="Notiz 2 21 2 3" xfId="2210"/>
    <cellStyle name="Notiz 2 21 2 3 2" xfId="9320"/>
    <cellStyle name="Notiz 2 21 2 3 3" xfId="15613"/>
    <cellStyle name="Notiz 2 21 2 3 4" xfId="22552"/>
    <cellStyle name="Notiz 2 21 2 3 5" xfId="29217"/>
    <cellStyle name="Notiz 2 21 2 3 6" xfId="35887"/>
    <cellStyle name="Notiz 2 21 2 3 7" xfId="42703"/>
    <cellStyle name="Notiz 2 21 2 3 8" xfId="49226"/>
    <cellStyle name="Notiz 2 21 2 4" xfId="2900"/>
    <cellStyle name="Notiz 2 21 2 4 2" xfId="10010"/>
    <cellStyle name="Notiz 2 21 2 4 3" xfId="16303"/>
    <cellStyle name="Notiz 2 21 2 4 4" xfId="23242"/>
    <cellStyle name="Notiz 2 21 2 4 5" xfId="29907"/>
    <cellStyle name="Notiz 2 21 2 4 6" xfId="36577"/>
    <cellStyle name="Notiz 2 21 2 4 7" xfId="43393"/>
    <cellStyle name="Notiz 2 21 2 4 8" xfId="49916"/>
    <cellStyle name="Notiz 2 21 2 5" xfId="3587"/>
    <cellStyle name="Notiz 2 21 2 5 2" xfId="10697"/>
    <cellStyle name="Notiz 2 21 2 5 3" xfId="16990"/>
    <cellStyle name="Notiz 2 21 2 5 4" xfId="23929"/>
    <cellStyle name="Notiz 2 21 2 5 5" xfId="30594"/>
    <cellStyle name="Notiz 2 21 2 5 6" xfId="37264"/>
    <cellStyle name="Notiz 2 21 2 5 7" xfId="44080"/>
    <cellStyle name="Notiz 2 21 2 5 8" xfId="50603"/>
    <cellStyle name="Notiz 2 21 2 6" xfId="4274"/>
    <cellStyle name="Notiz 2 21 2 6 2" xfId="11384"/>
    <cellStyle name="Notiz 2 21 2 6 3" xfId="17677"/>
    <cellStyle name="Notiz 2 21 2 6 4" xfId="24616"/>
    <cellStyle name="Notiz 2 21 2 6 5" xfId="31281"/>
    <cellStyle name="Notiz 2 21 2 6 6" xfId="37951"/>
    <cellStyle name="Notiz 2 21 2 6 7" xfId="44767"/>
    <cellStyle name="Notiz 2 21 2 6 8" xfId="51290"/>
    <cellStyle name="Notiz 2 21 2 7" xfId="4959"/>
    <cellStyle name="Notiz 2 21 2 7 2" xfId="12069"/>
    <cellStyle name="Notiz 2 21 2 7 3" xfId="18362"/>
    <cellStyle name="Notiz 2 21 2 7 4" xfId="25301"/>
    <cellStyle name="Notiz 2 21 2 7 5" xfId="31966"/>
    <cellStyle name="Notiz 2 21 2 7 6" xfId="38636"/>
    <cellStyle name="Notiz 2 21 2 7 7" xfId="45452"/>
    <cellStyle name="Notiz 2 21 2 7 8" xfId="51975"/>
    <cellStyle name="Notiz 2 21 2 8" xfId="3516"/>
    <cellStyle name="Notiz 2 21 2 8 2" xfId="10626"/>
    <cellStyle name="Notiz 2 21 2 8 3" xfId="16919"/>
    <cellStyle name="Notiz 2 21 2 8 4" xfId="23858"/>
    <cellStyle name="Notiz 2 21 2 8 5" xfId="30523"/>
    <cellStyle name="Notiz 2 21 2 8 6" xfId="37193"/>
    <cellStyle name="Notiz 2 21 2 8 7" xfId="44009"/>
    <cellStyle name="Notiz 2 21 2 8 8" xfId="50532"/>
    <cellStyle name="Notiz 2 21 2 9" xfId="6654"/>
    <cellStyle name="Notiz 2 21 2 9 2" xfId="13764"/>
    <cellStyle name="Notiz 2 21 2 9 3" xfId="20057"/>
    <cellStyle name="Notiz 2 21 2 9 4" xfId="26996"/>
    <cellStyle name="Notiz 2 21 2 9 5" xfId="33661"/>
    <cellStyle name="Notiz 2 21 2 9 6" xfId="40331"/>
    <cellStyle name="Notiz 2 21 2 9 7" xfId="47147"/>
    <cellStyle name="Notiz 2 21 2 9 8" xfId="53670"/>
    <cellStyle name="Notiz 2 21 3" xfId="780"/>
    <cellStyle name="Notiz 2 21 3 10" xfId="7294"/>
    <cellStyle name="Notiz 2 21 3 10 2" xfId="14404"/>
    <cellStyle name="Notiz 2 21 3 10 3" xfId="20697"/>
    <cellStyle name="Notiz 2 21 3 10 4" xfId="27636"/>
    <cellStyle name="Notiz 2 21 3 10 5" xfId="34301"/>
    <cellStyle name="Notiz 2 21 3 10 6" xfId="40971"/>
    <cellStyle name="Notiz 2 21 3 10 7" xfId="47787"/>
    <cellStyle name="Notiz 2 21 3 10 8" xfId="54310"/>
    <cellStyle name="Notiz 2 21 3 11" xfId="1519"/>
    <cellStyle name="Notiz 2 21 3 11 2" xfId="8629"/>
    <cellStyle name="Notiz 2 21 3 11 3" xfId="14922"/>
    <cellStyle name="Notiz 2 21 3 11 4" xfId="21861"/>
    <cellStyle name="Notiz 2 21 3 11 5" xfId="28526"/>
    <cellStyle name="Notiz 2 21 3 11 6" xfId="35196"/>
    <cellStyle name="Notiz 2 21 3 11 7" xfId="42012"/>
    <cellStyle name="Notiz 2 21 3 11 8" xfId="48535"/>
    <cellStyle name="Notiz 2 21 3 12" xfId="7852"/>
    <cellStyle name="Notiz 2 21 3 13" xfId="21159"/>
    <cellStyle name="Notiz 2 21 3 14" xfId="21059"/>
    <cellStyle name="Notiz 2 21 3 15" xfId="41405"/>
    <cellStyle name="Notiz 2 21 3 16" xfId="41556"/>
    <cellStyle name="Notiz 2 21 3 2" xfId="1076"/>
    <cellStyle name="Notiz 2 21 3 2 10" xfId="1749"/>
    <cellStyle name="Notiz 2 21 3 2 10 2" xfId="8859"/>
    <cellStyle name="Notiz 2 21 3 2 10 3" xfId="15152"/>
    <cellStyle name="Notiz 2 21 3 2 10 4" xfId="22091"/>
    <cellStyle name="Notiz 2 21 3 2 10 5" xfId="28756"/>
    <cellStyle name="Notiz 2 21 3 2 10 6" xfId="35426"/>
    <cellStyle name="Notiz 2 21 3 2 10 7" xfId="42242"/>
    <cellStyle name="Notiz 2 21 3 2 10 8" xfId="48765"/>
    <cellStyle name="Notiz 2 21 3 2 11" xfId="7638"/>
    <cellStyle name="Notiz 2 21 3 2 12" xfId="28083"/>
    <cellStyle name="Notiz 2 21 3 2 13" xfId="34753"/>
    <cellStyle name="Notiz 2 21 3 2 14" xfId="48095"/>
    <cellStyle name="Notiz 2 21 3 2 2" xfId="2620"/>
    <cellStyle name="Notiz 2 21 3 2 2 2" xfId="9730"/>
    <cellStyle name="Notiz 2 21 3 2 2 3" xfId="16023"/>
    <cellStyle name="Notiz 2 21 3 2 2 4" xfId="22962"/>
    <cellStyle name="Notiz 2 21 3 2 2 5" xfId="29627"/>
    <cellStyle name="Notiz 2 21 3 2 2 6" xfId="36297"/>
    <cellStyle name="Notiz 2 21 3 2 2 7" xfId="43113"/>
    <cellStyle name="Notiz 2 21 3 2 2 8" xfId="49636"/>
    <cellStyle name="Notiz 2 21 3 2 3" xfId="3310"/>
    <cellStyle name="Notiz 2 21 3 2 3 2" xfId="10420"/>
    <cellStyle name="Notiz 2 21 3 2 3 3" xfId="16713"/>
    <cellStyle name="Notiz 2 21 3 2 3 4" xfId="23652"/>
    <cellStyle name="Notiz 2 21 3 2 3 5" xfId="30317"/>
    <cellStyle name="Notiz 2 21 3 2 3 6" xfId="36987"/>
    <cellStyle name="Notiz 2 21 3 2 3 7" xfId="43803"/>
    <cellStyle name="Notiz 2 21 3 2 3 8" xfId="50326"/>
    <cellStyle name="Notiz 2 21 3 2 4" xfId="3997"/>
    <cellStyle name="Notiz 2 21 3 2 4 2" xfId="11107"/>
    <cellStyle name="Notiz 2 21 3 2 4 3" xfId="17400"/>
    <cellStyle name="Notiz 2 21 3 2 4 4" xfId="24339"/>
    <cellStyle name="Notiz 2 21 3 2 4 5" xfId="31004"/>
    <cellStyle name="Notiz 2 21 3 2 4 6" xfId="37674"/>
    <cellStyle name="Notiz 2 21 3 2 4 7" xfId="44490"/>
    <cellStyle name="Notiz 2 21 3 2 4 8" xfId="51013"/>
    <cellStyle name="Notiz 2 21 3 2 5" xfId="4684"/>
    <cellStyle name="Notiz 2 21 3 2 5 2" xfId="11794"/>
    <cellStyle name="Notiz 2 21 3 2 5 3" xfId="18087"/>
    <cellStyle name="Notiz 2 21 3 2 5 4" xfId="25026"/>
    <cellStyle name="Notiz 2 21 3 2 5 5" xfId="31691"/>
    <cellStyle name="Notiz 2 21 3 2 5 6" xfId="38361"/>
    <cellStyle name="Notiz 2 21 3 2 5 7" xfId="45177"/>
    <cellStyle name="Notiz 2 21 3 2 5 8" xfId="51700"/>
    <cellStyle name="Notiz 2 21 3 2 6" xfId="5369"/>
    <cellStyle name="Notiz 2 21 3 2 6 2" xfId="12479"/>
    <cellStyle name="Notiz 2 21 3 2 6 3" xfId="18772"/>
    <cellStyle name="Notiz 2 21 3 2 6 4" xfId="25711"/>
    <cellStyle name="Notiz 2 21 3 2 6 5" xfId="32376"/>
    <cellStyle name="Notiz 2 21 3 2 6 6" xfId="39046"/>
    <cellStyle name="Notiz 2 21 3 2 6 7" xfId="45862"/>
    <cellStyle name="Notiz 2 21 3 2 6 8" xfId="52385"/>
    <cellStyle name="Notiz 2 21 3 2 7" xfId="5952"/>
    <cellStyle name="Notiz 2 21 3 2 7 2" xfId="13062"/>
    <cellStyle name="Notiz 2 21 3 2 7 3" xfId="19355"/>
    <cellStyle name="Notiz 2 21 3 2 7 4" xfId="26294"/>
    <cellStyle name="Notiz 2 21 3 2 7 5" xfId="32959"/>
    <cellStyle name="Notiz 2 21 3 2 7 6" xfId="39629"/>
    <cellStyle name="Notiz 2 21 3 2 7 7" xfId="46445"/>
    <cellStyle name="Notiz 2 21 3 2 7 8" xfId="52968"/>
    <cellStyle name="Notiz 2 21 3 2 8" xfId="6410"/>
    <cellStyle name="Notiz 2 21 3 2 8 2" xfId="13520"/>
    <cellStyle name="Notiz 2 21 3 2 8 3" xfId="19813"/>
    <cellStyle name="Notiz 2 21 3 2 8 4" xfId="26752"/>
    <cellStyle name="Notiz 2 21 3 2 8 5" xfId="33417"/>
    <cellStyle name="Notiz 2 21 3 2 8 6" xfId="40087"/>
    <cellStyle name="Notiz 2 21 3 2 8 7" xfId="46903"/>
    <cellStyle name="Notiz 2 21 3 2 8 8" xfId="53426"/>
    <cellStyle name="Notiz 2 21 3 2 9" xfId="7064"/>
    <cellStyle name="Notiz 2 21 3 2 9 2" xfId="14174"/>
    <cellStyle name="Notiz 2 21 3 2 9 3" xfId="20467"/>
    <cellStyle name="Notiz 2 21 3 2 9 4" xfId="27406"/>
    <cellStyle name="Notiz 2 21 3 2 9 5" xfId="34071"/>
    <cellStyle name="Notiz 2 21 3 2 9 6" xfId="40741"/>
    <cellStyle name="Notiz 2 21 3 2 9 7" xfId="47557"/>
    <cellStyle name="Notiz 2 21 3 2 9 8" xfId="54080"/>
    <cellStyle name="Notiz 2 21 3 3" xfId="2390"/>
    <cellStyle name="Notiz 2 21 3 3 2" xfId="9500"/>
    <cellStyle name="Notiz 2 21 3 3 3" xfId="15793"/>
    <cellStyle name="Notiz 2 21 3 3 4" xfId="22732"/>
    <cellStyle name="Notiz 2 21 3 3 5" xfId="29397"/>
    <cellStyle name="Notiz 2 21 3 3 6" xfId="36067"/>
    <cellStyle name="Notiz 2 21 3 3 7" xfId="42883"/>
    <cellStyle name="Notiz 2 21 3 3 8" xfId="49406"/>
    <cellStyle name="Notiz 2 21 3 4" xfId="3080"/>
    <cellStyle name="Notiz 2 21 3 4 2" xfId="10190"/>
    <cellStyle name="Notiz 2 21 3 4 3" xfId="16483"/>
    <cellStyle name="Notiz 2 21 3 4 4" xfId="23422"/>
    <cellStyle name="Notiz 2 21 3 4 5" xfId="30087"/>
    <cellStyle name="Notiz 2 21 3 4 6" xfId="36757"/>
    <cellStyle name="Notiz 2 21 3 4 7" xfId="43573"/>
    <cellStyle name="Notiz 2 21 3 4 8" xfId="50096"/>
    <cellStyle name="Notiz 2 21 3 5" xfId="3767"/>
    <cellStyle name="Notiz 2 21 3 5 2" xfId="10877"/>
    <cellStyle name="Notiz 2 21 3 5 3" xfId="17170"/>
    <cellStyle name="Notiz 2 21 3 5 4" xfId="24109"/>
    <cellStyle name="Notiz 2 21 3 5 5" xfId="30774"/>
    <cellStyle name="Notiz 2 21 3 5 6" xfId="37444"/>
    <cellStyle name="Notiz 2 21 3 5 7" xfId="44260"/>
    <cellStyle name="Notiz 2 21 3 5 8" xfId="50783"/>
    <cellStyle name="Notiz 2 21 3 6" xfId="4454"/>
    <cellStyle name="Notiz 2 21 3 6 2" xfId="11564"/>
    <cellStyle name="Notiz 2 21 3 6 3" xfId="17857"/>
    <cellStyle name="Notiz 2 21 3 6 4" xfId="24796"/>
    <cellStyle name="Notiz 2 21 3 6 5" xfId="31461"/>
    <cellStyle name="Notiz 2 21 3 6 6" xfId="38131"/>
    <cellStyle name="Notiz 2 21 3 6 7" xfId="44947"/>
    <cellStyle name="Notiz 2 21 3 6 8" xfId="51470"/>
    <cellStyle name="Notiz 2 21 3 7" xfId="5139"/>
    <cellStyle name="Notiz 2 21 3 7 2" xfId="12249"/>
    <cellStyle name="Notiz 2 21 3 7 3" xfId="18542"/>
    <cellStyle name="Notiz 2 21 3 7 4" xfId="25481"/>
    <cellStyle name="Notiz 2 21 3 7 5" xfId="32146"/>
    <cellStyle name="Notiz 2 21 3 7 6" xfId="38816"/>
    <cellStyle name="Notiz 2 21 3 7 7" xfId="45632"/>
    <cellStyle name="Notiz 2 21 3 7 8" xfId="52155"/>
    <cellStyle name="Notiz 2 21 3 8" xfId="6180"/>
    <cellStyle name="Notiz 2 21 3 8 2" xfId="13290"/>
    <cellStyle name="Notiz 2 21 3 8 3" xfId="19583"/>
    <cellStyle name="Notiz 2 21 3 8 4" xfId="26522"/>
    <cellStyle name="Notiz 2 21 3 8 5" xfId="33187"/>
    <cellStyle name="Notiz 2 21 3 8 6" xfId="39857"/>
    <cellStyle name="Notiz 2 21 3 8 7" xfId="46673"/>
    <cellStyle name="Notiz 2 21 3 8 8" xfId="53196"/>
    <cellStyle name="Notiz 2 21 3 9" xfId="6834"/>
    <cellStyle name="Notiz 2 21 3 9 2" xfId="13944"/>
    <cellStyle name="Notiz 2 21 3 9 3" xfId="20237"/>
    <cellStyle name="Notiz 2 21 3 9 4" xfId="27176"/>
    <cellStyle name="Notiz 2 21 3 9 5" xfId="33841"/>
    <cellStyle name="Notiz 2 21 3 9 6" xfId="40511"/>
    <cellStyle name="Notiz 2 21 3 9 7" xfId="47327"/>
    <cellStyle name="Notiz 2 21 3 9 8" xfId="53850"/>
    <cellStyle name="Notiz 2 21 4" xfId="1997"/>
    <cellStyle name="Notiz 2 21 4 2" xfId="9107"/>
    <cellStyle name="Notiz 2 21 4 3" xfId="15400"/>
    <cellStyle name="Notiz 2 21 4 4" xfId="22339"/>
    <cellStyle name="Notiz 2 21 4 5" xfId="29004"/>
    <cellStyle name="Notiz 2 21 4 6" xfId="35674"/>
    <cellStyle name="Notiz 2 21 4 7" xfId="42490"/>
    <cellStyle name="Notiz 2 21 4 8" xfId="49013"/>
    <cellStyle name="Notiz 2 21 5" xfId="2020"/>
    <cellStyle name="Notiz 2 21 5 2" xfId="9130"/>
    <cellStyle name="Notiz 2 21 5 3" xfId="15423"/>
    <cellStyle name="Notiz 2 21 5 4" xfId="22362"/>
    <cellStyle name="Notiz 2 21 5 5" xfId="29027"/>
    <cellStyle name="Notiz 2 21 5 6" xfId="35697"/>
    <cellStyle name="Notiz 2 21 5 7" xfId="42513"/>
    <cellStyle name="Notiz 2 21 5 8" xfId="49036"/>
    <cellStyle name="Notiz 2 21 6" xfId="2139"/>
    <cellStyle name="Notiz 2 21 6 2" xfId="9249"/>
    <cellStyle name="Notiz 2 21 6 3" xfId="15542"/>
    <cellStyle name="Notiz 2 21 6 4" xfId="22481"/>
    <cellStyle name="Notiz 2 21 6 5" xfId="29146"/>
    <cellStyle name="Notiz 2 21 6 6" xfId="35816"/>
    <cellStyle name="Notiz 2 21 6 7" xfId="42632"/>
    <cellStyle name="Notiz 2 21 6 8" xfId="49155"/>
    <cellStyle name="Notiz 2 21 7" xfId="1953"/>
    <cellStyle name="Notiz 2 21 7 2" xfId="9063"/>
    <cellStyle name="Notiz 2 21 7 3" xfId="15356"/>
    <cellStyle name="Notiz 2 21 7 4" xfId="22295"/>
    <cellStyle name="Notiz 2 21 7 5" xfId="28960"/>
    <cellStyle name="Notiz 2 21 7 6" xfId="35630"/>
    <cellStyle name="Notiz 2 21 7 7" xfId="42446"/>
    <cellStyle name="Notiz 2 21 7 8" xfId="48969"/>
    <cellStyle name="Notiz 2 21 8" xfId="2144"/>
    <cellStyle name="Notiz 2 21 8 2" xfId="9254"/>
    <cellStyle name="Notiz 2 21 8 3" xfId="15547"/>
    <cellStyle name="Notiz 2 21 8 4" xfId="22486"/>
    <cellStyle name="Notiz 2 21 8 5" xfId="29151"/>
    <cellStyle name="Notiz 2 21 8 6" xfId="35821"/>
    <cellStyle name="Notiz 2 21 8 7" xfId="42637"/>
    <cellStyle name="Notiz 2 21 8 8" xfId="49160"/>
    <cellStyle name="Notiz 2 21 9" xfId="4202"/>
    <cellStyle name="Notiz 2 21 9 2" xfId="11312"/>
    <cellStyle name="Notiz 2 21 9 3" xfId="17605"/>
    <cellStyle name="Notiz 2 21 9 4" xfId="24544"/>
    <cellStyle name="Notiz 2 21 9 5" xfId="31209"/>
    <cellStyle name="Notiz 2 21 9 6" xfId="37879"/>
    <cellStyle name="Notiz 2 21 9 7" xfId="44695"/>
    <cellStyle name="Notiz 2 21 9 8" xfId="51218"/>
    <cellStyle name="Notiz 2 22" xfId="560"/>
    <cellStyle name="Notiz 2 22 10" xfId="1915"/>
    <cellStyle name="Notiz 2 22 10 2" xfId="9025"/>
    <cellStyle name="Notiz 2 22 10 3" xfId="15318"/>
    <cellStyle name="Notiz 2 22 10 4" xfId="22257"/>
    <cellStyle name="Notiz 2 22 10 5" xfId="28922"/>
    <cellStyle name="Notiz 2 22 10 6" xfId="35592"/>
    <cellStyle name="Notiz 2 22 10 7" xfId="42408"/>
    <cellStyle name="Notiz 2 22 10 8" xfId="48931"/>
    <cellStyle name="Notiz 2 22 11" xfId="6628"/>
    <cellStyle name="Notiz 2 22 11 2" xfId="13738"/>
    <cellStyle name="Notiz 2 22 11 3" xfId="20031"/>
    <cellStyle name="Notiz 2 22 11 4" xfId="26970"/>
    <cellStyle name="Notiz 2 22 11 5" xfId="33635"/>
    <cellStyle name="Notiz 2 22 11 6" xfId="40305"/>
    <cellStyle name="Notiz 2 22 11 7" xfId="47121"/>
    <cellStyle name="Notiz 2 22 11 8" xfId="53644"/>
    <cellStyle name="Notiz 2 22 12" xfId="7471"/>
    <cellStyle name="Notiz 2 22 12 2" xfId="14581"/>
    <cellStyle name="Notiz 2 22 12 3" xfId="20874"/>
    <cellStyle name="Notiz 2 22 12 4" xfId="27813"/>
    <cellStyle name="Notiz 2 22 12 5" xfId="34478"/>
    <cellStyle name="Notiz 2 22 12 6" xfId="41148"/>
    <cellStyle name="Notiz 2 22 12 7" xfId="47964"/>
    <cellStyle name="Notiz 2 22 12 8" xfId="54487"/>
    <cellStyle name="Notiz 2 22 13" xfId="1313"/>
    <cellStyle name="Notiz 2 22 13 2" xfId="8423"/>
    <cellStyle name="Notiz 2 22 13 3" xfId="14716"/>
    <cellStyle name="Notiz 2 22 13 4" xfId="21655"/>
    <cellStyle name="Notiz 2 22 13 5" xfId="28320"/>
    <cellStyle name="Notiz 2 22 13 6" xfId="34990"/>
    <cellStyle name="Notiz 2 22 13 7" xfId="41806"/>
    <cellStyle name="Notiz 2 22 13 8" xfId="48329"/>
    <cellStyle name="Notiz 2 22 14" xfId="7884"/>
    <cellStyle name="Notiz 2 22 15" xfId="20939"/>
    <cellStyle name="Notiz 2 22 16" xfId="8212"/>
    <cellStyle name="Notiz 2 22 17" xfId="41189"/>
    <cellStyle name="Notiz 2 22 18" xfId="41508"/>
    <cellStyle name="Notiz 2 22 2" xfId="703"/>
    <cellStyle name="Notiz 2 22 2 10" xfId="1442"/>
    <cellStyle name="Notiz 2 22 2 10 2" xfId="8552"/>
    <cellStyle name="Notiz 2 22 2 10 3" xfId="14845"/>
    <cellStyle name="Notiz 2 22 2 10 4" xfId="21784"/>
    <cellStyle name="Notiz 2 22 2 10 5" xfId="28449"/>
    <cellStyle name="Notiz 2 22 2 10 6" xfId="35119"/>
    <cellStyle name="Notiz 2 22 2 10 7" xfId="41935"/>
    <cellStyle name="Notiz 2 22 2 10 8" xfId="48458"/>
    <cellStyle name="Notiz 2 22 2 11" xfId="8051"/>
    <cellStyle name="Notiz 2 22 2 12" xfId="348"/>
    <cellStyle name="Notiz 2 22 2 13" xfId="27841"/>
    <cellStyle name="Notiz 2 22 2 14" xfId="41156"/>
    <cellStyle name="Notiz 2 22 2 2" xfId="2313"/>
    <cellStyle name="Notiz 2 22 2 2 2" xfId="9423"/>
    <cellStyle name="Notiz 2 22 2 2 3" xfId="15716"/>
    <cellStyle name="Notiz 2 22 2 2 4" xfId="22655"/>
    <cellStyle name="Notiz 2 22 2 2 5" xfId="29320"/>
    <cellStyle name="Notiz 2 22 2 2 6" xfId="35990"/>
    <cellStyle name="Notiz 2 22 2 2 7" xfId="42806"/>
    <cellStyle name="Notiz 2 22 2 2 8" xfId="49329"/>
    <cellStyle name="Notiz 2 22 2 3" xfId="3003"/>
    <cellStyle name="Notiz 2 22 2 3 2" xfId="10113"/>
    <cellStyle name="Notiz 2 22 2 3 3" xfId="16406"/>
    <cellStyle name="Notiz 2 22 2 3 4" xfId="23345"/>
    <cellStyle name="Notiz 2 22 2 3 5" xfId="30010"/>
    <cellStyle name="Notiz 2 22 2 3 6" xfId="36680"/>
    <cellStyle name="Notiz 2 22 2 3 7" xfId="43496"/>
    <cellStyle name="Notiz 2 22 2 3 8" xfId="50019"/>
    <cellStyle name="Notiz 2 22 2 4" xfId="3690"/>
    <cellStyle name="Notiz 2 22 2 4 2" xfId="10800"/>
    <cellStyle name="Notiz 2 22 2 4 3" xfId="17093"/>
    <cellStyle name="Notiz 2 22 2 4 4" xfId="24032"/>
    <cellStyle name="Notiz 2 22 2 4 5" xfId="30697"/>
    <cellStyle name="Notiz 2 22 2 4 6" xfId="37367"/>
    <cellStyle name="Notiz 2 22 2 4 7" xfId="44183"/>
    <cellStyle name="Notiz 2 22 2 4 8" xfId="50706"/>
    <cellStyle name="Notiz 2 22 2 5" xfId="4377"/>
    <cellStyle name="Notiz 2 22 2 5 2" xfId="11487"/>
    <cellStyle name="Notiz 2 22 2 5 3" xfId="17780"/>
    <cellStyle name="Notiz 2 22 2 5 4" xfId="24719"/>
    <cellStyle name="Notiz 2 22 2 5 5" xfId="31384"/>
    <cellStyle name="Notiz 2 22 2 5 6" xfId="38054"/>
    <cellStyle name="Notiz 2 22 2 5 7" xfId="44870"/>
    <cellStyle name="Notiz 2 22 2 5 8" xfId="51393"/>
    <cellStyle name="Notiz 2 22 2 6" xfId="5062"/>
    <cellStyle name="Notiz 2 22 2 6 2" xfId="12172"/>
    <cellStyle name="Notiz 2 22 2 6 3" xfId="18465"/>
    <cellStyle name="Notiz 2 22 2 6 4" xfId="25404"/>
    <cellStyle name="Notiz 2 22 2 6 5" xfId="32069"/>
    <cellStyle name="Notiz 2 22 2 6 6" xfId="38739"/>
    <cellStyle name="Notiz 2 22 2 6 7" xfId="45555"/>
    <cellStyle name="Notiz 2 22 2 6 8" xfId="52078"/>
    <cellStyle name="Notiz 2 22 2 7" xfId="5682"/>
    <cellStyle name="Notiz 2 22 2 7 2" xfId="12792"/>
    <cellStyle name="Notiz 2 22 2 7 3" xfId="19085"/>
    <cellStyle name="Notiz 2 22 2 7 4" xfId="26024"/>
    <cellStyle name="Notiz 2 22 2 7 5" xfId="32689"/>
    <cellStyle name="Notiz 2 22 2 7 6" xfId="39359"/>
    <cellStyle name="Notiz 2 22 2 7 7" xfId="46175"/>
    <cellStyle name="Notiz 2 22 2 7 8" xfId="52698"/>
    <cellStyle name="Notiz 2 22 2 8" xfId="6103"/>
    <cellStyle name="Notiz 2 22 2 8 2" xfId="13213"/>
    <cellStyle name="Notiz 2 22 2 8 3" xfId="19506"/>
    <cellStyle name="Notiz 2 22 2 8 4" xfId="26445"/>
    <cellStyle name="Notiz 2 22 2 8 5" xfId="33110"/>
    <cellStyle name="Notiz 2 22 2 8 6" xfId="39780"/>
    <cellStyle name="Notiz 2 22 2 8 7" xfId="46596"/>
    <cellStyle name="Notiz 2 22 2 8 8" xfId="53119"/>
    <cellStyle name="Notiz 2 22 2 9" xfId="6757"/>
    <cellStyle name="Notiz 2 22 2 9 2" xfId="13867"/>
    <cellStyle name="Notiz 2 22 2 9 3" xfId="20160"/>
    <cellStyle name="Notiz 2 22 2 9 4" xfId="27099"/>
    <cellStyle name="Notiz 2 22 2 9 5" xfId="33764"/>
    <cellStyle name="Notiz 2 22 2 9 6" xfId="40434"/>
    <cellStyle name="Notiz 2 22 2 9 7" xfId="47250"/>
    <cellStyle name="Notiz 2 22 2 9 8" xfId="53773"/>
    <cellStyle name="Notiz 2 22 3" xfId="585"/>
    <cellStyle name="Notiz 2 22 3 10" xfId="7248"/>
    <cellStyle name="Notiz 2 22 3 10 2" xfId="14358"/>
    <cellStyle name="Notiz 2 22 3 10 3" xfId="20651"/>
    <cellStyle name="Notiz 2 22 3 10 4" xfId="27590"/>
    <cellStyle name="Notiz 2 22 3 10 5" xfId="34255"/>
    <cellStyle name="Notiz 2 22 3 10 6" xfId="40925"/>
    <cellStyle name="Notiz 2 22 3 10 7" xfId="47741"/>
    <cellStyle name="Notiz 2 22 3 10 8" xfId="54264"/>
    <cellStyle name="Notiz 2 22 3 11" xfId="1338"/>
    <cellStyle name="Notiz 2 22 3 11 2" xfId="8448"/>
    <cellStyle name="Notiz 2 22 3 11 3" xfId="14741"/>
    <cellStyle name="Notiz 2 22 3 11 4" xfId="21680"/>
    <cellStyle name="Notiz 2 22 3 11 5" xfId="28345"/>
    <cellStyle name="Notiz 2 22 3 11 6" xfId="35015"/>
    <cellStyle name="Notiz 2 22 3 11 7" xfId="41831"/>
    <cellStyle name="Notiz 2 22 3 11 8" xfId="48354"/>
    <cellStyle name="Notiz 2 22 3 12" xfId="7589"/>
    <cellStyle name="Notiz 2 22 3 13" xfId="20964"/>
    <cellStyle name="Notiz 2 22 3 14" xfId="463"/>
    <cellStyle name="Notiz 2 22 3 15" xfId="41214"/>
    <cellStyle name="Notiz 2 22 3 16" xfId="41695"/>
    <cellStyle name="Notiz 2 22 3 2" xfId="898"/>
    <cellStyle name="Notiz 2 22 3 2 10" xfId="1573"/>
    <cellStyle name="Notiz 2 22 3 2 10 2" xfId="8683"/>
    <cellStyle name="Notiz 2 22 3 2 10 3" xfId="14976"/>
    <cellStyle name="Notiz 2 22 3 2 10 4" xfId="21915"/>
    <cellStyle name="Notiz 2 22 3 2 10 5" xfId="28580"/>
    <cellStyle name="Notiz 2 22 3 2 10 6" xfId="35250"/>
    <cellStyle name="Notiz 2 22 3 2 10 7" xfId="42066"/>
    <cellStyle name="Notiz 2 22 3 2 10 8" xfId="48589"/>
    <cellStyle name="Notiz 2 22 3 2 11" xfId="7569"/>
    <cellStyle name="Notiz 2 22 3 2 12" xfId="27905"/>
    <cellStyle name="Notiz 2 22 3 2 13" xfId="34577"/>
    <cellStyle name="Notiz 2 22 3 2 14" xfId="34534"/>
    <cellStyle name="Notiz 2 22 3 2 2" xfId="2444"/>
    <cellStyle name="Notiz 2 22 3 2 2 2" xfId="9554"/>
    <cellStyle name="Notiz 2 22 3 2 2 3" xfId="15847"/>
    <cellStyle name="Notiz 2 22 3 2 2 4" xfId="22786"/>
    <cellStyle name="Notiz 2 22 3 2 2 5" xfId="29451"/>
    <cellStyle name="Notiz 2 22 3 2 2 6" xfId="36121"/>
    <cellStyle name="Notiz 2 22 3 2 2 7" xfId="42937"/>
    <cellStyle name="Notiz 2 22 3 2 2 8" xfId="49460"/>
    <cellStyle name="Notiz 2 22 3 2 3" xfId="3134"/>
    <cellStyle name="Notiz 2 22 3 2 3 2" xfId="10244"/>
    <cellStyle name="Notiz 2 22 3 2 3 3" xfId="16537"/>
    <cellStyle name="Notiz 2 22 3 2 3 4" xfId="23476"/>
    <cellStyle name="Notiz 2 22 3 2 3 5" xfId="30141"/>
    <cellStyle name="Notiz 2 22 3 2 3 6" xfId="36811"/>
    <cellStyle name="Notiz 2 22 3 2 3 7" xfId="43627"/>
    <cellStyle name="Notiz 2 22 3 2 3 8" xfId="50150"/>
    <cellStyle name="Notiz 2 22 3 2 4" xfId="3821"/>
    <cellStyle name="Notiz 2 22 3 2 4 2" xfId="10931"/>
    <cellStyle name="Notiz 2 22 3 2 4 3" xfId="17224"/>
    <cellStyle name="Notiz 2 22 3 2 4 4" xfId="24163"/>
    <cellStyle name="Notiz 2 22 3 2 4 5" xfId="30828"/>
    <cellStyle name="Notiz 2 22 3 2 4 6" xfId="37498"/>
    <cellStyle name="Notiz 2 22 3 2 4 7" xfId="44314"/>
    <cellStyle name="Notiz 2 22 3 2 4 8" xfId="50837"/>
    <cellStyle name="Notiz 2 22 3 2 5" xfId="4508"/>
    <cellStyle name="Notiz 2 22 3 2 5 2" xfId="11618"/>
    <cellStyle name="Notiz 2 22 3 2 5 3" xfId="17911"/>
    <cellStyle name="Notiz 2 22 3 2 5 4" xfId="24850"/>
    <cellStyle name="Notiz 2 22 3 2 5 5" xfId="31515"/>
    <cellStyle name="Notiz 2 22 3 2 5 6" xfId="38185"/>
    <cellStyle name="Notiz 2 22 3 2 5 7" xfId="45001"/>
    <cellStyle name="Notiz 2 22 3 2 5 8" xfId="51524"/>
    <cellStyle name="Notiz 2 22 3 2 6" xfId="5193"/>
    <cellStyle name="Notiz 2 22 3 2 6 2" xfId="12303"/>
    <cellStyle name="Notiz 2 22 3 2 6 3" xfId="18596"/>
    <cellStyle name="Notiz 2 22 3 2 6 4" xfId="25535"/>
    <cellStyle name="Notiz 2 22 3 2 6 5" xfId="32200"/>
    <cellStyle name="Notiz 2 22 3 2 6 6" xfId="38870"/>
    <cellStyle name="Notiz 2 22 3 2 6 7" xfId="45686"/>
    <cellStyle name="Notiz 2 22 3 2 6 8" xfId="52209"/>
    <cellStyle name="Notiz 2 22 3 2 7" xfId="5776"/>
    <cellStyle name="Notiz 2 22 3 2 7 2" xfId="12886"/>
    <cellStyle name="Notiz 2 22 3 2 7 3" xfId="19179"/>
    <cellStyle name="Notiz 2 22 3 2 7 4" xfId="26118"/>
    <cellStyle name="Notiz 2 22 3 2 7 5" xfId="32783"/>
    <cellStyle name="Notiz 2 22 3 2 7 6" xfId="39453"/>
    <cellStyle name="Notiz 2 22 3 2 7 7" xfId="46269"/>
    <cellStyle name="Notiz 2 22 3 2 7 8" xfId="52792"/>
    <cellStyle name="Notiz 2 22 3 2 8" xfId="6234"/>
    <cellStyle name="Notiz 2 22 3 2 8 2" xfId="13344"/>
    <cellStyle name="Notiz 2 22 3 2 8 3" xfId="19637"/>
    <cellStyle name="Notiz 2 22 3 2 8 4" xfId="26576"/>
    <cellStyle name="Notiz 2 22 3 2 8 5" xfId="33241"/>
    <cellStyle name="Notiz 2 22 3 2 8 6" xfId="39911"/>
    <cellStyle name="Notiz 2 22 3 2 8 7" xfId="46727"/>
    <cellStyle name="Notiz 2 22 3 2 8 8" xfId="53250"/>
    <cellStyle name="Notiz 2 22 3 2 9" xfId="6888"/>
    <cellStyle name="Notiz 2 22 3 2 9 2" xfId="13998"/>
    <cellStyle name="Notiz 2 22 3 2 9 3" xfId="20291"/>
    <cellStyle name="Notiz 2 22 3 2 9 4" xfId="27230"/>
    <cellStyle name="Notiz 2 22 3 2 9 5" xfId="33895"/>
    <cellStyle name="Notiz 2 22 3 2 9 6" xfId="40565"/>
    <cellStyle name="Notiz 2 22 3 2 9 7" xfId="47381"/>
    <cellStyle name="Notiz 2 22 3 2 9 8" xfId="53904"/>
    <cellStyle name="Notiz 2 22 3 3" xfId="2209"/>
    <cellStyle name="Notiz 2 22 3 3 2" xfId="9319"/>
    <cellStyle name="Notiz 2 22 3 3 3" xfId="15612"/>
    <cellStyle name="Notiz 2 22 3 3 4" xfId="22551"/>
    <cellStyle name="Notiz 2 22 3 3 5" xfId="29216"/>
    <cellStyle name="Notiz 2 22 3 3 6" xfId="35886"/>
    <cellStyle name="Notiz 2 22 3 3 7" xfId="42702"/>
    <cellStyle name="Notiz 2 22 3 3 8" xfId="49225"/>
    <cellStyle name="Notiz 2 22 3 4" xfId="2899"/>
    <cellStyle name="Notiz 2 22 3 4 2" xfId="10009"/>
    <cellStyle name="Notiz 2 22 3 4 3" xfId="16302"/>
    <cellStyle name="Notiz 2 22 3 4 4" xfId="23241"/>
    <cellStyle name="Notiz 2 22 3 4 5" xfId="29906"/>
    <cellStyle name="Notiz 2 22 3 4 6" xfId="36576"/>
    <cellStyle name="Notiz 2 22 3 4 7" xfId="43392"/>
    <cellStyle name="Notiz 2 22 3 4 8" xfId="49915"/>
    <cellStyle name="Notiz 2 22 3 5" xfId="3586"/>
    <cellStyle name="Notiz 2 22 3 5 2" xfId="10696"/>
    <cellStyle name="Notiz 2 22 3 5 3" xfId="16989"/>
    <cellStyle name="Notiz 2 22 3 5 4" xfId="23928"/>
    <cellStyle name="Notiz 2 22 3 5 5" xfId="30593"/>
    <cellStyle name="Notiz 2 22 3 5 6" xfId="37263"/>
    <cellStyle name="Notiz 2 22 3 5 7" xfId="44079"/>
    <cellStyle name="Notiz 2 22 3 5 8" xfId="50602"/>
    <cellStyle name="Notiz 2 22 3 6" xfId="4273"/>
    <cellStyle name="Notiz 2 22 3 6 2" xfId="11383"/>
    <cellStyle name="Notiz 2 22 3 6 3" xfId="17676"/>
    <cellStyle name="Notiz 2 22 3 6 4" xfId="24615"/>
    <cellStyle name="Notiz 2 22 3 6 5" xfId="31280"/>
    <cellStyle name="Notiz 2 22 3 6 6" xfId="37950"/>
    <cellStyle name="Notiz 2 22 3 6 7" xfId="44766"/>
    <cellStyle name="Notiz 2 22 3 6 8" xfId="51289"/>
    <cellStyle name="Notiz 2 22 3 7" xfId="4958"/>
    <cellStyle name="Notiz 2 22 3 7 2" xfId="12068"/>
    <cellStyle name="Notiz 2 22 3 7 3" xfId="18361"/>
    <cellStyle name="Notiz 2 22 3 7 4" xfId="25300"/>
    <cellStyle name="Notiz 2 22 3 7 5" xfId="31965"/>
    <cellStyle name="Notiz 2 22 3 7 6" xfId="38635"/>
    <cellStyle name="Notiz 2 22 3 7 7" xfId="45451"/>
    <cellStyle name="Notiz 2 22 3 7 8" xfId="51974"/>
    <cellStyle name="Notiz 2 22 3 8" xfId="5576"/>
    <cellStyle name="Notiz 2 22 3 8 2" xfId="12686"/>
    <cellStyle name="Notiz 2 22 3 8 3" xfId="18979"/>
    <cellStyle name="Notiz 2 22 3 8 4" xfId="25918"/>
    <cellStyle name="Notiz 2 22 3 8 5" xfId="32583"/>
    <cellStyle name="Notiz 2 22 3 8 6" xfId="39253"/>
    <cellStyle name="Notiz 2 22 3 8 7" xfId="46069"/>
    <cellStyle name="Notiz 2 22 3 8 8" xfId="52592"/>
    <cellStyle name="Notiz 2 22 3 9" xfId="6653"/>
    <cellStyle name="Notiz 2 22 3 9 2" xfId="13763"/>
    <cellStyle name="Notiz 2 22 3 9 3" xfId="20056"/>
    <cellStyle name="Notiz 2 22 3 9 4" xfId="26995"/>
    <cellStyle name="Notiz 2 22 3 9 5" xfId="33660"/>
    <cellStyle name="Notiz 2 22 3 9 6" xfId="40330"/>
    <cellStyle name="Notiz 2 22 3 9 7" xfId="47146"/>
    <cellStyle name="Notiz 2 22 3 9 8" xfId="53669"/>
    <cellStyle name="Notiz 2 22 4" xfId="781"/>
    <cellStyle name="Notiz 2 22 4 10" xfId="7352"/>
    <cellStyle name="Notiz 2 22 4 10 2" xfId="14462"/>
    <cellStyle name="Notiz 2 22 4 10 3" xfId="20755"/>
    <cellStyle name="Notiz 2 22 4 10 4" xfId="27694"/>
    <cellStyle name="Notiz 2 22 4 10 5" xfId="34359"/>
    <cellStyle name="Notiz 2 22 4 10 6" xfId="41029"/>
    <cellStyle name="Notiz 2 22 4 10 7" xfId="47845"/>
    <cellStyle name="Notiz 2 22 4 10 8" xfId="54368"/>
    <cellStyle name="Notiz 2 22 4 11" xfId="1520"/>
    <cellStyle name="Notiz 2 22 4 11 2" xfId="8630"/>
    <cellStyle name="Notiz 2 22 4 11 3" xfId="14923"/>
    <cellStyle name="Notiz 2 22 4 11 4" xfId="21862"/>
    <cellStyle name="Notiz 2 22 4 11 5" xfId="28527"/>
    <cellStyle name="Notiz 2 22 4 11 6" xfId="35197"/>
    <cellStyle name="Notiz 2 22 4 11 7" xfId="42013"/>
    <cellStyle name="Notiz 2 22 4 11 8" xfId="48536"/>
    <cellStyle name="Notiz 2 22 4 12" xfId="8061"/>
    <cellStyle name="Notiz 2 22 4 13" xfId="21160"/>
    <cellStyle name="Notiz 2 22 4 14" xfId="21445"/>
    <cellStyle name="Notiz 2 22 4 15" xfId="41406"/>
    <cellStyle name="Notiz 2 22 4 16" xfId="7950"/>
    <cellStyle name="Notiz 2 22 4 2" xfId="1077"/>
    <cellStyle name="Notiz 2 22 4 2 10" xfId="1750"/>
    <cellStyle name="Notiz 2 22 4 2 10 2" xfId="8860"/>
    <cellStyle name="Notiz 2 22 4 2 10 3" xfId="15153"/>
    <cellStyle name="Notiz 2 22 4 2 10 4" xfId="22092"/>
    <cellStyle name="Notiz 2 22 4 2 10 5" xfId="28757"/>
    <cellStyle name="Notiz 2 22 4 2 10 6" xfId="35427"/>
    <cellStyle name="Notiz 2 22 4 2 10 7" xfId="42243"/>
    <cellStyle name="Notiz 2 22 4 2 10 8" xfId="48766"/>
    <cellStyle name="Notiz 2 22 4 2 11" xfId="7487"/>
    <cellStyle name="Notiz 2 22 4 2 12" xfId="28084"/>
    <cellStyle name="Notiz 2 22 4 2 13" xfId="34754"/>
    <cellStyle name="Notiz 2 22 4 2 14" xfId="48096"/>
    <cellStyle name="Notiz 2 22 4 2 2" xfId="2621"/>
    <cellStyle name="Notiz 2 22 4 2 2 2" xfId="9731"/>
    <cellStyle name="Notiz 2 22 4 2 2 3" xfId="16024"/>
    <cellStyle name="Notiz 2 22 4 2 2 4" xfId="22963"/>
    <cellStyle name="Notiz 2 22 4 2 2 5" xfId="29628"/>
    <cellStyle name="Notiz 2 22 4 2 2 6" xfId="36298"/>
    <cellStyle name="Notiz 2 22 4 2 2 7" xfId="43114"/>
    <cellStyle name="Notiz 2 22 4 2 2 8" xfId="49637"/>
    <cellStyle name="Notiz 2 22 4 2 3" xfId="3311"/>
    <cellStyle name="Notiz 2 22 4 2 3 2" xfId="10421"/>
    <cellStyle name="Notiz 2 22 4 2 3 3" xfId="16714"/>
    <cellStyle name="Notiz 2 22 4 2 3 4" xfId="23653"/>
    <cellStyle name="Notiz 2 22 4 2 3 5" xfId="30318"/>
    <cellStyle name="Notiz 2 22 4 2 3 6" xfId="36988"/>
    <cellStyle name="Notiz 2 22 4 2 3 7" xfId="43804"/>
    <cellStyle name="Notiz 2 22 4 2 3 8" xfId="50327"/>
    <cellStyle name="Notiz 2 22 4 2 4" xfId="3998"/>
    <cellStyle name="Notiz 2 22 4 2 4 2" xfId="11108"/>
    <cellStyle name="Notiz 2 22 4 2 4 3" xfId="17401"/>
    <cellStyle name="Notiz 2 22 4 2 4 4" xfId="24340"/>
    <cellStyle name="Notiz 2 22 4 2 4 5" xfId="31005"/>
    <cellStyle name="Notiz 2 22 4 2 4 6" xfId="37675"/>
    <cellStyle name="Notiz 2 22 4 2 4 7" xfId="44491"/>
    <cellStyle name="Notiz 2 22 4 2 4 8" xfId="51014"/>
    <cellStyle name="Notiz 2 22 4 2 5" xfId="4685"/>
    <cellStyle name="Notiz 2 22 4 2 5 2" xfId="11795"/>
    <cellStyle name="Notiz 2 22 4 2 5 3" xfId="18088"/>
    <cellStyle name="Notiz 2 22 4 2 5 4" xfId="25027"/>
    <cellStyle name="Notiz 2 22 4 2 5 5" xfId="31692"/>
    <cellStyle name="Notiz 2 22 4 2 5 6" xfId="38362"/>
    <cellStyle name="Notiz 2 22 4 2 5 7" xfId="45178"/>
    <cellStyle name="Notiz 2 22 4 2 5 8" xfId="51701"/>
    <cellStyle name="Notiz 2 22 4 2 6" xfId="5370"/>
    <cellStyle name="Notiz 2 22 4 2 6 2" xfId="12480"/>
    <cellStyle name="Notiz 2 22 4 2 6 3" xfId="18773"/>
    <cellStyle name="Notiz 2 22 4 2 6 4" xfId="25712"/>
    <cellStyle name="Notiz 2 22 4 2 6 5" xfId="32377"/>
    <cellStyle name="Notiz 2 22 4 2 6 6" xfId="39047"/>
    <cellStyle name="Notiz 2 22 4 2 6 7" xfId="45863"/>
    <cellStyle name="Notiz 2 22 4 2 6 8" xfId="52386"/>
    <cellStyle name="Notiz 2 22 4 2 7" xfId="5953"/>
    <cellStyle name="Notiz 2 22 4 2 7 2" xfId="13063"/>
    <cellStyle name="Notiz 2 22 4 2 7 3" xfId="19356"/>
    <cellStyle name="Notiz 2 22 4 2 7 4" xfId="26295"/>
    <cellStyle name="Notiz 2 22 4 2 7 5" xfId="32960"/>
    <cellStyle name="Notiz 2 22 4 2 7 6" xfId="39630"/>
    <cellStyle name="Notiz 2 22 4 2 7 7" xfId="46446"/>
    <cellStyle name="Notiz 2 22 4 2 7 8" xfId="52969"/>
    <cellStyle name="Notiz 2 22 4 2 8" xfId="6411"/>
    <cellStyle name="Notiz 2 22 4 2 8 2" xfId="13521"/>
    <cellStyle name="Notiz 2 22 4 2 8 3" xfId="19814"/>
    <cellStyle name="Notiz 2 22 4 2 8 4" xfId="26753"/>
    <cellStyle name="Notiz 2 22 4 2 8 5" xfId="33418"/>
    <cellStyle name="Notiz 2 22 4 2 8 6" xfId="40088"/>
    <cellStyle name="Notiz 2 22 4 2 8 7" xfId="46904"/>
    <cellStyle name="Notiz 2 22 4 2 8 8" xfId="53427"/>
    <cellStyle name="Notiz 2 22 4 2 9" xfId="7065"/>
    <cellStyle name="Notiz 2 22 4 2 9 2" xfId="14175"/>
    <cellStyle name="Notiz 2 22 4 2 9 3" xfId="20468"/>
    <cellStyle name="Notiz 2 22 4 2 9 4" xfId="27407"/>
    <cellStyle name="Notiz 2 22 4 2 9 5" xfId="34072"/>
    <cellStyle name="Notiz 2 22 4 2 9 6" xfId="40742"/>
    <cellStyle name="Notiz 2 22 4 2 9 7" xfId="47558"/>
    <cellStyle name="Notiz 2 22 4 2 9 8" xfId="54081"/>
    <cellStyle name="Notiz 2 22 4 3" xfId="2391"/>
    <cellStyle name="Notiz 2 22 4 3 2" xfId="9501"/>
    <cellStyle name="Notiz 2 22 4 3 3" xfId="15794"/>
    <cellStyle name="Notiz 2 22 4 3 4" xfId="22733"/>
    <cellStyle name="Notiz 2 22 4 3 5" xfId="29398"/>
    <cellStyle name="Notiz 2 22 4 3 6" xfId="36068"/>
    <cellStyle name="Notiz 2 22 4 3 7" xfId="42884"/>
    <cellStyle name="Notiz 2 22 4 3 8" xfId="49407"/>
    <cellStyle name="Notiz 2 22 4 4" xfId="3081"/>
    <cellStyle name="Notiz 2 22 4 4 2" xfId="10191"/>
    <cellStyle name="Notiz 2 22 4 4 3" xfId="16484"/>
    <cellStyle name="Notiz 2 22 4 4 4" xfId="23423"/>
    <cellStyle name="Notiz 2 22 4 4 5" xfId="30088"/>
    <cellStyle name="Notiz 2 22 4 4 6" xfId="36758"/>
    <cellStyle name="Notiz 2 22 4 4 7" xfId="43574"/>
    <cellStyle name="Notiz 2 22 4 4 8" xfId="50097"/>
    <cellStyle name="Notiz 2 22 4 5" xfId="3768"/>
    <cellStyle name="Notiz 2 22 4 5 2" xfId="10878"/>
    <cellStyle name="Notiz 2 22 4 5 3" xfId="17171"/>
    <cellStyle name="Notiz 2 22 4 5 4" xfId="24110"/>
    <cellStyle name="Notiz 2 22 4 5 5" xfId="30775"/>
    <cellStyle name="Notiz 2 22 4 5 6" xfId="37445"/>
    <cellStyle name="Notiz 2 22 4 5 7" xfId="44261"/>
    <cellStyle name="Notiz 2 22 4 5 8" xfId="50784"/>
    <cellStyle name="Notiz 2 22 4 6" xfId="4455"/>
    <cellStyle name="Notiz 2 22 4 6 2" xfId="11565"/>
    <cellStyle name="Notiz 2 22 4 6 3" xfId="17858"/>
    <cellStyle name="Notiz 2 22 4 6 4" xfId="24797"/>
    <cellStyle name="Notiz 2 22 4 6 5" xfId="31462"/>
    <cellStyle name="Notiz 2 22 4 6 6" xfId="38132"/>
    <cellStyle name="Notiz 2 22 4 6 7" xfId="44948"/>
    <cellStyle name="Notiz 2 22 4 6 8" xfId="51471"/>
    <cellStyle name="Notiz 2 22 4 7" xfId="5140"/>
    <cellStyle name="Notiz 2 22 4 7 2" xfId="12250"/>
    <cellStyle name="Notiz 2 22 4 7 3" xfId="18543"/>
    <cellStyle name="Notiz 2 22 4 7 4" xfId="25482"/>
    <cellStyle name="Notiz 2 22 4 7 5" xfId="32147"/>
    <cellStyle name="Notiz 2 22 4 7 6" xfId="38817"/>
    <cellStyle name="Notiz 2 22 4 7 7" xfId="45633"/>
    <cellStyle name="Notiz 2 22 4 7 8" xfId="52156"/>
    <cellStyle name="Notiz 2 22 4 8" xfId="6181"/>
    <cellStyle name="Notiz 2 22 4 8 2" xfId="13291"/>
    <cellStyle name="Notiz 2 22 4 8 3" xfId="19584"/>
    <cellStyle name="Notiz 2 22 4 8 4" xfId="26523"/>
    <cellStyle name="Notiz 2 22 4 8 5" xfId="33188"/>
    <cellStyle name="Notiz 2 22 4 8 6" xfId="39858"/>
    <cellStyle name="Notiz 2 22 4 8 7" xfId="46674"/>
    <cellStyle name="Notiz 2 22 4 8 8" xfId="53197"/>
    <cellStyle name="Notiz 2 22 4 9" xfId="6835"/>
    <cellStyle name="Notiz 2 22 4 9 2" xfId="13945"/>
    <cellStyle name="Notiz 2 22 4 9 3" xfId="20238"/>
    <cellStyle name="Notiz 2 22 4 9 4" xfId="27177"/>
    <cellStyle name="Notiz 2 22 4 9 5" xfId="33842"/>
    <cellStyle name="Notiz 2 22 4 9 6" xfId="40512"/>
    <cellStyle name="Notiz 2 22 4 9 7" xfId="47328"/>
    <cellStyle name="Notiz 2 22 4 9 8" xfId="53851"/>
    <cellStyle name="Notiz 2 22 5" xfId="2184"/>
    <cellStyle name="Notiz 2 22 5 2" xfId="9294"/>
    <cellStyle name="Notiz 2 22 5 3" xfId="15587"/>
    <cellStyle name="Notiz 2 22 5 4" xfId="22526"/>
    <cellStyle name="Notiz 2 22 5 5" xfId="29191"/>
    <cellStyle name="Notiz 2 22 5 6" xfId="35861"/>
    <cellStyle name="Notiz 2 22 5 7" xfId="42677"/>
    <cellStyle name="Notiz 2 22 5 8" xfId="49200"/>
    <cellStyle name="Notiz 2 22 6" xfId="2874"/>
    <cellStyle name="Notiz 2 22 6 2" xfId="9984"/>
    <cellStyle name="Notiz 2 22 6 3" xfId="16277"/>
    <cellStyle name="Notiz 2 22 6 4" xfId="23216"/>
    <cellStyle name="Notiz 2 22 6 5" xfId="29881"/>
    <cellStyle name="Notiz 2 22 6 6" xfId="36551"/>
    <cellStyle name="Notiz 2 22 6 7" xfId="43367"/>
    <cellStyle name="Notiz 2 22 6 8" xfId="49890"/>
    <cellStyle name="Notiz 2 22 7" xfId="3561"/>
    <cellStyle name="Notiz 2 22 7 2" xfId="10671"/>
    <cellStyle name="Notiz 2 22 7 3" xfId="16964"/>
    <cellStyle name="Notiz 2 22 7 4" xfId="23903"/>
    <cellStyle name="Notiz 2 22 7 5" xfId="30568"/>
    <cellStyle name="Notiz 2 22 7 6" xfId="37238"/>
    <cellStyle name="Notiz 2 22 7 7" xfId="44054"/>
    <cellStyle name="Notiz 2 22 7 8" xfId="50577"/>
    <cellStyle name="Notiz 2 22 8" xfId="4248"/>
    <cellStyle name="Notiz 2 22 8 2" xfId="11358"/>
    <cellStyle name="Notiz 2 22 8 3" xfId="17651"/>
    <cellStyle name="Notiz 2 22 8 4" xfId="24590"/>
    <cellStyle name="Notiz 2 22 8 5" xfId="31255"/>
    <cellStyle name="Notiz 2 22 8 6" xfId="37925"/>
    <cellStyle name="Notiz 2 22 8 7" xfId="44741"/>
    <cellStyle name="Notiz 2 22 8 8" xfId="51264"/>
    <cellStyle name="Notiz 2 22 9" xfId="4933"/>
    <cellStyle name="Notiz 2 22 9 2" xfId="12043"/>
    <cellStyle name="Notiz 2 22 9 3" xfId="18336"/>
    <cellStyle name="Notiz 2 22 9 4" xfId="25275"/>
    <cellStyle name="Notiz 2 22 9 5" xfId="31940"/>
    <cellStyle name="Notiz 2 22 9 6" xfId="38610"/>
    <cellStyle name="Notiz 2 22 9 7" xfId="45426"/>
    <cellStyle name="Notiz 2 22 9 8" xfId="51949"/>
    <cellStyle name="Notiz 2 23" xfId="599"/>
    <cellStyle name="Notiz 2 23 10" xfId="7250"/>
    <cellStyle name="Notiz 2 23 10 2" xfId="14360"/>
    <cellStyle name="Notiz 2 23 10 3" xfId="20653"/>
    <cellStyle name="Notiz 2 23 10 4" xfId="27592"/>
    <cellStyle name="Notiz 2 23 10 5" xfId="34257"/>
    <cellStyle name="Notiz 2 23 10 6" xfId="40927"/>
    <cellStyle name="Notiz 2 23 10 7" xfId="47743"/>
    <cellStyle name="Notiz 2 23 10 8" xfId="54266"/>
    <cellStyle name="Notiz 2 23 11" xfId="1352"/>
    <cellStyle name="Notiz 2 23 11 2" xfId="8462"/>
    <cellStyle name="Notiz 2 23 11 3" xfId="14755"/>
    <cellStyle name="Notiz 2 23 11 4" xfId="21694"/>
    <cellStyle name="Notiz 2 23 11 5" xfId="28359"/>
    <cellStyle name="Notiz 2 23 11 6" xfId="35029"/>
    <cellStyle name="Notiz 2 23 11 7" xfId="41845"/>
    <cellStyle name="Notiz 2 23 11 8" xfId="48368"/>
    <cellStyle name="Notiz 2 23 12" xfId="7879"/>
    <cellStyle name="Notiz 2 23 13" xfId="20978"/>
    <cellStyle name="Notiz 2 23 14" xfId="21230"/>
    <cellStyle name="Notiz 2 23 15" xfId="41228"/>
    <cellStyle name="Notiz 2 23 16" xfId="41703"/>
    <cellStyle name="Notiz 2 23 2" xfId="912"/>
    <cellStyle name="Notiz 2 23 2 10" xfId="1587"/>
    <cellStyle name="Notiz 2 23 2 10 2" xfId="8697"/>
    <cellStyle name="Notiz 2 23 2 10 3" xfId="14990"/>
    <cellStyle name="Notiz 2 23 2 10 4" xfId="21929"/>
    <cellStyle name="Notiz 2 23 2 10 5" xfId="28594"/>
    <cellStyle name="Notiz 2 23 2 10 6" xfId="35264"/>
    <cellStyle name="Notiz 2 23 2 10 7" xfId="42080"/>
    <cellStyle name="Notiz 2 23 2 10 8" xfId="48603"/>
    <cellStyle name="Notiz 2 23 2 11" xfId="7535"/>
    <cellStyle name="Notiz 2 23 2 12" xfId="27919"/>
    <cellStyle name="Notiz 2 23 2 13" xfId="34591"/>
    <cellStyle name="Notiz 2 23 2 14" xfId="20923"/>
    <cellStyle name="Notiz 2 23 2 2" xfId="2458"/>
    <cellStyle name="Notiz 2 23 2 2 2" xfId="9568"/>
    <cellStyle name="Notiz 2 23 2 2 3" xfId="15861"/>
    <cellStyle name="Notiz 2 23 2 2 4" xfId="22800"/>
    <cellStyle name="Notiz 2 23 2 2 5" xfId="29465"/>
    <cellStyle name="Notiz 2 23 2 2 6" xfId="36135"/>
    <cellStyle name="Notiz 2 23 2 2 7" xfId="42951"/>
    <cellStyle name="Notiz 2 23 2 2 8" xfId="49474"/>
    <cellStyle name="Notiz 2 23 2 3" xfId="3148"/>
    <cellStyle name="Notiz 2 23 2 3 2" xfId="10258"/>
    <cellStyle name="Notiz 2 23 2 3 3" xfId="16551"/>
    <cellStyle name="Notiz 2 23 2 3 4" xfId="23490"/>
    <cellStyle name="Notiz 2 23 2 3 5" xfId="30155"/>
    <cellStyle name="Notiz 2 23 2 3 6" xfId="36825"/>
    <cellStyle name="Notiz 2 23 2 3 7" xfId="43641"/>
    <cellStyle name="Notiz 2 23 2 3 8" xfId="50164"/>
    <cellStyle name="Notiz 2 23 2 4" xfId="3835"/>
    <cellStyle name="Notiz 2 23 2 4 2" xfId="10945"/>
    <cellStyle name="Notiz 2 23 2 4 3" xfId="17238"/>
    <cellStyle name="Notiz 2 23 2 4 4" xfId="24177"/>
    <cellStyle name="Notiz 2 23 2 4 5" xfId="30842"/>
    <cellStyle name="Notiz 2 23 2 4 6" xfId="37512"/>
    <cellStyle name="Notiz 2 23 2 4 7" xfId="44328"/>
    <cellStyle name="Notiz 2 23 2 4 8" xfId="50851"/>
    <cellStyle name="Notiz 2 23 2 5" xfId="4522"/>
    <cellStyle name="Notiz 2 23 2 5 2" xfId="11632"/>
    <cellStyle name="Notiz 2 23 2 5 3" xfId="17925"/>
    <cellStyle name="Notiz 2 23 2 5 4" xfId="24864"/>
    <cellStyle name="Notiz 2 23 2 5 5" xfId="31529"/>
    <cellStyle name="Notiz 2 23 2 5 6" xfId="38199"/>
    <cellStyle name="Notiz 2 23 2 5 7" xfId="45015"/>
    <cellStyle name="Notiz 2 23 2 5 8" xfId="51538"/>
    <cellStyle name="Notiz 2 23 2 6" xfId="5207"/>
    <cellStyle name="Notiz 2 23 2 6 2" xfId="12317"/>
    <cellStyle name="Notiz 2 23 2 6 3" xfId="18610"/>
    <cellStyle name="Notiz 2 23 2 6 4" xfId="25549"/>
    <cellStyle name="Notiz 2 23 2 6 5" xfId="32214"/>
    <cellStyle name="Notiz 2 23 2 6 6" xfId="38884"/>
    <cellStyle name="Notiz 2 23 2 6 7" xfId="45700"/>
    <cellStyle name="Notiz 2 23 2 6 8" xfId="52223"/>
    <cellStyle name="Notiz 2 23 2 7" xfId="5790"/>
    <cellStyle name="Notiz 2 23 2 7 2" xfId="12900"/>
    <cellStyle name="Notiz 2 23 2 7 3" xfId="19193"/>
    <cellStyle name="Notiz 2 23 2 7 4" xfId="26132"/>
    <cellStyle name="Notiz 2 23 2 7 5" xfId="32797"/>
    <cellStyle name="Notiz 2 23 2 7 6" xfId="39467"/>
    <cellStyle name="Notiz 2 23 2 7 7" xfId="46283"/>
    <cellStyle name="Notiz 2 23 2 7 8" xfId="52806"/>
    <cellStyle name="Notiz 2 23 2 8" xfId="6248"/>
    <cellStyle name="Notiz 2 23 2 8 2" xfId="13358"/>
    <cellStyle name="Notiz 2 23 2 8 3" xfId="19651"/>
    <cellStyle name="Notiz 2 23 2 8 4" xfId="26590"/>
    <cellStyle name="Notiz 2 23 2 8 5" xfId="33255"/>
    <cellStyle name="Notiz 2 23 2 8 6" xfId="39925"/>
    <cellStyle name="Notiz 2 23 2 8 7" xfId="46741"/>
    <cellStyle name="Notiz 2 23 2 8 8" xfId="53264"/>
    <cellStyle name="Notiz 2 23 2 9" xfId="6902"/>
    <cellStyle name="Notiz 2 23 2 9 2" xfId="14012"/>
    <cellStyle name="Notiz 2 23 2 9 3" xfId="20305"/>
    <cellStyle name="Notiz 2 23 2 9 4" xfId="27244"/>
    <cellStyle name="Notiz 2 23 2 9 5" xfId="33909"/>
    <cellStyle name="Notiz 2 23 2 9 6" xfId="40579"/>
    <cellStyle name="Notiz 2 23 2 9 7" xfId="47395"/>
    <cellStyle name="Notiz 2 23 2 9 8" xfId="53918"/>
    <cellStyle name="Notiz 2 23 3" xfId="2223"/>
    <cellStyle name="Notiz 2 23 3 2" xfId="9333"/>
    <cellStyle name="Notiz 2 23 3 3" xfId="15626"/>
    <cellStyle name="Notiz 2 23 3 4" xfId="22565"/>
    <cellStyle name="Notiz 2 23 3 5" xfId="29230"/>
    <cellStyle name="Notiz 2 23 3 6" xfId="35900"/>
    <cellStyle name="Notiz 2 23 3 7" xfId="42716"/>
    <cellStyle name="Notiz 2 23 3 8" xfId="49239"/>
    <cellStyle name="Notiz 2 23 4" xfId="2913"/>
    <cellStyle name="Notiz 2 23 4 2" xfId="10023"/>
    <cellStyle name="Notiz 2 23 4 3" xfId="16316"/>
    <cellStyle name="Notiz 2 23 4 4" xfId="23255"/>
    <cellStyle name="Notiz 2 23 4 5" xfId="29920"/>
    <cellStyle name="Notiz 2 23 4 6" xfId="36590"/>
    <cellStyle name="Notiz 2 23 4 7" xfId="43406"/>
    <cellStyle name="Notiz 2 23 4 8" xfId="49929"/>
    <cellStyle name="Notiz 2 23 5" xfId="3600"/>
    <cellStyle name="Notiz 2 23 5 2" xfId="10710"/>
    <cellStyle name="Notiz 2 23 5 3" xfId="17003"/>
    <cellStyle name="Notiz 2 23 5 4" xfId="23942"/>
    <cellStyle name="Notiz 2 23 5 5" xfId="30607"/>
    <cellStyle name="Notiz 2 23 5 6" xfId="37277"/>
    <cellStyle name="Notiz 2 23 5 7" xfId="44093"/>
    <cellStyle name="Notiz 2 23 5 8" xfId="50616"/>
    <cellStyle name="Notiz 2 23 6" xfId="4287"/>
    <cellStyle name="Notiz 2 23 6 2" xfId="11397"/>
    <cellStyle name="Notiz 2 23 6 3" xfId="17690"/>
    <cellStyle name="Notiz 2 23 6 4" xfId="24629"/>
    <cellStyle name="Notiz 2 23 6 5" xfId="31294"/>
    <cellStyle name="Notiz 2 23 6 6" xfId="37964"/>
    <cellStyle name="Notiz 2 23 6 7" xfId="44780"/>
    <cellStyle name="Notiz 2 23 6 8" xfId="51303"/>
    <cellStyle name="Notiz 2 23 7" xfId="4972"/>
    <cellStyle name="Notiz 2 23 7 2" xfId="12082"/>
    <cellStyle name="Notiz 2 23 7 3" xfId="18375"/>
    <cellStyle name="Notiz 2 23 7 4" xfId="25314"/>
    <cellStyle name="Notiz 2 23 7 5" xfId="31979"/>
    <cellStyle name="Notiz 2 23 7 6" xfId="38649"/>
    <cellStyle name="Notiz 2 23 7 7" xfId="45465"/>
    <cellStyle name="Notiz 2 23 7 8" xfId="51988"/>
    <cellStyle name="Notiz 2 23 8" xfId="5574"/>
    <cellStyle name="Notiz 2 23 8 2" xfId="12684"/>
    <cellStyle name="Notiz 2 23 8 3" xfId="18977"/>
    <cellStyle name="Notiz 2 23 8 4" xfId="25916"/>
    <cellStyle name="Notiz 2 23 8 5" xfId="32581"/>
    <cellStyle name="Notiz 2 23 8 6" xfId="39251"/>
    <cellStyle name="Notiz 2 23 8 7" xfId="46067"/>
    <cellStyle name="Notiz 2 23 8 8" xfId="52590"/>
    <cellStyle name="Notiz 2 23 9" xfId="6667"/>
    <cellStyle name="Notiz 2 23 9 2" xfId="13777"/>
    <cellStyle name="Notiz 2 23 9 3" xfId="20070"/>
    <cellStyle name="Notiz 2 23 9 4" xfId="27009"/>
    <cellStyle name="Notiz 2 23 9 5" xfId="33674"/>
    <cellStyle name="Notiz 2 23 9 6" xfId="40344"/>
    <cellStyle name="Notiz 2 23 9 7" xfId="47160"/>
    <cellStyle name="Notiz 2 23 9 8" xfId="53683"/>
    <cellStyle name="Notiz 2 24" xfId="767"/>
    <cellStyle name="Notiz 2 24 10" xfId="7357"/>
    <cellStyle name="Notiz 2 24 10 2" xfId="14467"/>
    <cellStyle name="Notiz 2 24 10 3" xfId="20760"/>
    <cellStyle name="Notiz 2 24 10 4" xfId="27699"/>
    <cellStyle name="Notiz 2 24 10 5" xfId="34364"/>
    <cellStyle name="Notiz 2 24 10 6" xfId="41034"/>
    <cellStyle name="Notiz 2 24 10 7" xfId="47850"/>
    <cellStyle name="Notiz 2 24 10 8" xfId="54373"/>
    <cellStyle name="Notiz 2 24 11" xfId="1506"/>
    <cellStyle name="Notiz 2 24 11 2" xfId="8616"/>
    <cellStyle name="Notiz 2 24 11 3" xfId="14909"/>
    <cellStyle name="Notiz 2 24 11 4" xfId="21848"/>
    <cellStyle name="Notiz 2 24 11 5" xfId="28513"/>
    <cellStyle name="Notiz 2 24 11 6" xfId="35183"/>
    <cellStyle name="Notiz 2 24 11 7" xfId="41999"/>
    <cellStyle name="Notiz 2 24 11 8" xfId="48522"/>
    <cellStyle name="Notiz 2 24 12" xfId="8059"/>
    <cellStyle name="Notiz 2 24 13" xfId="21146"/>
    <cellStyle name="Notiz 2 24 14" xfId="21451"/>
    <cellStyle name="Notiz 2 24 15" xfId="41392"/>
    <cellStyle name="Notiz 2 24 16" xfId="41567"/>
    <cellStyle name="Notiz 2 24 2" xfId="1063"/>
    <cellStyle name="Notiz 2 24 2 10" xfId="1736"/>
    <cellStyle name="Notiz 2 24 2 10 2" xfId="8846"/>
    <cellStyle name="Notiz 2 24 2 10 3" xfId="15139"/>
    <cellStyle name="Notiz 2 24 2 10 4" xfId="22078"/>
    <cellStyle name="Notiz 2 24 2 10 5" xfId="28743"/>
    <cellStyle name="Notiz 2 24 2 10 6" xfId="35413"/>
    <cellStyle name="Notiz 2 24 2 10 7" xfId="42229"/>
    <cellStyle name="Notiz 2 24 2 10 8" xfId="48752"/>
    <cellStyle name="Notiz 2 24 2 11" xfId="7505"/>
    <cellStyle name="Notiz 2 24 2 12" xfId="28070"/>
    <cellStyle name="Notiz 2 24 2 13" xfId="34740"/>
    <cellStyle name="Notiz 2 24 2 14" xfId="48082"/>
    <cellStyle name="Notiz 2 24 2 2" xfId="2607"/>
    <cellStyle name="Notiz 2 24 2 2 2" xfId="9717"/>
    <cellStyle name="Notiz 2 24 2 2 3" xfId="16010"/>
    <cellStyle name="Notiz 2 24 2 2 4" xfId="22949"/>
    <cellStyle name="Notiz 2 24 2 2 5" xfId="29614"/>
    <cellStyle name="Notiz 2 24 2 2 6" xfId="36284"/>
    <cellStyle name="Notiz 2 24 2 2 7" xfId="43100"/>
    <cellStyle name="Notiz 2 24 2 2 8" xfId="49623"/>
    <cellStyle name="Notiz 2 24 2 3" xfId="3297"/>
    <cellStyle name="Notiz 2 24 2 3 2" xfId="10407"/>
    <cellStyle name="Notiz 2 24 2 3 3" xfId="16700"/>
    <cellStyle name="Notiz 2 24 2 3 4" xfId="23639"/>
    <cellStyle name="Notiz 2 24 2 3 5" xfId="30304"/>
    <cellStyle name="Notiz 2 24 2 3 6" xfId="36974"/>
    <cellStyle name="Notiz 2 24 2 3 7" xfId="43790"/>
    <cellStyle name="Notiz 2 24 2 3 8" xfId="50313"/>
    <cellStyle name="Notiz 2 24 2 4" xfId="3984"/>
    <cellStyle name="Notiz 2 24 2 4 2" xfId="11094"/>
    <cellStyle name="Notiz 2 24 2 4 3" xfId="17387"/>
    <cellStyle name="Notiz 2 24 2 4 4" xfId="24326"/>
    <cellStyle name="Notiz 2 24 2 4 5" xfId="30991"/>
    <cellStyle name="Notiz 2 24 2 4 6" xfId="37661"/>
    <cellStyle name="Notiz 2 24 2 4 7" xfId="44477"/>
    <cellStyle name="Notiz 2 24 2 4 8" xfId="51000"/>
    <cellStyle name="Notiz 2 24 2 5" xfId="4671"/>
    <cellStyle name="Notiz 2 24 2 5 2" xfId="11781"/>
    <cellStyle name="Notiz 2 24 2 5 3" xfId="18074"/>
    <cellStyle name="Notiz 2 24 2 5 4" xfId="25013"/>
    <cellStyle name="Notiz 2 24 2 5 5" xfId="31678"/>
    <cellStyle name="Notiz 2 24 2 5 6" xfId="38348"/>
    <cellStyle name="Notiz 2 24 2 5 7" xfId="45164"/>
    <cellStyle name="Notiz 2 24 2 5 8" xfId="51687"/>
    <cellStyle name="Notiz 2 24 2 6" xfId="5356"/>
    <cellStyle name="Notiz 2 24 2 6 2" xfId="12466"/>
    <cellStyle name="Notiz 2 24 2 6 3" xfId="18759"/>
    <cellStyle name="Notiz 2 24 2 6 4" xfId="25698"/>
    <cellStyle name="Notiz 2 24 2 6 5" xfId="32363"/>
    <cellStyle name="Notiz 2 24 2 6 6" xfId="39033"/>
    <cellStyle name="Notiz 2 24 2 6 7" xfId="45849"/>
    <cellStyle name="Notiz 2 24 2 6 8" xfId="52372"/>
    <cellStyle name="Notiz 2 24 2 7" xfId="5939"/>
    <cellStyle name="Notiz 2 24 2 7 2" xfId="13049"/>
    <cellStyle name="Notiz 2 24 2 7 3" xfId="19342"/>
    <cellStyle name="Notiz 2 24 2 7 4" xfId="26281"/>
    <cellStyle name="Notiz 2 24 2 7 5" xfId="32946"/>
    <cellStyle name="Notiz 2 24 2 7 6" xfId="39616"/>
    <cellStyle name="Notiz 2 24 2 7 7" xfId="46432"/>
    <cellStyle name="Notiz 2 24 2 7 8" xfId="52955"/>
    <cellStyle name="Notiz 2 24 2 8" xfId="6397"/>
    <cellStyle name="Notiz 2 24 2 8 2" xfId="13507"/>
    <cellStyle name="Notiz 2 24 2 8 3" xfId="19800"/>
    <cellStyle name="Notiz 2 24 2 8 4" xfId="26739"/>
    <cellStyle name="Notiz 2 24 2 8 5" xfId="33404"/>
    <cellStyle name="Notiz 2 24 2 8 6" xfId="40074"/>
    <cellStyle name="Notiz 2 24 2 8 7" xfId="46890"/>
    <cellStyle name="Notiz 2 24 2 8 8" xfId="53413"/>
    <cellStyle name="Notiz 2 24 2 9" xfId="7051"/>
    <cellStyle name="Notiz 2 24 2 9 2" xfId="14161"/>
    <cellStyle name="Notiz 2 24 2 9 3" xfId="20454"/>
    <cellStyle name="Notiz 2 24 2 9 4" xfId="27393"/>
    <cellStyle name="Notiz 2 24 2 9 5" xfId="34058"/>
    <cellStyle name="Notiz 2 24 2 9 6" xfId="40728"/>
    <cellStyle name="Notiz 2 24 2 9 7" xfId="47544"/>
    <cellStyle name="Notiz 2 24 2 9 8" xfId="54067"/>
    <cellStyle name="Notiz 2 24 3" xfId="2377"/>
    <cellStyle name="Notiz 2 24 3 2" xfId="9487"/>
    <cellStyle name="Notiz 2 24 3 3" xfId="15780"/>
    <cellStyle name="Notiz 2 24 3 4" xfId="22719"/>
    <cellStyle name="Notiz 2 24 3 5" xfId="29384"/>
    <cellStyle name="Notiz 2 24 3 6" xfId="36054"/>
    <cellStyle name="Notiz 2 24 3 7" xfId="42870"/>
    <cellStyle name="Notiz 2 24 3 8" xfId="49393"/>
    <cellStyle name="Notiz 2 24 4" xfId="3067"/>
    <cellStyle name="Notiz 2 24 4 2" xfId="10177"/>
    <cellStyle name="Notiz 2 24 4 3" xfId="16470"/>
    <cellStyle name="Notiz 2 24 4 4" xfId="23409"/>
    <cellStyle name="Notiz 2 24 4 5" xfId="30074"/>
    <cellStyle name="Notiz 2 24 4 6" xfId="36744"/>
    <cellStyle name="Notiz 2 24 4 7" xfId="43560"/>
    <cellStyle name="Notiz 2 24 4 8" xfId="50083"/>
    <cellStyle name="Notiz 2 24 5" xfId="3754"/>
    <cellStyle name="Notiz 2 24 5 2" xfId="10864"/>
    <cellStyle name="Notiz 2 24 5 3" xfId="17157"/>
    <cellStyle name="Notiz 2 24 5 4" xfId="24096"/>
    <cellStyle name="Notiz 2 24 5 5" xfId="30761"/>
    <cellStyle name="Notiz 2 24 5 6" xfId="37431"/>
    <cellStyle name="Notiz 2 24 5 7" xfId="44247"/>
    <cellStyle name="Notiz 2 24 5 8" xfId="50770"/>
    <cellStyle name="Notiz 2 24 6" xfId="4441"/>
    <cellStyle name="Notiz 2 24 6 2" xfId="11551"/>
    <cellStyle name="Notiz 2 24 6 3" xfId="17844"/>
    <cellStyle name="Notiz 2 24 6 4" xfId="24783"/>
    <cellStyle name="Notiz 2 24 6 5" xfId="31448"/>
    <cellStyle name="Notiz 2 24 6 6" xfId="38118"/>
    <cellStyle name="Notiz 2 24 6 7" xfId="44934"/>
    <cellStyle name="Notiz 2 24 6 8" xfId="51457"/>
    <cellStyle name="Notiz 2 24 7" xfId="5126"/>
    <cellStyle name="Notiz 2 24 7 2" xfId="12236"/>
    <cellStyle name="Notiz 2 24 7 3" xfId="18529"/>
    <cellStyle name="Notiz 2 24 7 4" xfId="25468"/>
    <cellStyle name="Notiz 2 24 7 5" xfId="32133"/>
    <cellStyle name="Notiz 2 24 7 6" xfId="38803"/>
    <cellStyle name="Notiz 2 24 7 7" xfId="45619"/>
    <cellStyle name="Notiz 2 24 7 8" xfId="52142"/>
    <cellStyle name="Notiz 2 24 8" xfId="6167"/>
    <cellStyle name="Notiz 2 24 8 2" xfId="13277"/>
    <cellStyle name="Notiz 2 24 8 3" xfId="19570"/>
    <cellStyle name="Notiz 2 24 8 4" xfId="26509"/>
    <cellStyle name="Notiz 2 24 8 5" xfId="33174"/>
    <cellStyle name="Notiz 2 24 8 6" xfId="39844"/>
    <cellStyle name="Notiz 2 24 8 7" xfId="46660"/>
    <cellStyle name="Notiz 2 24 8 8" xfId="53183"/>
    <cellStyle name="Notiz 2 24 9" xfId="6821"/>
    <cellStyle name="Notiz 2 24 9 2" xfId="13931"/>
    <cellStyle name="Notiz 2 24 9 3" xfId="20224"/>
    <cellStyle name="Notiz 2 24 9 4" xfId="27163"/>
    <cellStyle name="Notiz 2 24 9 5" xfId="33828"/>
    <cellStyle name="Notiz 2 24 9 6" xfId="40498"/>
    <cellStyle name="Notiz 2 24 9 7" xfId="47314"/>
    <cellStyle name="Notiz 2 24 9 8" xfId="53837"/>
    <cellStyle name="Notiz 2 25" xfId="1910"/>
    <cellStyle name="Notiz 2 25 2" xfId="9020"/>
    <cellStyle name="Notiz 2 25 3" xfId="15313"/>
    <cellStyle name="Notiz 2 25 4" xfId="22252"/>
    <cellStyle name="Notiz 2 25 5" xfId="28917"/>
    <cellStyle name="Notiz 2 25 6" xfId="35587"/>
    <cellStyle name="Notiz 2 25 7" xfId="42403"/>
    <cellStyle name="Notiz 2 25 8" xfId="48926"/>
    <cellStyle name="Notiz 2 26" xfId="2176"/>
    <cellStyle name="Notiz 2 26 2" xfId="9286"/>
    <cellStyle name="Notiz 2 26 3" xfId="15579"/>
    <cellStyle name="Notiz 2 26 4" xfId="22518"/>
    <cellStyle name="Notiz 2 26 5" xfId="29183"/>
    <cellStyle name="Notiz 2 26 6" xfId="35853"/>
    <cellStyle name="Notiz 2 26 7" xfId="42669"/>
    <cellStyle name="Notiz 2 26 8" xfId="49192"/>
    <cellStyle name="Notiz 2 27" xfId="3556"/>
    <cellStyle name="Notiz 2 27 2" xfId="10666"/>
    <cellStyle name="Notiz 2 27 3" xfId="16959"/>
    <cellStyle name="Notiz 2 27 4" xfId="23898"/>
    <cellStyle name="Notiz 2 27 5" xfId="30563"/>
    <cellStyle name="Notiz 2 27 6" xfId="37233"/>
    <cellStyle name="Notiz 2 27 7" xfId="44049"/>
    <cellStyle name="Notiz 2 27 8" xfId="50572"/>
    <cellStyle name="Notiz 2 28" xfId="4240"/>
    <cellStyle name="Notiz 2 28 2" xfId="11350"/>
    <cellStyle name="Notiz 2 28 3" xfId="17643"/>
    <cellStyle name="Notiz 2 28 4" xfId="24582"/>
    <cellStyle name="Notiz 2 28 5" xfId="31247"/>
    <cellStyle name="Notiz 2 28 6" xfId="37917"/>
    <cellStyle name="Notiz 2 28 7" xfId="44733"/>
    <cellStyle name="Notiz 2 28 8" xfId="51256"/>
    <cellStyle name="Notiz 2 29" xfId="7208"/>
    <cellStyle name="Notiz 2 29 2" xfId="14318"/>
    <cellStyle name="Notiz 2 29 3" xfId="20611"/>
    <cellStyle name="Notiz 2 29 4" xfId="27550"/>
    <cellStyle name="Notiz 2 29 5" xfId="34215"/>
    <cellStyle name="Notiz 2 29 6" xfId="40885"/>
    <cellStyle name="Notiz 2 29 7" xfId="47701"/>
    <cellStyle name="Notiz 2 29 8" xfId="54224"/>
    <cellStyle name="Notiz 2 3" xfId="232"/>
    <cellStyle name="Notiz 2 3 10" xfId="5637"/>
    <cellStyle name="Notiz 2 3 10 2" xfId="12747"/>
    <cellStyle name="Notiz 2 3 10 3" xfId="19040"/>
    <cellStyle name="Notiz 2 3 10 4" xfId="25979"/>
    <cellStyle name="Notiz 2 3 10 5" xfId="32644"/>
    <cellStyle name="Notiz 2 3 10 6" xfId="39314"/>
    <cellStyle name="Notiz 2 3 10 7" xfId="46130"/>
    <cellStyle name="Notiz 2 3 10 8" xfId="52653"/>
    <cellStyle name="Notiz 2 3 11" xfId="5748"/>
    <cellStyle name="Notiz 2 3 11 2" xfId="12858"/>
    <cellStyle name="Notiz 2 3 11 3" xfId="19151"/>
    <cellStyle name="Notiz 2 3 11 4" xfId="26090"/>
    <cellStyle name="Notiz 2 3 11 5" xfId="32755"/>
    <cellStyle name="Notiz 2 3 11 6" xfId="39425"/>
    <cellStyle name="Notiz 2 3 11 7" xfId="46241"/>
    <cellStyle name="Notiz 2 3 11 8" xfId="52764"/>
    <cellStyle name="Notiz 2 3 12" xfId="1238"/>
    <cellStyle name="Notiz 2 3 12 2" xfId="8348"/>
    <cellStyle name="Notiz 2 3 12 3" xfId="14641"/>
    <cellStyle name="Notiz 2 3 12 4" xfId="21580"/>
    <cellStyle name="Notiz 2 3 12 5" xfId="28245"/>
    <cellStyle name="Notiz 2 3 12 6" xfId="34915"/>
    <cellStyle name="Notiz 2 3 12 7" xfId="41734"/>
    <cellStyle name="Notiz 2 3 12 8" xfId="48257"/>
    <cellStyle name="Notiz 2 3 13" xfId="440"/>
    <cellStyle name="Notiz 2 3 14" xfId="8013"/>
    <cellStyle name="Notiz 2 3 15" xfId="21500"/>
    <cellStyle name="Notiz 2 3 16" xfId="34984"/>
    <cellStyle name="Notiz 2 3 2" xfId="584"/>
    <cellStyle name="Notiz 2 3 2 10" xfId="7414"/>
    <cellStyle name="Notiz 2 3 2 10 2" xfId="14524"/>
    <cellStyle name="Notiz 2 3 2 10 3" xfId="20817"/>
    <cellStyle name="Notiz 2 3 2 10 4" xfId="27756"/>
    <cellStyle name="Notiz 2 3 2 10 5" xfId="34421"/>
    <cellStyle name="Notiz 2 3 2 10 6" xfId="41091"/>
    <cellStyle name="Notiz 2 3 2 10 7" xfId="47907"/>
    <cellStyle name="Notiz 2 3 2 10 8" xfId="54430"/>
    <cellStyle name="Notiz 2 3 2 11" xfId="1337"/>
    <cellStyle name="Notiz 2 3 2 11 2" xfId="8447"/>
    <cellStyle name="Notiz 2 3 2 11 3" xfId="14740"/>
    <cellStyle name="Notiz 2 3 2 11 4" xfId="21679"/>
    <cellStyle name="Notiz 2 3 2 11 5" xfId="28344"/>
    <cellStyle name="Notiz 2 3 2 11 6" xfId="35014"/>
    <cellStyle name="Notiz 2 3 2 11 7" xfId="41830"/>
    <cellStyle name="Notiz 2 3 2 11 8" xfId="48353"/>
    <cellStyle name="Notiz 2 3 2 12" xfId="7727"/>
    <cellStyle name="Notiz 2 3 2 13" xfId="20963"/>
    <cellStyle name="Notiz 2 3 2 14" xfId="21544"/>
    <cellStyle name="Notiz 2 3 2 15" xfId="41213"/>
    <cellStyle name="Notiz 2 3 2 16" xfId="41596"/>
    <cellStyle name="Notiz 2 3 2 2" xfId="897"/>
    <cellStyle name="Notiz 2 3 2 2 10" xfId="1572"/>
    <cellStyle name="Notiz 2 3 2 2 10 2" xfId="8682"/>
    <cellStyle name="Notiz 2 3 2 2 10 3" xfId="14975"/>
    <cellStyle name="Notiz 2 3 2 2 10 4" xfId="21914"/>
    <cellStyle name="Notiz 2 3 2 2 10 5" xfId="28579"/>
    <cellStyle name="Notiz 2 3 2 2 10 6" xfId="35249"/>
    <cellStyle name="Notiz 2 3 2 2 10 7" xfId="42065"/>
    <cellStyle name="Notiz 2 3 2 2 10 8" xfId="48588"/>
    <cellStyle name="Notiz 2 3 2 2 11" xfId="7770"/>
    <cellStyle name="Notiz 2 3 2 2 12" xfId="27904"/>
    <cellStyle name="Notiz 2 3 2 2 13" xfId="34576"/>
    <cellStyle name="Notiz 2 3 2 2 14" xfId="21252"/>
    <cellStyle name="Notiz 2 3 2 2 2" xfId="2443"/>
    <cellStyle name="Notiz 2 3 2 2 2 2" xfId="9553"/>
    <cellStyle name="Notiz 2 3 2 2 2 3" xfId="15846"/>
    <cellStyle name="Notiz 2 3 2 2 2 4" xfId="22785"/>
    <cellStyle name="Notiz 2 3 2 2 2 5" xfId="29450"/>
    <cellStyle name="Notiz 2 3 2 2 2 6" xfId="36120"/>
    <cellStyle name="Notiz 2 3 2 2 2 7" xfId="42936"/>
    <cellStyle name="Notiz 2 3 2 2 2 8" xfId="49459"/>
    <cellStyle name="Notiz 2 3 2 2 3" xfId="3133"/>
    <cellStyle name="Notiz 2 3 2 2 3 2" xfId="10243"/>
    <cellStyle name="Notiz 2 3 2 2 3 3" xfId="16536"/>
    <cellStyle name="Notiz 2 3 2 2 3 4" xfId="23475"/>
    <cellStyle name="Notiz 2 3 2 2 3 5" xfId="30140"/>
    <cellStyle name="Notiz 2 3 2 2 3 6" xfId="36810"/>
    <cellStyle name="Notiz 2 3 2 2 3 7" xfId="43626"/>
    <cellStyle name="Notiz 2 3 2 2 3 8" xfId="50149"/>
    <cellStyle name="Notiz 2 3 2 2 4" xfId="3820"/>
    <cellStyle name="Notiz 2 3 2 2 4 2" xfId="10930"/>
    <cellStyle name="Notiz 2 3 2 2 4 3" xfId="17223"/>
    <cellStyle name="Notiz 2 3 2 2 4 4" xfId="24162"/>
    <cellStyle name="Notiz 2 3 2 2 4 5" xfId="30827"/>
    <cellStyle name="Notiz 2 3 2 2 4 6" xfId="37497"/>
    <cellStyle name="Notiz 2 3 2 2 4 7" xfId="44313"/>
    <cellStyle name="Notiz 2 3 2 2 4 8" xfId="50836"/>
    <cellStyle name="Notiz 2 3 2 2 5" xfId="4507"/>
    <cellStyle name="Notiz 2 3 2 2 5 2" xfId="11617"/>
    <cellStyle name="Notiz 2 3 2 2 5 3" xfId="17910"/>
    <cellStyle name="Notiz 2 3 2 2 5 4" xfId="24849"/>
    <cellStyle name="Notiz 2 3 2 2 5 5" xfId="31514"/>
    <cellStyle name="Notiz 2 3 2 2 5 6" xfId="38184"/>
    <cellStyle name="Notiz 2 3 2 2 5 7" xfId="45000"/>
    <cellStyle name="Notiz 2 3 2 2 5 8" xfId="51523"/>
    <cellStyle name="Notiz 2 3 2 2 6" xfId="5192"/>
    <cellStyle name="Notiz 2 3 2 2 6 2" xfId="12302"/>
    <cellStyle name="Notiz 2 3 2 2 6 3" xfId="18595"/>
    <cellStyle name="Notiz 2 3 2 2 6 4" xfId="25534"/>
    <cellStyle name="Notiz 2 3 2 2 6 5" xfId="32199"/>
    <cellStyle name="Notiz 2 3 2 2 6 6" xfId="38869"/>
    <cellStyle name="Notiz 2 3 2 2 6 7" xfId="45685"/>
    <cellStyle name="Notiz 2 3 2 2 6 8" xfId="52208"/>
    <cellStyle name="Notiz 2 3 2 2 7" xfId="5775"/>
    <cellStyle name="Notiz 2 3 2 2 7 2" xfId="12885"/>
    <cellStyle name="Notiz 2 3 2 2 7 3" xfId="19178"/>
    <cellStyle name="Notiz 2 3 2 2 7 4" xfId="26117"/>
    <cellStyle name="Notiz 2 3 2 2 7 5" xfId="32782"/>
    <cellStyle name="Notiz 2 3 2 2 7 6" xfId="39452"/>
    <cellStyle name="Notiz 2 3 2 2 7 7" xfId="46268"/>
    <cellStyle name="Notiz 2 3 2 2 7 8" xfId="52791"/>
    <cellStyle name="Notiz 2 3 2 2 8" xfId="6233"/>
    <cellStyle name="Notiz 2 3 2 2 8 2" xfId="13343"/>
    <cellStyle name="Notiz 2 3 2 2 8 3" xfId="19636"/>
    <cellStyle name="Notiz 2 3 2 2 8 4" xfId="26575"/>
    <cellStyle name="Notiz 2 3 2 2 8 5" xfId="33240"/>
    <cellStyle name="Notiz 2 3 2 2 8 6" xfId="39910"/>
    <cellStyle name="Notiz 2 3 2 2 8 7" xfId="46726"/>
    <cellStyle name="Notiz 2 3 2 2 8 8" xfId="53249"/>
    <cellStyle name="Notiz 2 3 2 2 9" xfId="6887"/>
    <cellStyle name="Notiz 2 3 2 2 9 2" xfId="13997"/>
    <cellStyle name="Notiz 2 3 2 2 9 3" xfId="20290"/>
    <cellStyle name="Notiz 2 3 2 2 9 4" xfId="27229"/>
    <cellStyle name="Notiz 2 3 2 2 9 5" xfId="33894"/>
    <cellStyle name="Notiz 2 3 2 2 9 6" xfId="40564"/>
    <cellStyle name="Notiz 2 3 2 2 9 7" xfId="47380"/>
    <cellStyle name="Notiz 2 3 2 2 9 8" xfId="53903"/>
    <cellStyle name="Notiz 2 3 2 3" xfId="2208"/>
    <cellStyle name="Notiz 2 3 2 3 2" xfId="9318"/>
    <cellStyle name="Notiz 2 3 2 3 3" xfId="15611"/>
    <cellStyle name="Notiz 2 3 2 3 4" xfId="22550"/>
    <cellStyle name="Notiz 2 3 2 3 5" xfId="29215"/>
    <cellStyle name="Notiz 2 3 2 3 6" xfId="35885"/>
    <cellStyle name="Notiz 2 3 2 3 7" xfId="42701"/>
    <cellStyle name="Notiz 2 3 2 3 8" xfId="49224"/>
    <cellStyle name="Notiz 2 3 2 4" xfId="2898"/>
    <cellStyle name="Notiz 2 3 2 4 2" xfId="10008"/>
    <cellStyle name="Notiz 2 3 2 4 3" xfId="16301"/>
    <cellStyle name="Notiz 2 3 2 4 4" xfId="23240"/>
    <cellStyle name="Notiz 2 3 2 4 5" xfId="29905"/>
    <cellStyle name="Notiz 2 3 2 4 6" xfId="36575"/>
    <cellStyle name="Notiz 2 3 2 4 7" xfId="43391"/>
    <cellStyle name="Notiz 2 3 2 4 8" xfId="49914"/>
    <cellStyle name="Notiz 2 3 2 5" xfId="3585"/>
    <cellStyle name="Notiz 2 3 2 5 2" xfId="10695"/>
    <cellStyle name="Notiz 2 3 2 5 3" xfId="16988"/>
    <cellStyle name="Notiz 2 3 2 5 4" xfId="23927"/>
    <cellStyle name="Notiz 2 3 2 5 5" xfId="30592"/>
    <cellStyle name="Notiz 2 3 2 5 6" xfId="37262"/>
    <cellStyle name="Notiz 2 3 2 5 7" xfId="44078"/>
    <cellStyle name="Notiz 2 3 2 5 8" xfId="50601"/>
    <cellStyle name="Notiz 2 3 2 6" xfId="4272"/>
    <cellStyle name="Notiz 2 3 2 6 2" xfId="11382"/>
    <cellStyle name="Notiz 2 3 2 6 3" xfId="17675"/>
    <cellStyle name="Notiz 2 3 2 6 4" xfId="24614"/>
    <cellStyle name="Notiz 2 3 2 6 5" xfId="31279"/>
    <cellStyle name="Notiz 2 3 2 6 6" xfId="37949"/>
    <cellStyle name="Notiz 2 3 2 6 7" xfId="44765"/>
    <cellStyle name="Notiz 2 3 2 6 8" xfId="51288"/>
    <cellStyle name="Notiz 2 3 2 7" xfId="4957"/>
    <cellStyle name="Notiz 2 3 2 7 2" xfId="12067"/>
    <cellStyle name="Notiz 2 3 2 7 3" xfId="18360"/>
    <cellStyle name="Notiz 2 3 2 7 4" xfId="25299"/>
    <cellStyle name="Notiz 2 3 2 7 5" xfId="31964"/>
    <cellStyle name="Notiz 2 3 2 7 6" xfId="38634"/>
    <cellStyle name="Notiz 2 3 2 7 7" xfId="45450"/>
    <cellStyle name="Notiz 2 3 2 7 8" xfId="51973"/>
    <cellStyle name="Notiz 2 3 2 8" xfId="4239"/>
    <cellStyle name="Notiz 2 3 2 8 2" xfId="11349"/>
    <cellStyle name="Notiz 2 3 2 8 3" xfId="17642"/>
    <cellStyle name="Notiz 2 3 2 8 4" xfId="24581"/>
    <cellStyle name="Notiz 2 3 2 8 5" xfId="31246"/>
    <cellStyle name="Notiz 2 3 2 8 6" xfId="37916"/>
    <cellStyle name="Notiz 2 3 2 8 7" xfId="44732"/>
    <cellStyle name="Notiz 2 3 2 8 8" xfId="51255"/>
    <cellStyle name="Notiz 2 3 2 9" xfId="6652"/>
    <cellStyle name="Notiz 2 3 2 9 2" xfId="13762"/>
    <cellStyle name="Notiz 2 3 2 9 3" xfId="20055"/>
    <cellStyle name="Notiz 2 3 2 9 4" xfId="26994"/>
    <cellStyle name="Notiz 2 3 2 9 5" xfId="33659"/>
    <cellStyle name="Notiz 2 3 2 9 6" xfId="40329"/>
    <cellStyle name="Notiz 2 3 2 9 7" xfId="47145"/>
    <cellStyle name="Notiz 2 3 2 9 8" xfId="53668"/>
    <cellStyle name="Notiz 2 3 3" xfId="782"/>
    <cellStyle name="Notiz 2 3 3 10" xfId="7439"/>
    <cellStyle name="Notiz 2 3 3 10 2" xfId="14549"/>
    <cellStyle name="Notiz 2 3 3 10 3" xfId="20842"/>
    <cellStyle name="Notiz 2 3 3 10 4" xfId="27781"/>
    <cellStyle name="Notiz 2 3 3 10 5" xfId="34446"/>
    <cellStyle name="Notiz 2 3 3 10 6" xfId="41116"/>
    <cellStyle name="Notiz 2 3 3 10 7" xfId="47932"/>
    <cellStyle name="Notiz 2 3 3 10 8" xfId="54455"/>
    <cellStyle name="Notiz 2 3 3 11" xfId="1521"/>
    <cellStyle name="Notiz 2 3 3 11 2" xfId="8631"/>
    <cellStyle name="Notiz 2 3 3 11 3" xfId="14924"/>
    <cellStyle name="Notiz 2 3 3 11 4" xfId="21863"/>
    <cellStyle name="Notiz 2 3 3 11 5" xfId="28528"/>
    <cellStyle name="Notiz 2 3 3 11 6" xfId="35198"/>
    <cellStyle name="Notiz 2 3 3 11 7" xfId="42014"/>
    <cellStyle name="Notiz 2 3 3 11 8" xfId="48537"/>
    <cellStyle name="Notiz 2 3 3 12" xfId="8258"/>
    <cellStyle name="Notiz 2 3 3 13" xfId="21161"/>
    <cellStyle name="Notiz 2 3 3 14" xfId="7583"/>
    <cellStyle name="Notiz 2 3 3 15" xfId="41407"/>
    <cellStyle name="Notiz 2 3 3 16" xfId="41562"/>
    <cellStyle name="Notiz 2 3 3 2" xfId="1078"/>
    <cellStyle name="Notiz 2 3 3 2 10" xfId="1751"/>
    <cellStyle name="Notiz 2 3 3 2 10 2" xfId="8861"/>
    <cellStyle name="Notiz 2 3 3 2 10 3" xfId="15154"/>
    <cellStyle name="Notiz 2 3 3 2 10 4" xfId="22093"/>
    <cellStyle name="Notiz 2 3 3 2 10 5" xfId="28758"/>
    <cellStyle name="Notiz 2 3 3 2 10 6" xfId="35428"/>
    <cellStyle name="Notiz 2 3 3 2 10 7" xfId="42244"/>
    <cellStyle name="Notiz 2 3 3 2 10 8" xfId="48767"/>
    <cellStyle name="Notiz 2 3 3 2 11" xfId="7531"/>
    <cellStyle name="Notiz 2 3 3 2 12" xfId="28085"/>
    <cellStyle name="Notiz 2 3 3 2 13" xfId="34755"/>
    <cellStyle name="Notiz 2 3 3 2 14" xfId="48097"/>
    <cellStyle name="Notiz 2 3 3 2 2" xfId="2622"/>
    <cellStyle name="Notiz 2 3 3 2 2 2" xfId="9732"/>
    <cellStyle name="Notiz 2 3 3 2 2 3" xfId="16025"/>
    <cellStyle name="Notiz 2 3 3 2 2 4" xfId="22964"/>
    <cellStyle name="Notiz 2 3 3 2 2 5" xfId="29629"/>
    <cellStyle name="Notiz 2 3 3 2 2 6" xfId="36299"/>
    <cellStyle name="Notiz 2 3 3 2 2 7" xfId="43115"/>
    <cellStyle name="Notiz 2 3 3 2 2 8" xfId="49638"/>
    <cellStyle name="Notiz 2 3 3 2 3" xfId="3312"/>
    <cellStyle name="Notiz 2 3 3 2 3 2" xfId="10422"/>
    <cellStyle name="Notiz 2 3 3 2 3 3" xfId="16715"/>
    <cellStyle name="Notiz 2 3 3 2 3 4" xfId="23654"/>
    <cellStyle name="Notiz 2 3 3 2 3 5" xfId="30319"/>
    <cellStyle name="Notiz 2 3 3 2 3 6" xfId="36989"/>
    <cellStyle name="Notiz 2 3 3 2 3 7" xfId="43805"/>
    <cellStyle name="Notiz 2 3 3 2 3 8" xfId="50328"/>
    <cellStyle name="Notiz 2 3 3 2 4" xfId="3999"/>
    <cellStyle name="Notiz 2 3 3 2 4 2" xfId="11109"/>
    <cellStyle name="Notiz 2 3 3 2 4 3" xfId="17402"/>
    <cellStyle name="Notiz 2 3 3 2 4 4" xfId="24341"/>
    <cellStyle name="Notiz 2 3 3 2 4 5" xfId="31006"/>
    <cellStyle name="Notiz 2 3 3 2 4 6" xfId="37676"/>
    <cellStyle name="Notiz 2 3 3 2 4 7" xfId="44492"/>
    <cellStyle name="Notiz 2 3 3 2 4 8" xfId="51015"/>
    <cellStyle name="Notiz 2 3 3 2 5" xfId="4686"/>
    <cellStyle name="Notiz 2 3 3 2 5 2" xfId="11796"/>
    <cellStyle name="Notiz 2 3 3 2 5 3" xfId="18089"/>
    <cellStyle name="Notiz 2 3 3 2 5 4" xfId="25028"/>
    <cellStyle name="Notiz 2 3 3 2 5 5" xfId="31693"/>
    <cellStyle name="Notiz 2 3 3 2 5 6" xfId="38363"/>
    <cellStyle name="Notiz 2 3 3 2 5 7" xfId="45179"/>
    <cellStyle name="Notiz 2 3 3 2 5 8" xfId="51702"/>
    <cellStyle name="Notiz 2 3 3 2 6" xfId="5371"/>
    <cellStyle name="Notiz 2 3 3 2 6 2" xfId="12481"/>
    <cellStyle name="Notiz 2 3 3 2 6 3" xfId="18774"/>
    <cellStyle name="Notiz 2 3 3 2 6 4" xfId="25713"/>
    <cellStyle name="Notiz 2 3 3 2 6 5" xfId="32378"/>
    <cellStyle name="Notiz 2 3 3 2 6 6" xfId="39048"/>
    <cellStyle name="Notiz 2 3 3 2 6 7" xfId="45864"/>
    <cellStyle name="Notiz 2 3 3 2 6 8" xfId="52387"/>
    <cellStyle name="Notiz 2 3 3 2 7" xfId="5954"/>
    <cellStyle name="Notiz 2 3 3 2 7 2" xfId="13064"/>
    <cellStyle name="Notiz 2 3 3 2 7 3" xfId="19357"/>
    <cellStyle name="Notiz 2 3 3 2 7 4" xfId="26296"/>
    <cellStyle name="Notiz 2 3 3 2 7 5" xfId="32961"/>
    <cellStyle name="Notiz 2 3 3 2 7 6" xfId="39631"/>
    <cellStyle name="Notiz 2 3 3 2 7 7" xfId="46447"/>
    <cellStyle name="Notiz 2 3 3 2 7 8" xfId="52970"/>
    <cellStyle name="Notiz 2 3 3 2 8" xfId="6412"/>
    <cellStyle name="Notiz 2 3 3 2 8 2" xfId="13522"/>
    <cellStyle name="Notiz 2 3 3 2 8 3" xfId="19815"/>
    <cellStyle name="Notiz 2 3 3 2 8 4" xfId="26754"/>
    <cellStyle name="Notiz 2 3 3 2 8 5" xfId="33419"/>
    <cellStyle name="Notiz 2 3 3 2 8 6" xfId="40089"/>
    <cellStyle name="Notiz 2 3 3 2 8 7" xfId="46905"/>
    <cellStyle name="Notiz 2 3 3 2 8 8" xfId="53428"/>
    <cellStyle name="Notiz 2 3 3 2 9" xfId="7066"/>
    <cellStyle name="Notiz 2 3 3 2 9 2" xfId="14176"/>
    <cellStyle name="Notiz 2 3 3 2 9 3" xfId="20469"/>
    <cellStyle name="Notiz 2 3 3 2 9 4" xfId="27408"/>
    <cellStyle name="Notiz 2 3 3 2 9 5" xfId="34073"/>
    <cellStyle name="Notiz 2 3 3 2 9 6" xfId="40743"/>
    <cellStyle name="Notiz 2 3 3 2 9 7" xfId="47559"/>
    <cellStyle name="Notiz 2 3 3 2 9 8" xfId="54082"/>
    <cellStyle name="Notiz 2 3 3 3" xfId="2392"/>
    <cellStyle name="Notiz 2 3 3 3 2" xfId="9502"/>
    <cellStyle name="Notiz 2 3 3 3 3" xfId="15795"/>
    <cellStyle name="Notiz 2 3 3 3 4" xfId="22734"/>
    <cellStyle name="Notiz 2 3 3 3 5" xfId="29399"/>
    <cellStyle name="Notiz 2 3 3 3 6" xfId="36069"/>
    <cellStyle name="Notiz 2 3 3 3 7" xfId="42885"/>
    <cellStyle name="Notiz 2 3 3 3 8" xfId="49408"/>
    <cellStyle name="Notiz 2 3 3 4" xfId="3082"/>
    <cellStyle name="Notiz 2 3 3 4 2" xfId="10192"/>
    <cellStyle name="Notiz 2 3 3 4 3" xfId="16485"/>
    <cellStyle name="Notiz 2 3 3 4 4" xfId="23424"/>
    <cellStyle name="Notiz 2 3 3 4 5" xfId="30089"/>
    <cellStyle name="Notiz 2 3 3 4 6" xfId="36759"/>
    <cellStyle name="Notiz 2 3 3 4 7" xfId="43575"/>
    <cellStyle name="Notiz 2 3 3 4 8" xfId="50098"/>
    <cellStyle name="Notiz 2 3 3 5" xfId="3769"/>
    <cellStyle name="Notiz 2 3 3 5 2" xfId="10879"/>
    <cellStyle name="Notiz 2 3 3 5 3" xfId="17172"/>
    <cellStyle name="Notiz 2 3 3 5 4" xfId="24111"/>
    <cellStyle name="Notiz 2 3 3 5 5" xfId="30776"/>
    <cellStyle name="Notiz 2 3 3 5 6" xfId="37446"/>
    <cellStyle name="Notiz 2 3 3 5 7" xfId="44262"/>
    <cellStyle name="Notiz 2 3 3 5 8" xfId="50785"/>
    <cellStyle name="Notiz 2 3 3 6" xfId="4456"/>
    <cellStyle name="Notiz 2 3 3 6 2" xfId="11566"/>
    <cellStyle name="Notiz 2 3 3 6 3" xfId="17859"/>
    <cellStyle name="Notiz 2 3 3 6 4" xfId="24798"/>
    <cellStyle name="Notiz 2 3 3 6 5" xfId="31463"/>
    <cellStyle name="Notiz 2 3 3 6 6" xfId="38133"/>
    <cellStyle name="Notiz 2 3 3 6 7" xfId="44949"/>
    <cellStyle name="Notiz 2 3 3 6 8" xfId="51472"/>
    <cellStyle name="Notiz 2 3 3 7" xfId="5141"/>
    <cellStyle name="Notiz 2 3 3 7 2" xfId="12251"/>
    <cellStyle name="Notiz 2 3 3 7 3" xfId="18544"/>
    <cellStyle name="Notiz 2 3 3 7 4" xfId="25483"/>
    <cellStyle name="Notiz 2 3 3 7 5" xfId="32148"/>
    <cellStyle name="Notiz 2 3 3 7 6" xfId="38818"/>
    <cellStyle name="Notiz 2 3 3 7 7" xfId="45634"/>
    <cellStyle name="Notiz 2 3 3 7 8" xfId="52157"/>
    <cellStyle name="Notiz 2 3 3 8" xfId="6182"/>
    <cellStyle name="Notiz 2 3 3 8 2" xfId="13292"/>
    <cellStyle name="Notiz 2 3 3 8 3" xfId="19585"/>
    <cellStyle name="Notiz 2 3 3 8 4" xfId="26524"/>
    <cellStyle name="Notiz 2 3 3 8 5" xfId="33189"/>
    <cellStyle name="Notiz 2 3 3 8 6" xfId="39859"/>
    <cellStyle name="Notiz 2 3 3 8 7" xfId="46675"/>
    <cellStyle name="Notiz 2 3 3 8 8" xfId="53198"/>
    <cellStyle name="Notiz 2 3 3 9" xfId="6836"/>
    <cellStyle name="Notiz 2 3 3 9 2" xfId="13946"/>
    <cellStyle name="Notiz 2 3 3 9 3" xfId="20239"/>
    <cellStyle name="Notiz 2 3 3 9 4" xfId="27178"/>
    <cellStyle name="Notiz 2 3 3 9 5" xfId="33843"/>
    <cellStyle name="Notiz 2 3 3 9 6" xfId="40513"/>
    <cellStyle name="Notiz 2 3 3 9 7" xfId="47329"/>
    <cellStyle name="Notiz 2 3 3 9 8" xfId="53852"/>
    <cellStyle name="Notiz 2 3 4" xfId="2066"/>
    <cellStyle name="Notiz 2 3 4 2" xfId="9176"/>
    <cellStyle name="Notiz 2 3 4 3" xfId="15469"/>
    <cellStyle name="Notiz 2 3 4 4" xfId="22408"/>
    <cellStyle name="Notiz 2 3 4 5" xfId="29073"/>
    <cellStyle name="Notiz 2 3 4 6" xfId="35743"/>
    <cellStyle name="Notiz 2 3 4 7" xfId="42559"/>
    <cellStyle name="Notiz 2 3 4 8" xfId="49082"/>
    <cellStyle name="Notiz 2 3 5" xfId="1945"/>
    <cellStyle name="Notiz 2 3 5 2" xfId="9055"/>
    <cellStyle name="Notiz 2 3 5 3" xfId="15348"/>
    <cellStyle name="Notiz 2 3 5 4" xfId="22287"/>
    <cellStyle name="Notiz 2 3 5 5" xfId="28952"/>
    <cellStyle name="Notiz 2 3 5 6" xfId="35622"/>
    <cellStyle name="Notiz 2 3 5 7" xfId="42438"/>
    <cellStyle name="Notiz 2 3 5 8" xfId="48961"/>
    <cellStyle name="Notiz 2 3 6" xfId="1894"/>
    <cellStyle name="Notiz 2 3 6 2" xfId="9004"/>
    <cellStyle name="Notiz 2 3 6 3" xfId="15297"/>
    <cellStyle name="Notiz 2 3 6 4" xfId="22236"/>
    <cellStyle name="Notiz 2 3 6 5" xfId="28901"/>
    <cellStyle name="Notiz 2 3 6 6" xfId="35571"/>
    <cellStyle name="Notiz 2 3 6 7" xfId="42387"/>
    <cellStyle name="Notiz 2 3 6 8" xfId="48910"/>
    <cellStyle name="Notiz 2 3 7" xfId="2131"/>
    <cellStyle name="Notiz 2 3 7 2" xfId="9241"/>
    <cellStyle name="Notiz 2 3 7 3" xfId="15534"/>
    <cellStyle name="Notiz 2 3 7 4" xfId="22473"/>
    <cellStyle name="Notiz 2 3 7 5" xfId="29138"/>
    <cellStyle name="Notiz 2 3 7 6" xfId="35808"/>
    <cellStyle name="Notiz 2 3 7 7" xfId="42624"/>
    <cellStyle name="Notiz 2 3 7 8" xfId="49147"/>
    <cellStyle name="Notiz 2 3 8" xfId="2869"/>
    <cellStyle name="Notiz 2 3 8 2" xfId="9979"/>
    <cellStyle name="Notiz 2 3 8 3" xfId="16272"/>
    <cellStyle name="Notiz 2 3 8 4" xfId="23211"/>
    <cellStyle name="Notiz 2 3 8 5" xfId="29876"/>
    <cellStyle name="Notiz 2 3 8 6" xfId="36546"/>
    <cellStyle name="Notiz 2 3 8 7" xfId="43362"/>
    <cellStyle name="Notiz 2 3 8 8" xfId="49885"/>
    <cellStyle name="Notiz 2 3 9" xfId="1911"/>
    <cellStyle name="Notiz 2 3 9 2" xfId="9021"/>
    <cellStyle name="Notiz 2 3 9 3" xfId="15314"/>
    <cellStyle name="Notiz 2 3 9 4" xfId="22253"/>
    <cellStyle name="Notiz 2 3 9 5" xfId="28918"/>
    <cellStyle name="Notiz 2 3 9 6" xfId="35588"/>
    <cellStyle name="Notiz 2 3 9 7" xfId="42404"/>
    <cellStyle name="Notiz 2 3 9 8" xfId="48927"/>
    <cellStyle name="Notiz 2 4" xfId="215"/>
    <cellStyle name="Notiz 2 4 10" xfId="5638"/>
    <cellStyle name="Notiz 2 4 10 2" xfId="12748"/>
    <cellStyle name="Notiz 2 4 10 3" xfId="19041"/>
    <cellStyle name="Notiz 2 4 10 4" xfId="25980"/>
    <cellStyle name="Notiz 2 4 10 5" xfId="32645"/>
    <cellStyle name="Notiz 2 4 10 6" xfId="39315"/>
    <cellStyle name="Notiz 2 4 10 7" xfId="46131"/>
    <cellStyle name="Notiz 2 4 10 8" xfId="52654"/>
    <cellStyle name="Notiz 2 4 11" xfId="5667"/>
    <cellStyle name="Notiz 2 4 11 2" xfId="12777"/>
    <cellStyle name="Notiz 2 4 11 3" xfId="19070"/>
    <cellStyle name="Notiz 2 4 11 4" xfId="26009"/>
    <cellStyle name="Notiz 2 4 11 5" xfId="32674"/>
    <cellStyle name="Notiz 2 4 11 6" xfId="39344"/>
    <cellStyle name="Notiz 2 4 11 7" xfId="46160"/>
    <cellStyle name="Notiz 2 4 11 8" xfId="52683"/>
    <cellStyle name="Notiz 2 4 12" xfId="1240"/>
    <cellStyle name="Notiz 2 4 12 2" xfId="8350"/>
    <cellStyle name="Notiz 2 4 12 3" xfId="14643"/>
    <cellStyle name="Notiz 2 4 12 4" xfId="21582"/>
    <cellStyle name="Notiz 2 4 12 5" xfId="28247"/>
    <cellStyle name="Notiz 2 4 12 6" xfId="34917"/>
    <cellStyle name="Notiz 2 4 12 7" xfId="41736"/>
    <cellStyle name="Notiz 2 4 12 8" xfId="48259"/>
    <cellStyle name="Notiz 2 4 13" xfId="442"/>
    <cellStyle name="Notiz 2 4 14" xfId="7564"/>
    <cellStyle name="Notiz 2 4 15" xfId="27993"/>
    <cellStyle name="Notiz 2 4 16" xfId="20925"/>
    <cellStyle name="Notiz 2 4 2" xfId="583"/>
    <cellStyle name="Notiz 2 4 2 10" xfId="7329"/>
    <cellStyle name="Notiz 2 4 2 10 2" xfId="14439"/>
    <cellStyle name="Notiz 2 4 2 10 3" xfId="20732"/>
    <cellStyle name="Notiz 2 4 2 10 4" xfId="27671"/>
    <cellStyle name="Notiz 2 4 2 10 5" xfId="34336"/>
    <cellStyle name="Notiz 2 4 2 10 6" xfId="41006"/>
    <cellStyle name="Notiz 2 4 2 10 7" xfId="47822"/>
    <cellStyle name="Notiz 2 4 2 10 8" xfId="54345"/>
    <cellStyle name="Notiz 2 4 2 11" xfId="1336"/>
    <cellStyle name="Notiz 2 4 2 11 2" xfId="8446"/>
    <cellStyle name="Notiz 2 4 2 11 3" xfId="14739"/>
    <cellStyle name="Notiz 2 4 2 11 4" xfId="21678"/>
    <cellStyle name="Notiz 2 4 2 11 5" xfId="28343"/>
    <cellStyle name="Notiz 2 4 2 11 6" xfId="35013"/>
    <cellStyle name="Notiz 2 4 2 11 7" xfId="41829"/>
    <cellStyle name="Notiz 2 4 2 11 8" xfId="48352"/>
    <cellStyle name="Notiz 2 4 2 12" xfId="8231"/>
    <cellStyle name="Notiz 2 4 2 13" xfId="20962"/>
    <cellStyle name="Notiz 2 4 2 14" xfId="7922"/>
    <cellStyle name="Notiz 2 4 2 15" xfId="41212"/>
    <cellStyle name="Notiz 2 4 2 16" xfId="41628"/>
    <cellStyle name="Notiz 2 4 2 2" xfId="896"/>
    <cellStyle name="Notiz 2 4 2 2 10" xfId="1571"/>
    <cellStyle name="Notiz 2 4 2 2 10 2" xfId="8681"/>
    <cellStyle name="Notiz 2 4 2 2 10 3" xfId="14974"/>
    <cellStyle name="Notiz 2 4 2 2 10 4" xfId="21913"/>
    <cellStyle name="Notiz 2 4 2 2 10 5" xfId="28578"/>
    <cellStyle name="Notiz 2 4 2 2 10 6" xfId="35248"/>
    <cellStyle name="Notiz 2 4 2 2 10 7" xfId="42064"/>
    <cellStyle name="Notiz 2 4 2 2 10 8" xfId="48587"/>
    <cellStyle name="Notiz 2 4 2 2 11" xfId="8274"/>
    <cellStyle name="Notiz 2 4 2 2 12" xfId="27903"/>
    <cellStyle name="Notiz 2 4 2 2 13" xfId="34575"/>
    <cellStyle name="Notiz 2 4 2 2 14" xfId="7699"/>
    <cellStyle name="Notiz 2 4 2 2 2" xfId="2442"/>
    <cellStyle name="Notiz 2 4 2 2 2 2" xfId="9552"/>
    <cellStyle name="Notiz 2 4 2 2 2 3" xfId="15845"/>
    <cellStyle name="Notiz 2 4 2 2 2 4" xfId="22784"/>
    <cellStyle name="Notiz 2 4 2 2 2 5" xfId="29449"/>
    <cellStyle name="Notiz 2 4 2 2 2 6" xfId="36119"/>
    <cellStyle name="Notiz 2 4 2 2 2 7" xfId="42935"/>
    <cellStyle name="Notiz 2 4 2 2 2 8" xfId="49458"/>
    <cellStyle name="Notiz 2 4 2 2 3" xfId="3132"/>
    <cellStyle name="Notiz 2 4 2 2 3 2" xfId="10242"/>
    <cellStyle name="Notiz 2 4 2 2 3 3" xfId="16535"/>
    <cellStyle name="Notiz 2 4 2 2 3 4" xfId="23474"/>
    <cellStyle name="Notiz 2 4 2 2 3 5" xfId="30139"/>
    <cellStyle name="Notiz 2 4 2 2 3 6" xfId="36809"/>
    <cellStyle name="Notiz 2 4 2 2 3 7" xfId="43625"/>
    <cellStyle name="Notiz 2 4 2 2 3 8" xfId="50148"/>
    <cellStyle name="Notiz 2 4 2 2 4" xfId="3819"/>
    <cellStyle name="Notiz 2 4 2 2 4 2" xfId="10929"/>
    <cellStyle name="Notiz 2 4 2 2 4 3" xfId="17222"/>
    <cellStyle name="Notiz 2 4 2 2 4 4" xfId="24161"/>
    <cellStyle name="Notiz 2 4 2 2 4 5" xfId="30826"/>
    <cellStyle name="Notiz 2 4 2 2 4 6" xfId="37496"/>
    <cellStyle name="Notiz 2 4 2 2 4 7" xfId="44312"/>
    <cellStyle name="Notiz 2 4 2 2 4 8" xfId="50835"/>
    <cellStyle name="Notiz 2 4 2 2 5" xfId="4506"/>
    <cellStyle name="Notiz 2 4 2 2 5 2" xfId="11616"/>
    <cellStyle name="Notiz 2 4 2 2 5 3" xfId="17909"/>
    <cellStyle name="Notiz 2 4 2 2 5 4" xfId="24848"/>
    <cellStyle name="Notiz 2 4 2 2 5 5" xfId="31513"/>
    <cellStyle name="Notiz 2 4 2 2 5 6" xfId="38183"/>
    <cellStyle name="Notiz 2 4 2 2 5 7" xfId="44999"/>
    <cellStyle name="Notiz 2 4 2 2 5 8" xfId="51522"/>
    <cellStyle name="Notiz 2 4 2 2 6" xfId="5191"/>
    <cellStyle name="Notiz 2 4 2 2 6 2" xfId="12301"/>
    <cellStyle name="Notiz 2 4 2 2 6 3" xfId="18594"/>
    <cellStyle name="Notiz 2 4 2 2 6 4" xfId="25533"/>
    <cellStyle name="Notiz 2 4 2 2 6 5" xfId="32198"/>
    <cellStyle name="Notiz 2 4 2 2 6 6" xfId="38868"/>
    <cellStyle name="Notiz 2 4 2 2 6 7" xfId="45684"/>
    <cellStyle name="Notiz 2 4 2 2 6 8" xfId="52207"/>
    <cellStyle name="Notiz 2 4 2 2 7" xfId="5774"/>
    <cellStyle name="Notiz 2 4 2 2 7 2" xfId="12884"/>
    <cellStyle name="Notiz 2 4 2 2 7 3" xfId="19177"/>
    <cellStyle name="Notiz 2 4 2 2 7 4" xfId="26116"/>
    <cellStyle name="Notiz 2 4 2 2 7 5" xfId="32781"/>
    <cellStyle name="Notiz 2 4 2 2 7 6" xfId="39451"/>
    <cellStyle name="Notiz 2 4 2 2 7 7" xfId="46267"/>
    <cellStyle name="Notiz 2 4 2 2 7 8" xfId="52790"/>
    <cellStyle name="Notiz 2 4 2 2 8" xfId="6232"/>
    <cellStyle name="Notiz 2 4 2 2 8 2" xfId="13342"/>
    <cellStyle name="Notiz 2 4 2 2 8 3" xfId="19635"/>
    <cellStyle name="Notiz 2 4 2 2 8 4" xfId="26574"/>
    <cellStyle name="Notiz 2 4 2 2 8 5" xfId="33239"/>
    <cellStyle name="Notiz 2 4 2 2 8 6" xfId="39909"/>
    <cellStyle name="Notiz 2 4 2 2 8 7" xfId="46725"/>
    <cellStyle name="Notiz 2 4 2 2 8 8" xfId="53248"/>
    <cellStyle name="Notiz 2 4 2 2 9" xfId="6886"/>
    <cellStyle name="Notiz 2 4 2 2 9 2" xfId="13996"/>
    <cellStyle name="Notiz 2 4 2 2 9 3" xfId="20289"/>
    <cellStyle name="Notiz 2 4 2 2 9 4" xfId="27228"/>
    <cellStyle name="Notiz 2 4 2 2 9 5" xfId="33893"/>
    <cellStyle name="Notiz 2 4 2 2 9 6" xfId="40563"/>
    <cellStyle name="Notiz 2 4 2 2 9 7" xfId="47379"/>
    <cellStyle name="Notiz 2 4 2 2 9 8" xfId="53902"/>
    <cellStyle name="Notiz 2 4 2 3" xfId="2207"/>
    <cellStyle name="Notiz 2 4 2 3 2" xfId="9317"/>
    <cellStyle name="Notiz 2 4 2 3 3" xfId="15610"/>
    <cellStyle name="Notiz 2 4 2 3 4" xfId="22549"/>
    <cellStyle name="Notiz 2 4 2 3 5" xfId="29214"/>
    <cellStyle name="Notiz 2 4 2 3 6" xfId="35884"/>
    <cellStyle name="Notiz 2 4 2 3 7" xfId="42700"/>
    <cellStyle name="Notiz 2 4 2 3 8" xfId="49223"/>
    <cellStyle name="Notiz 2 4 2 4" xfId="2897"/>
    <cellStyle name="Notiz 2 4 2 4 2" xfId="10007"/>
    <cellStyle name="Notiz 2 4 2 4 3" xfId="16300"/>
    <cellStyle name="Notiz 2 4 2 4 4" xfId="23239"/>
    <cellStyle name="Notiz 2 4 2 4 5" xfId="29904"/>
    <cellStyle name="Notiz 2 4 2 4 6" xfId="36574"/>
    <cellStyle name="Notiz 2 4 2 4 7" xfId="43390"/>
    <cellStyle name="Notiz 2 4 2 4 8" xfId="49913"/>
    <cellStyle name="Notiz 2 4 2 5" xfId="3584"/>
    <cellStyle name="Notiz 2 4 2 5 2" xfId="10694"/>
    <cellStyle name="Notiz 2 4 2 5 3" xfId="16987"/>
    <cellStyle name="Notiz 2 4 2 5 4" xfId="23926"/>
    <cellStyle name="Notiz 2 4 2 5 5" xfId="30591"/>
    <cellStyle name="Notiz 2 4 2 5 6" xfId="37261"/>
    <cellStyle name="Notiz 2 4 2 5 7" xfId="44077"/>
    <cellStyle name="Notiz 2 4 2 5 8" xfId="50600"/>
    <cellStyle name="Notiz 2 4 2 6" xfId="4271"/>
    <cellStyle name="Notiz 2 4 2 6 2" xfId="11381"/>
    <cellStyle name="Notiz 2 4 2 6 3" xfId="17674"/>
    <cellStyle name="Notiz 2 4 2 6 4" xfId="24613"/>
    <cellStyle name="Notiz 2 4 2 6 5" xfId="31278"/>
    <cellStyle name="Notiz 2 4 2 6 6" xfId="37948"/>
    <cellStyle name="Notiz 2 4 2 6 7" xfId="44764"/>
    <cellStyle name="Notiz 2 4 2 6 8" xfId="51287"/>
    <cellStyle name="Notiz 2 4 2 7" xfId="4956"/>
    <cellStyle name="Notiz 2 4 2 7 2" xfId="12066"/>
    <cellStyle name="Notiz 2 4 2 7 3" xfId="18359"/>
    <cellStyle name="Notiz 2 4 2 7 4" xfId="25298"/>
    <cellStyle name="Notiz 2 4 2 7 5" xfId="31963"/>
    <cellStyle name="Notiz 2 4 2 7 6" xfId="38633"/>
    <cellStyle name="Notiz 2 4 2 7 7" xfId="45449"/>
    <cellStyle name="Notiz 2 4 2 7 8" xfId="51972"/>
    <cellStyle name="Notiz 2 4 2 8" xfId="2845"/>
    <cellStyle name="Notiz 2 4 2 8 2" xfId="9955"/>
    <cellStyle name="Notiz 2 4 2 8 3" xfId="16248"/>
    <cellStyle name="Notiz 2 4 2 8 4" xfId="23187"/>
    <cellStyle name="Notiz 2 4 2 8 5" xfId="29852"/>
    <cellStyle name="Notiz 2 4 2 8 6" xfId="36522"/>
    <cellStyle name="Notiz 2 4 2 8 7" xfId="43338"/>
    <cellStyle name="Notiz 2 4 2 8 8" xfId="49861"/>
    <cellStyle name="Notiz 2 4 2 9" xfId="6651"/>
    <cellStyle name="Notiz 2 4 2 9 2" xfId="13761"/>
    <cellStyle name="Notiz 2 4 2 9 3" xfId="20054"/>
    <cellStyle name="Notiz 2 4 2 9 4" xfId="26993"/>
    <cellStyle name="Notiz 2 4 2 9 5" xfId="33658"/>
    <cellStyle name="Notiz 2 4 2 9 6" xfId="40328"/>
    <cellStyle name="Notiz 2 4 2 9 7" xfId="47144"/>
    <cellStyle name="Notiz 2 4 2 9 8" xfId="53667"/>
    <cellStyle name="Notiz 2 4 3" xfId="783"/>
    <cellStyle name="Notiz 2 4 3 10" xfId="7273"/>
    <cellStyle name="Notiz 2 4 3 10 2" xfId="14383"/>
    <cellStyle name="Notiz 2 4 3 10 3" xfId="20676"/>
    <cellStyle name="Notiz 2 4 3 10 4" xfId="27615"/>
    <cellStyle name="Notiz 2 4 3 10 5" xfId="34280"/>
    <cellStyle name="Notiz 2 4 3 10 6" xfId="40950"/>
    <cellStyle name="Notiz 2 4 3 10 7" xfId="47766"/>
    <cellStyle name="Notiz 2 4 3 10 8" xfId="54289"/>
    <cellStyle name="Notiz 2 4 3 11" xfId="1522"/>
    <cellStyle name="Notiz 2 4 3 11 2" xfId="8632"/>
    <cellStyle name="Notiz 2 4 3 11 3" xfId="14925"/>
    <cellStyle name="Notiz 2 4 3 11 4" xfId="21864"/>
    <cellStyle name="Notiz 2 4 3 11 5" xfId="28529"/>
    <cellStyle name="Notiz 2 4 3 11 6" xfId="35199"/>
    <cellStyle name="Notiz 2 4 3 11 7" xfId="42015"/>
    <cellStyle name="Notiz 2 4 3 11 8" xfId="48538"/>
    <cellStyle name="Notiz 2 4 3 12" xfId="7754"/>
    <cellStyle name="Notiz 2 4 3 13" xfId="21162"/>
    <cellStyle name="Notiz 2 4 3 14" xfId="21260"/>
    <cellStyle name="Notiz 2 4 3 15" xfId="41408"/>
    <cellStyle name="Notiz 2 4 3 16" xfId="41557"/>
    <cellStyle name="Notiz 2 4 3 2" xfId="1079"/>
    <cellStyle name="Notiz 2 4 3 2 10" xfId="1752"/>
    <cellStyle name="Notiz 2 4 3 2 10 2" xfId="8862"/>
    <cellStyle name="Notiz 2 4 3 2 10 3" xfId="15155"/>
    <cellStyle name="Notiz 2 4 3 2 10 4" xfId="22094"/>
    <cellStyle name="Notiz 2 4 3 2 10 5" xfId="28759"/>
    <cellStyle name="Notiz 2 4 3 2 10 6" xfId="35429"/>
    <cellStyle name="Notiz 2 4 3 2 10 7" xfId="42245"/>
    <cellStyle name="Notiz 2 4 3 2 10 8" xfId="48768"/>
    <cellStyle name="Notiz 2 4 3 2 11" xfId="338"/>
    <cellStyle name="Notiz 2 4 3 2 12" xfId="28086"/>
    <cellStyle name="Notiz 2 4 3 2 13" xfId="34756"/>
    <cellStyle name="Notiz 2 4 3 2 14" xfId="48098"/>
    <cellStyle name="Notiz 2 4 3 2 2" xfId="2623"/>
    <cellStyle name="Notiz 2 4 3 2 2 2" xfId="9733"/>
    <cellStyle name="Notiz 2 4 3 2 2 3" xfId="16026"/>
    <cellStyle name="Notiz 2 4 3 2 2 4" xfId="22965"/>
    <cellStyle name="Notiz 2 4 3 2 2 5" xfId="29630"/>
    <cellStyle name="Notiz 2 4 3 2 2 6" xfId="36300"/>
    <cellStyle name="Notiz 2 4 3 2 2 7" xfId="43116"/>
    <cellStyle name="Notiz 2 4 3 2 2 8" xfId="49639"/>
    <cellStyle name="Notiz 2 4 3 2 3" xfId="3313"/>
    <cellStyle name="Notiz 2 4 3 2 3 2" xfId="10423"/>
    <cellStyle name="Notiz 2 4 3 2 3 3" xfId="16716"/>
    <cellStyle name="Notiz 2 4 3 2 3 4" xfId="23655"/>
    <cellStyle name="Notiz 2 4 3 2 3 5" xfId="30320"/>
    <cellStyle name="Notiz 2 4 3 2 3 6" xfId="36990"/>
    <cellStyle name="Notiz 2 4 3 2 3 7" xfId="43806"/>
    <cellStyle name="Notiz 2 4 3 2 3 8" xfId="50329"/>
    <cellStyle name="Notiz 2 4 3 2 4" xfId="4000"/>
    <cellStyle name="Notiz 2 4 3 2 4 2" xfId="11110"/>
    <cellStyle name="Notiz 2 4 3 2 4 3" xfId="17403"/>
    <cellStyle name="Notiz 2 4 3 2 4 4" xfId="24342"/>
    <cellStyle name="Notiz 2 4 3 2 4 5" xfId="31007"/>
    <cellStyle name="Notiz 2 4 3 2 4 6" xfId="37677"/>
    <cellStyle name="Notiz 2 4 3 2 4 7" xfId="44493"/>
    <cellStyle name="Notiz 2 4 3 2 4 8" xfId="51016"/>
    <cellStyle name="Notiz 2 4 3 2 5" xfId="4687"/>
    <cellStyle name="Notiz 2 4 3 2 5 2" xfId="11797"/>
    <cellStyle name="Notiz 2 4 3 2 5 3" xfId="18090"/>
    <cellStyle name="Notiz 2 4 3 2 5 4" xfId="25029"/>
    <cellStyle name="Notiz 2 4 3 2 5 5" xfId="31694"/>
    <cellStyle name="Notiz 2 4 3 2 5 6" xfId="38364"/>
    <cellStyle name="Notiz 2 4 3 2 5 7" xfId="45180"/>
    <cellStyle name="Notiz 2 4 3 2 5 8" xfId="51703"/>
    <cellStyle name="Notiz 2 4 3 2 6" xfId="5372"/>
    <cellStyle name="Notiz 2 4 3 2 6 2" xfId="12482"/>
    <cellStyle name="Notiz 2 4 3 2 6 3" xfId="18775"/>
    <cellStyle name="Notiz 2 4 3 2 6 4" xfId="25714"/>
    <cellStyle name="Notiz 2 4 3 2 6 5" xfId="32379"/>
    <cellStyle name="Notiz 2 4 3 2 6 6" xfId="39049"/>
    <cellStyle name="Notiz 2 4 3 2 6 7" xfId="45865"/>
    <cellStyle name="Notiz 2 4 3 2 6 8" xfId="52388"/>
    <cellStyle name="Notiz 2 4 3 2 7" xfId="5955"/>
    <cellStyle name="Notiz 2 4 3 2 7 2" xfId="13065"/>
    <cellStyle name="Notiz 2 4 3 2 7 3" xfId="19358"/>
    <cellStyle name="Notiz 2 4 3 2 7 4" xfId="26297"/>
    <cellStyle name="Notiz 2 4 3 2 7 5" xfId="32962"/>
    <cellStyle name="Notiz 2 4 3 2 7 6" xfId="39632"/>
    <cellStyle name="Notiz 2 4 3 2 7 7" xfId="46448"/>
    <cellStyle name="Notiz 2 4 3 2 7 8" xfId="52971"/>
    <cellStyle name="Notiz 2 4 3 2 8" xfId="6413"/>
    <cellStyle name="Notiz 2 4 3 2 8 2" xfId="13523"/>
    <cellStyle name="Notiz 2 4 3 2 8 3" xfId="19816"/>
    <cellStyle name="Notiz 2 4 3 2 8 4" xfId="26755"/>
    <cellStyle name="Notiz 2 4 3 2 8 5" xfId="33420"/>
    <cellStyle name="Notiz 2 4 3 2 8 6" xfId="40090"/>
    <cellStyle name="Notiz 2 4 3 2 8 7" xfId="46906"/>
    <cellStyle name="Notiz 2 4 3 2 8 8" xfId="53429"/>
    <cellStyle name="Notiz 2 4 3 2 9" xfId="7067"/>
    <cellStyle name="Notiz 2 4 3 2 9 2" xfId="14177"/>
    <cellStyle name="Notiz 2 4 3 2 9 3" xfId="20470"/>
    <cellStyle name="Notiz 2 4 3 2 9 4" xfId="27409"/>
    <cellStyle name="Notiz 2 4 3 2 9 5" xfId="34074"/>
    <cellStyle name="Notiz 2 4 3 2 9 6" xfId="40744"/>
    <cellStyle name="Notiz 2 4 3 2 9 7" xfId="47560"/>
    <cellStyle name="Notiz 2 4 3 2 9 8" xfId="54083"/>
    <cellStyle name="Notiz 2 4 3 3" xfId="2393"/>
    <cellStyle name="Notiz 2 4 3 3 2" xfId="9503"/>
    <cellStyle name="Notiz 2 4 3 3 3" xfId="15796"/>
    <cellStyle name="Notiz 2 4 3 3 4" xfId="22735"/>
    <cellStyle name="Notiz 2 4 3 3 5" xfId="29400"/>
    <cellStyle name="Notiz 2 4 3 3 6" xfId="36070"/>
    <cellStyle name="Notiz 2 4 3 3 7" xfId="42886"/>
    <cellStyle name="Notiz 2 4 3 3 8" xfId="49409"/>
    <cellStyle name="Notiz 2 4 3 4" xfId="3083"/>
    <cellStyle name="Notiz 2 4 3 4 2" xfId="10193"/>
    <cellStyle name="Notiz 2 4 3 4 3" xfId="16486"/>
    <cellStyle name="Notiz 2 4 3 4 4" xfId="23425"/>
    <cellStyle name="Notiz 2 4 3 4 5" xfId="30090"/>
    <cellStyle name="Notiz 2 4 3 4 6" xfId="36760"/>
    <cellStyle name="Notiz 2 4 3 4 7" xfId="43576"/>
    <cellStyle name="Notiz 2 4 3 4 8" xfId="50099"/>
    <cellStyle name="Notiz 2 4 3 5" xfId="3770"/>
    <cellStyle name="Notiz 2 4 3 5 2" xfId="10880"/>
    <cellStyle name="Notiz 2 4 3 5 3" xfId="17173"/>
    <cellStyle name="Notiz 2 4 3 5 4" xfId="24112"/>
    <cellStyle name="Notiz 2 4 3 5 5" xfId="30777"/>
    <cellStyle name="Notiz 2 4 3 5 6" xfId="37447"/>
    <cellStyle name="Notiz 2 4 3 5 7" xfId="44263"/>
    <cellStyle name="Notiz 2 4 3 5 8" xfId="50786"/>
    <cellStyle name="Notiz 2 4 3 6" xfId="4457"/>
    <cellStyle name="Notiz 2 4 3 6 2" xfId="11567"/>
    <cellStyle name="Notiz 2 4 3 6 3" xfId="17860"/>
    <cellStyle name="Notiz 2 4 3 6 4" xfId="24799"/>
    <cellStyle name="Notiz 2 4 3 6 5" xfId="31464"/>
    <cellStyle name="Notiz 2 4 3 6 6" xfId="38134"/>
    <cellStyle name="Notiz 2 4 3 6 7" xfId="44950"/>
    <cellStyle name="Notiz 2 4 3 6 8" xfId="51473"/>
    <cellStyle name="Notiz 2 4 3 7" xfId="5142"/>
    <cellStyle name="Notiz 2 4 3 7 2" xfId="12252"/>
    <cellStyle name="Notiz 2 4 3 7 3" xfId="18545"/>
    <cellStyle name="Notiz 2 4 3 7 4" xfId="25484"/>
    <cellStyle name="Notiz 2 4 3 7 5" xfId="32149"/>
    <cellStyle name="Notiz 2 4 3 7 6" xfId="38819"/>
    <cellStyle name="Notiz 2 4 3 7 7" xfId="45635"/>
    <cellStyle name="Notiz 2 4 3 7 8" xfId="52158"/>
    <cellStyle name="Notiz 2 4 3 8" xfId="6183"/>
    <cellStyle name="Notiz 2 4 3 8 2" xfId="13293"/>
    <cellStyle name="Notiz 2 4 3 8 3" xfId="19586"/>
    <cellStyle name="Notiz 2 4 3 8 4" xfId="26525"/>
    <cellStyle name="Notiz 2 4 3 8 5" xfId="33190"/>
    <cellStyle name="Notiz 2 4 3 8 6" xfId="39860"/>
    <cellStyle name="Notiz 2 4 3 8 7" xfId="46676"/>
    <cellStyle name="Notiz 2 4 3 8 8" xfId="53199"/>
    <cellStyle name="Notiz 2 4 3 9" xfId="6837"/>
    <cellStyle name="Notiz 2 4 3 9 2" xfId="13947"/>
    <cellStyle name="Notiz 2 4 3 9 3" xfId="20240"/>
    <cellStyle name="Notiz 2 4 3 9 4" xfId="27179"/>
    <cellStyle name="Notiz 2 4 3 9 5" xfId="33844"/>
    <cellStyle name="Notiz 2 4 3 9 6" xfId="40514"/>
    <cellStyle name="Notiz 2 4 3 9 7" xfId="47330"/>
    <cellStyle name="Notiz 2 4 3 9 8" xfId="53853"/>
    <cellStyle name="Notiz 2 4 4" xfId="2068"/>
    <cellStyle name="Notiz 2 4 4 2" xfId="9178"/>
    <cellStyle name="Notiz 2 4 4 3" xfId="15471"/>
    <cellStyle name="Notiz 2 4 4 4" xfId="22410"/>
    <cellStyle name="Notiz 2 4 4 5" xfId="29075"/>
    <cellStyle name="Notiz 2 4 4 6" xfId="35745"/>
    <cellStyle name="Notiz 2 4 4 7" xfId="42561"/>
    <cellStyle name="Notiz 2 4 4 8" xfId="49084"/>
    <cellStyle name="Notiz 2 4 5" xfId="2134"/>
    <cellStyle name="Notiz 2 4 5 2" xfId="9244"/>
    <cellStyle name="Notiz 2 4 5 3" xfId="15537"/>
    <cellStyle name="Notiz 2 4 5 4" xfId="22476"/>
    <cellStyle name="Notiz 2 4 5 5" xfId="29141"/>
    <cellStyle name="Notiz 2 4 5 6" xfId="35811"/>
    <cellStyle name="Notiz 2 4 5 7" xfId="42627"/>
    <cellStyle name="Notiz 2 4 5 8" xfId="49150"/>
    <cellStyle name="Notiz 2 4 6" xfId="1899"/>
    <cellStyle name="Notiz 2 4 6 2" xfId="9009"/>
    <cellStyle name="Notiz 2 4 6 3" xfId="15302"/>
    <cellStyle name="Notiz 2 4 6 4" xfId="22241"/>
    <cellStyle name="Notiz 2 4 6 5" xfId="28906"/>
    <cellStyle name="Notiz 2 4 6 6" xfId="35576"/>
    <cellStyle name="Notiz 2 4 6 7" xfId="42392"/>
    <cellStyle name="Notiz 2 4 6 8" xfId="48915"/>
    <cellStyle name="Notiz 2 4 7" xfId="2179"/>
    <cellStyle name="Notiz 2 4 7 2" xfId="9289"/>
    <cellStyle name="Notiz 2 4 7 3" xfId="15582"/>
    <cellStyle name="Notiz 2 4 7 4" xfId="22521"/>
    <cellStyle name="Notiz 2 4 7 5" xfId="29186"/>
    <cellStyle name="Notiz 2 4 7 6" xfId="35856"/>
    <cellStyle name="Notiz 2 4 7 7" xfId="42672"/>
    <cellStyle name="Notiz 2 4 7 8" xfId="49195"/>
    <cellStyle name="Notiz 2 4 8" xfId="4197"/>
    <cellStyle name="Notiz 2 4 8 2" xfId="11307"/>
    <cellStyle name="Notiz 2 4 8 3" xfId="17600"/>
    <cellStyle name="Notiz 2 4 8 4" xfId="24539"/>
    <cellStyle name="Notiz 2 4 8 5" xfId="31204"/>
    <cellStyle name="Notiz 2 4 8 6" xfId="37874"/>
    <cellStyle name="Notiz 2 4 8 7" xfId="44690"/>
    <cellStyle name="Notiz 2 4 8 8" xfId="51213"/>
    <cellStyle name="Notiz 2 4 9" xfId="3506"/>
    <cellStyle name="Notiz 2 4 9 2" xfId="10616"/>
    <cellStyle name="Notiz 2 4 9 3" xfId="16909"/>
    <cellStyle name="Notiz 2 4 9 4" xfId="23848"/>
    <cellStyle name="Notiz 2 4 9 5" xfId="30513"/>
    <cellStyle name="Notiz 2 4 9 6" xfId="37183"/>
    <cellStyle name="Notiz 2 4 9 7" xfId="43999"/>
    <cellStyle name="Notiz 2 4 9 8" xfId="50522"/>
    <cellStyle name="Notiz 2 5" xfId="238"/>
    <cellStyle name="Notiz 2 5 10" xfId="5654"/>
    <cellStyle name="Notiz 2 5 10 2" xfId="12764"/>
    <cellStyle name="Notiz 2 5 10 3" xfId="19057"/>
    <cellStyle name="Notiz 2 5 10 4" xfId="25996"/>
    <cellStyle name="Notiz 2 5 10 5" xfId="32661"/>
    <cellStyle name="Notiz 2 5 10 6" xfId="39331"/>
    <cellStyle name="Notiz 2 5 10 7" xfId="46147"/>
    <cellStyle name="Notiz 2 5 10 8" xfId="52670"/>
    <cellStyle name="Notiz 2 5 11" xfId="6579"/>
    <cellStyle name="Notiz 2 5 11 2" xfId="13689"/>
    <cellStyle name="Notiz 2 5 11 3" xfId="19982"/>
    <cellStyle name="Notiz 2 5 11 4" xfId="26921"/>
    <cellStyle name="Notiz 2 5 11 5" xfId="33586"/>
    <cellStyle name="Notiz 2 5 11 6" xfId="40256"/>
    <cellStyle name="Notiz 2 5 11 7" xfId="47072"/>
    <cellStyle name="Notiz 2 5 11 8" xfId="53595"/>
    <cellStyle name="Notiz 2 5 12" xfId="1273"/>
    <cellStyle name="Notiz 2 5 12 2" xfId="8383"/>
    <cellStyle name="Notiz 2 5 12 3" xfId="14676"/>
    <cellStyle name="Notiz 2 5 12 4" xfId="21615"/>
    <cellStyle name="Notiz 2 5 12 5" xfId="28280"/>
    <cellStyle name="Notiz 2 5 12 6" xfId="34950"/>
    <cellStyle name="Notiz 2 5 12 7" xfId="41769"/>
    <cellStyle name="Notiz 2 5 12 8" xfId="48292"/>
    <cellStyle name="Notiz 2 5 13" xfId="475"/>
    <cellStyle name="Notiz 2 5 14" xfId="8019"/>
    <cellStyle name="Notiz 2 5 15" xfId="7559"/>
    <cellStyle name="Notiz 2 5 16" xfId="41613"/>
    <cellStyle name="Notiz 2 5 2" xfId="582"/>
    <cellStyle name="Notiz 2 5 2 10" xfId="7314"/>
    <cellStyle name="Notiz 2 5 2 10 2" xfId="14424"/>
    <cellStyle name="Notiz 2 5 2 10 3" xfId="20717"/>
    <cellStyle name="Notiz 2 5 2 10 4" xfId="27656"/>
    <cellStyle name="Notiz 2 5 2 10 5" xfId="34321"/>
    <cellStyle name="Notiz 2 5 2 10 6" xfId="40991"/>
    <cellStyle name="Notiz 2 5 2 10 7" xfId="47807"/>
    <cellStyle name="Notiz 2 5 2 10 8" xfId="54330"/>
    <cellStyle name="Notiz 2 5 2 11" xfId="1335"/>
    <cellStyle name="Notiz 2 5 2 11 2" xfId="8445"/>
    <cellStyle name="Notiz 2 5 2 11 3" xfId="14738"/>
    <cellStyle name="Notiz 2 5 2 11 4" xfId="21677"/>
    <cellStyle name="Notiz 2 5 2 11 5" xfId="28342"/>
    <cellStyle name="Notiz 2 5 2 11 6" xfId="35012"/>
    <cellStyle name="Notiz 2 5 2 11 7" xfId="41828"/>
    <cellStyle name="Notiz 2 5 2 11 8" xfId="48351"/>
    <cellStyle name="Notiz 2 5 2 12" xfId="8034"/>
    <cellStyle name="Notiz 2 5 2 13" xfId="20961"/>
    <cellStyle name="Notiz 2 5 2 14" xfId="7865"/>
    <cellStyle name="Notiz 2 5 2 15" xfId="41211"/>
    <cellStyle name="Notiz 2 5 2 16" xfId="21316"/>
    <cellStyle name="Notiz 2 5 2 2" xfId="895"/>
    <cellStyle name="Notiz 2 5 2 2 10" xfId="1570"/>
    <cellStyle name="Notiz 2 5 2 2 10 2" xfId="8680"/>
    <cellStyle name="Notiz 2 5 2 2 10 3" xfId="14973"/>
    <cellStyle name="Notiz 2 5 2 2 10 4" xfId="21912"/>
    <cellStyle name="Notiz 2 5 2 2 10 5" xfId="28577"/>
    <cellStyle name="Notiz 2 5 2 2 10 6" xfId="35247"/>
    <cellStyle name="Notiz 2 5 2 2 10 7" xfId="42063"/>
    <cellStyle name="Notiz 2 5 2 2 10 8" xfId="48586"/>
    <cellStyle name="Notiz 2 5 2 2 11" xfId="8077"/>
    <cellStyle name="Notiz 2 5 2 2 12" xfId="27902"/>
    <cellStyle name="Notiz 2 5 2 2 13" xfId="34574"/>
    <cellStyle name="Notiz 2 5 2 2 14" xfId="34518"/>
    <cellStyle name="Notiz 2 5 2 2 2" xfId="2441"/>
    <cellStyle name="Notiz 2 5 2 2 2 2" xfId="9551"/>
    <cellStyle name="Notiz 2 5 2 2 2 3" xfId="15844"/>
    <cellStyle name="Notiz 2 5 2 2 2 4" xfId="22783"/>
    <cellStyle name="Notiz 2 5 2 2 2 5" xfId="29448"/>
    <cellStyle name="Notiz 2 5 2 2 2 6" xfId="36118"/>
    <cellStyle name="Notiz 2 5 2 2 2 7" xfId="42934"/>
    <cellStyle name="Notiz 2 5 2 2 2 8" xfId="49457"/>
    <cellStyle name="Notiz 2 5 2 2 3" xfId="3131"/>
    <cellStyle name="Notiz 2 5 2 2 3 2" xfId="10241"/>
    <cellStyle name="Notiz 2 5 2 2 3 3" xfId="16534"/>
    <cellStyle name="Notiz 2 5 2 2 3 4" xfId="23473"/>
    <cellStyle name="Notiz 2 5 2 2 3 5" xfId="30138"/>
    <cellStyle name="Notiz 2 5 2 2 3 6" xfId="36808"/>
    <cellStyle name="Notiz 2 5 2 2 3 7" xfId="43624"/>
    <cellStyle name="Notiz 2 5 2 2 3 8" xfId="50147"/>
    <cellStyle name="Notiz 2 5 2 2 4" xfId="3818"/>
    <cellStyle name="Notiz 2 5 2 2 4 2" xfId="10928"/>
    <cellStyle name="Notiz 2 5 2 2 4 3" xfId="17221"/>
    <cellStyle name="Notiz 2 5 2 2 4 4" xfId="24160"/>
    <cellStyle name="Notiz 2 5 2 2 4 5" xfId="30825"/>
    <cellStyle name="Notiz 2 5 2 2 4 6" xfId="37495"/>
    <cellStyle name="Notiz 2 5 2 2 4 7" xfId="44311"/>
    <cellStyle name="Notiz 2 5 2 2 4 8" xfId="50834"/>
    <cellStyle name="Notiz 2 5 2 2 5" xfId="4505"/>
    <cellStyle name="Notiz 2 5 2 2 5 2" xfId="11615"/>
    <cellStyle name="Notiz 2 5 2 2 5 3" xfId="17908"/>
    <cellStyle name="Notiz 2 5 2 2 5 4" xfId="24847"/>
    <cellStyle name="Notiz 2 5 2 2 5 5" xfId="31512"/>
    <cellStyle name="Notiz 2 5 2 2 5 6" xfId="38182"/>
    <cellStyle name="Notiz 2 5 2 2 5 7" xfId="44998"/>
    <cellStyle name="Notiz 2 5 2 2 5 8" xfId="51521"/>
    <cellStyle name="Notiz 2 5 2 2 6" xfId="5190"/>
    <cellStyle name="Notiz 2 5 2 2 6 2" xfId="12300"/>
    <cellStyle name="Notiz 2 5 2 2 6 3" xfId="18593"/>
    <cellStyle name="Notiz 2 5 2 2 6 4" xfId="25532"/>
    <cellStyle name="Notiz 2 5 2 2 6 5" xfId="32197"/>
    <cellStyle name="Notiz 2 5 2 2 6 6" xfId="38867"/>
    <cellStyle name="Notiz 2 5 2 2 6 7" xfId="45683"/>
    <cellStyle name="Notiz 2 5 2 2 6 8" xfId="52206"/>
    <cellStyle name="Notiz 2 5 2 2 7" xfId="5773"/>
    <cellStyle name="Notiz 2 5 2 2 7 2" xfId="12883"/>
    <cellStyle name="Notiz 2 5 2 2 7 3" xfId="19176"/>
    <cellStyle name="Notiz 2 5 2 2 7 4" xfId="26115"/>
    <cellStyle name="Notiz 2 5 2 2 7 5" xfId="32780"/>
    <cellStyle name="Notiz 2 5 2 2 7 6" xfId="39450"/>
    <cellStyle name="Notiz 2 5 2 2 7 7" xfId="46266"/>
    <cellStyle name="Notiz 2 5 2 2 7 8" xfId="52789"/>
    <cellStyle name="Notiz 2 5 2 2 8" xfId="6231"/>
    <cellStyle name="Notiz 2 5 2 2 8 2" xfId="13341"/>
    <cellStyle name="Notiz 2 5 2 2 8 3" xfId="19634"/>
    <cellStyle name="Notiz 2 5 2 2 8 4" xfId="26573"/>
    <cellStyle name="Notiz 2 5 2 2 8 5" xfId="33238"/>
    <cellStyle name="Notiz 2 5 2 2 8 6" xfId="39908"/>
    <cellStyle name="Notiz 2 5 2 2 8 7" xfId="46724"/>
    <cellStyle name="Notiz 2 5 2 2 8 8" xfId="53247"/>
    <cellStyle name="Notiz 2 5 2 2 9" xfId="6885"/>
    <cellStyle name="Notiz 2 5 2 2 9 2" xfId="13995"/>
    <cellStyle name="Notiz 2 5 2 2 9 3" xfId="20288"/>
    <cellStyle name="Notiz 2 5 2 2 9 4" xfId="27227"/>
    <cellStyle name="Notiz 2 5 2 2 9 5" xfId="33892"/>
    <cellStyle name="Notiz 2 5 2 2 9 6" xfId="40562"/>
    <cellStyle name="Notiz 2 5 2 2 9 7" xfId="47378"/>
    <cellStyle name="Notiz 2 5 2 2 9 8" xfId="53901"/>
    <cellStyle name="Notiz 2 5 2 3" xfId="2206"/>
    <cellStyle name="Notiz 2 5 2 3 2" xfId="9316"/>
    <cellStyle name="Notiz 2 5 2 3 3" xfId="15609"/>
    <cellStyle name="Notiz 2 5 2 3 4" xfId="22548"/>
    <cellStyle name="Notiz 2 5 2 3 5" xfId="29213"/>
    <cellStyle name="Notiz 2 5 2 3 6" xfId="35883"/>
    <cellStyle name="Notiz 2 5 2 3 7" xfId="42699"/>
    <cellStyle name="Notiz 2 5 2 3 8" xfId="49222"/>
    <cellStyle name="Notiz 2 5 2 4" xfId="2896"/>
    <cellStyle name="Notiz 2 5 2 4 2" xfId="10006"/>
    <cellStyle name="Notiz 2 5 2 4 3" xfId="16299"/>
    <cellStyle name="Notiz 2 5 2 4 4" xfId="23238"/>
    <cellStyle name="Notiz 2 5 2 4 5" xfId="29903"/>
    <cellStyle name="Notiz 2 5 2 4 6" xfId="36573"/>
    <cellStyle name="Notiz 2 5 2 4 7" xfId="43389"/>
    <cellStyle name="Notiz 2 5 2 4 8" xfId="49912"/>
    <cellStyle name="Notiz 2 5 2 5" xfId="3583"/>
    <cellStyle name="Notiz 2 5 2 5 2" xfId="10693"/>
    <cellStyle name="Notiz 2 5 2 5 3" xfId="16986"/>
    <cellStyle name="Notiz 2 5 2 5 4" xfId="23925"/>
    <cellStyle name="Notiz 2 5 2 5 5" xfId="30590"/>
    <cellStyle name="Notiz 2 5 2 5 6" xfId="37260"/>
    <cellStyle name="Notiz 2 5 2 5 7" xfId="44076"/>
    <cellStyle name="Notiz 2 5 2 5 8" xfId="50599"/>
    <cellStyle name="Notiz 2 5 2 6" xfId="4270"/>
    <cellStyle name="Notiz 2 5 2 6 2" xfId="11380"/>
    <cellStyle name="Notiz 2 5 2 6 3" xfId="17673"/>
    <cellStyle name="Notiz 2 5 2 6 4" xfId="24612"/>
    <cellStyle name="Notiz 2 5 2 6 5" xfId="31277"/>
    <cellStyle name="Notiz 2 5 2 6 6" xfId="37947"/>
    <cellStyle name="Notiz 2 5 2 6 7" xfId="44763"/>
    <cellStyle name="Notiz 2 5 2 6 8" xfId="51286"/>
    <cellStyle name="Notiz 2 5 2 7" xfId="4955"/>
    <cellStyle name="Notiz 2 5 2 7 2" xfId="12065"/>
    <cellStyle name="Notiz 2 5 2 7 3" xfId="18358"/>
    <cellStyle name="Notiz 2 5 2 7 4" xfId="25297"/>
    <cellStyle name="Notiz 2 5 2 7 5" xfId="31962"/>
    <cellStyle name="Notiz 2 5 2 7 6" xfId="38632"/>
    <cellStyle name="Notiz 2 5 2 7 7" xfId="45448"/>
    <cellStyle name="Notiz 2 5 2 7 8" xfId="51971"/>
    <cellStyle name="Notiz 2 5 2 8" xfId="2865"/>
    <cellStyle name="Notiz 2 5 2 8 2" xfId="9975"/>
    <cellStyle name="Notiz 2 5 2 8 3" xfId="16268"/>
    <cellStyle name="Notiz 2 5 2 8 4" xfId="23207"/>
    <cellStyle name="Notiz 2 5 2 8 5" xfId="29872"/>
    <cellStyle name="Notiz 2 5 2 8 6" xfId="36542"/>
    <cellStyle name="Notiz 2 5 2 8 7" xfId="43358"/>
    <cellStyle name="Notiz 2 5 2 8 8" xfId="49881"/>
    <cellStyle name="Notiz 2 5 2 9" xfId="6650"/>
    <cellStyle name="Notiz 2 5 2 9 2" xfId="13760"/>
    <cellStyle name="Notiz 2 5 2 9 3" xfId="20053"/>
    <cellStyle name="Notiz 2 5 2 9 4" xfId="26992"/>
    <cellStyle name="Notiz 2 5 2 9 5" xfId="33657"/>
    <cellStyle name="Notiz 2 5 2 9 6" xfId="40327"/>
    <cellStyle name="Notiz 2 5 2 9 7" xfId="47143"/>
    <cellStyle name="Notiz 2 5 2 9 8" xfId="53666"/>
    <cellStyle name="Notiz 2 5 3" xfId="784"/>
    <cellStyle name="Notiz 2 5 3 10" xfId="7231"/>
    <cellStyle name="Notiz 2 5 3 10 2" xfId="14341"/>
    <cellStyle name="Notiz 2 5 3 10 3" xfId="20634"/>
    <cellStyle name="Notiz 2 5 3 10 4" xfId="27573"/>
    <cellStyle name="Notiz 2 5 3 10 5" xfId="34238"/>
    <cellStyle name="Notiz 2 5 3 10 6" xfId="40908"/>
    <cellStyle name="Notiz 2 5 3 10 7" xfId="47724"/>
    <cellStyle name="Notiz 2 5 3 10 8" xfId="54247"/>
    <cellStyle name="Notiz 2 5 3 11" xfId="1523"/>
    <cellStyle name="Notiz 2 5 3 11 2" xfId="8633"/>
    <cellStyle name="Notiz 2 5 3 11 3" xfId="14926"/>
    <cellStyle name="Notiz 2 5 3 11 4" xfId="21865"/>
    <cellStyle name="Notiz 2 5 3 11 5" xfId="28530"/>
    <cellStyle name="Notiz 2 5 3 11 6" xfId="35200"/>
    <cellStyle name="Notiz 2 5 3 11 7" xfId="42016"/>
    <cellStyle name="Notiz 2 5 3 11 8" xfId="48539"/>
    <cellStyle name="Notiz 2 5 3 12" xfId="7614"/>
    <cellStyle name="Notiz 2 5 3 13" xfId="21163"/>
    <cellStyle name="Notiz 2 5 3 14" xfId="21434"/>
    <cellStyle name="Notiz 2 5 3 15" xfId="41409"/>
    <cellStyle name="Notiz 2 5 3 16" xfId="41153"/>
    <cellStyle name="Notiz 2 5 3 2" xfId="1080"/>
    <cellStyle name="Notiz 2 5 3 2 10" xfId="1753"/>
    <cellStyle name="Notiz 2 5 3 2 10 2" xfId="8863"/>
    <cellStyle name="Notiz 2 5 3 2 10 3" xfId="15156"/>
    <cellStyle name="Notiz 2 5 3 2 10 4" xfId="22095"/>
    <cellStyle name="Notiz 2 5 3 2 10 5" xfId="28760"/>
    <cellStyle name="Notiz 2 5 3 2 10 6" xfId="35430"/>
    <cellStyle name="Notiz 2 5 3 2 10 7" xfId="42246"/>
    <cellStyle name="Notiz 2 5 3 2 10 8" xfId="48769"/>
    <cellStyle name="Notiz 2 5 3 2 11" xfId="7518"/>
    <cellStyle name="Notiz 2 5 3 2 12" xfId="28087"/>
    <cellStyle name="Notiz 2 5 3 2 13" xfId="34757"/>
    <cellStyle name="Notiz 2 5 3 2 14" xfId="48099"/>
    <cellStyle name="Notiz 2 5 3 2 2" xfId="2624"/>
    <cellStyle name="Notiz 2 5 3 2 2 2" xfId="9734"/>
    <cellStyle name="Notiz 2 5 3 2 2 3" xfId="16027"/>
    <cellStyle name="Notiz 2 5 3 2 2 4" xfId="22966"/>
    <cellStyle name="Notiz 2 5 3 2 2 5" xfId="29631"/>
    <cellStyle name="Notiz 2 5 3 2 2 6" xfId="36301"/>
    <cellStyle name="Notiz 2 5 3 2 2 7" xfId="43117"/>
    <cellStyle name="Notiz 2 5 3 2 2 8" xfId="49640"/>
    <cellStyle name="Notiz 2 5 3 2 3" xfId="3314"/>
    <cellStyle name="Notiz 2 5 3 2 3 2" xfId="10424"/>
    <cellStyle name="Notiz 2 5 3 2 3 3" xfId="16717"/>
    <cellStyle name="Notiz 2 5 3 2 3 4" xfId="23656"/>
    <cellStyle name="Notiz 2 5 3 2 3 5" xfId="30321"/>
    <cellStyle name="Notiz 2 5 3 2 3 6" xfId="36991"/>
    <cellStyle name="Notiz 2 5 3 2 3 7" xfId="43807"/>
    <cellStyle name="Notiz 2 5 3 2 3 8" xfId="50330"/>
    <cellStyle name="Notiz 2 5 3 2 4" xfId="4001"/>
    <cellStyle name="Notiz 2 5 3 2 4 2" xfId="11111"/>
    <cellStyle name="Notiz 2 5 3 2 4 3" xfId="17404"/>
    <cellStyle name="Notiz 2 5 3 2 4 4" xfId="24343"/>
    <cellStyle name="Notiz 2 5 3 2 4 5" xfId="31008"/>
    <cellStyle name="Notiz 2 5 3 2 4 6" xfId="37678"/>
    <cellStyle name="Notiz 2 5 3 2 4 7" xfId="44494"/>
    <cellStyle name="Notiz 2 5 3 2 4 8" xfId="51017"/>
    <cellStyle name="Notiz 2 5 3 2 5" xfId="4688"/>
    <cellStyle name="Notiz 2 5 3 2 5 2" xfId="11798"/>
    <cellStyle name="Notiz 2 5 3 2 5 3" xfId="18091"/>
    <cellStyle name="Notiz 2 5 3 2 5 4" xfId="25030"/>
    <cellStyle name="Notiz 2 5 3 2 5 5" xfId="31695"/>
    <cellStyle name="Notiz 2 5 3 2 5 6" xfId="38365"/>
    <cellStyle name="Notiz 2 5 3 2 5 7" xfId="45181"/>
    <cellStyle name="Notiz 2 5 3 2 5 8" xfId="51704"/>
    <cellStyle name="Notiz 2 5 3 2 6" xfId="5373"/>
    <cellStyle name="Notiz 2 5 3 2 6 2" xfId="12483"/>
    <cellStyle name="Notiz 2 5 3 2 6 3" xfId="18776"/>
    <cellStyle name="Notiz 2 5 3 2 6 4" xfId="25715"/>
    <cellStyle name="Notiz 2 5 3 2 6 5" xfId="32380"/>
    <cellStyle name="Notiz 2 5 3 2 6 6" xfId="39050"/>
    <cellStyle name="Notiz 2 5 3 2 6 7" xfId="45866"/>
    <cellStyle name="Notiz 2 5 3 2 6 8" xfId="52389"/>
    <cellStyle name="Notiz 2 5 3 2 7" xfId="5956"/>
    <cellStyle name="Notiz 2 5 3 2 7 2" xfId="13066"/>
    <cellStyle name="Notiz 2 5 3 2 7 3" xfId="19359"/>
    <cellStyle name="Notiz 2 5 3 2 7 4" xfId="26298"/>
    <cellStyle name="Notiz 2 5 3 2 7 5" xfId="32963"/>
    <cellStyle name="Notiz 2 5 3 2 7 6" xfId="39633"/>
    <cellStyle name="Notiz 2 5 3 2 7 7" xfId="46449"/>
    <cellStyle name="Notiz 2 5 3 2 7 8" xfId="52972"/>
    <cellStyle name="Notiz 2 5 3 2 8" xfId="6414"/>
    <cellStyle name="Notiz 2 5 3 2 8 2" xfId="13524"/>
    <cellStyle name="Notiz 2 5 3 2 8 3" xfId="19817"/>
    <cellStyle name="Notiz 2 5 3 2 8 4" xfId="26756"/>
    <cellStyle name="Notiz 2 5 3 2 8 5" xfId="33421"/>
    <cellStyle name="Notiz 2 5 3 2 8 6" xfId="40091"/>
    <cellStyle name="Notiz 2 5 3 2 8 7" xfId="46907"/>
    <cellStyle name="Notiz 2 5 3 2 8 8" xfId="53430"/>
    <cellStyle name="Notiz 2 5 3 2 9" xfId="7068"/>
    <cellStyle name="Notiz 2 5 3 2 9 2" xfId="14178"/>
    <cellStyle name="Notiz 2 5 3 2 9 3" xfId="20471"/>
    <cellStyle name="Notiz 2 5 3 2 9 4" xfId="27410"/>
    <cellStyle name="Notiz 2 5 3 2 9 5" xfId="34075"/>
    <cellStyle name="Notiz 2 5 3 2 9 6" xfId="40745"/>
    <cellStyle name="Notiz 2 5 3 2 9 7" xfId="47561"/>
    <cellStyle name="Notiz 2 5 3 2 9 8" xfId="54084"/>
    <cellStyle name="Notiz 2 5 3 3" xfId="2394"/>
    <cellStyle name="Notiz 2 5 3 3 2" xfId="9504"/>
    <cellStyle name="Notiz 2 5 3 3 3" xfId="15797"/>
    <cellStyle name="Notiz 2 5 3 3 4" xfId="22736"/>
    <cellStyle name="Notiz 2 5 3 3 5" xfId="29401"/>
    <cellStyle name="Notiz 2 5 3 3 6" xfId="36071"/>
    <cellStyle name="Notiz 2 5 3 3 7" xfId="42887"/>
    <cellStyle name="Notiz 2 5 3 3 8" xfId="49410"/>
    <cellStyle name="Notiz 2 5 3 4" xfId="3084"/>
    <cellStyle name="Notiz 2 5 3 4 2" xfId="10194"/>
    <cellStyle name="Notiz 2 5 3 4 3" xfId="16487"/>
    <cellStyle name="Notiz 2 5 3 4 4" xfId="23426"/>
    <cellStyle name="Notiz 2 5 3 4 5" xfId="30091"/>
    <cellStyle name="Notiz 2 5 3 4 6" xfId="36761"/>
    <cellStyle name="Notiz 2 5 3 4 7" xfId="43577"/>
    <cellStyle name="Notiz 2 5 3 4 8" xfId="50100"/>
    <cellStyle name="Notiz 2 5 3 5" xfId="3771"/>
    <cellStyle name="Notiz 2 5 3 5 2" xfId="10881"/>
    <cellStyle name="Notiz 2 5 3 5 3" xfId="17174"/>
    <cellStyle name="Notiz 2 5 3 5 4" xfId="24113"/>
    <cellStyle name="Notiz 2 5 3 5 5" xfId="30778"/>
    <cellStyle name="Notiz 2 5 3 5 6" xfId="37448"/>
    <cellStyle name="Notiz 2 5 3 5 7" xfId="44264"/>
    <cellStyle name="Notiz 2 5 3 5 8" xfId="50787"/>
    <cellStyle name="Notiz 2 5 3 6" xfId="4458"/>
    <cellStyle name="Notiz 2 5 3 6 2" xfId="11568"/>
    <cellStyle name="Notiz 2 5 3 6 3" xfId="17861"/>
    <cellStyle name="Notiz 2 5 3 6 4" xfId="24800"/>
    <cellStyle name="Notiz 2 5 3 6 5" xfId="31465"/>
    <cellStyle name="Notiz 2 5 3 6 6" xfId="38135"/>
    <cellStyle name="Notiz 2 5 3 6 7" xfId="44951"/>
    <cellStyle name="Notiz 2 5 3 6 8" xfId="51474"/>
    <cellStyle name="Notiz 2 5 3 7" xfId="5143"/>
    <cellStyle name="Notiz 2 5 3 7 2" xfId="12253"/>
    <cellStyle name="Notiz 2 5 3 7 3" xfId="18546"/>
    <cellStyle name="Notiz 2 5 3 7 4" xfId="25485"/>
    <cellStyle name="Notiz 2 5 3 7 5" xfId="32150"/>
    <cellStyle name="Notiz 2 5 3 7 6" xfId="38820"/>
    <cellStyle name="Notiz 2 5 3 7 7" xfId="45636"/>
    <cellStyle name="Notiz 2 5 3 7 8" xfId="52159"/>
    <cellStyle name="Notiz 2 5 3 8" xfId="6184"/>
    <cellStyle name="Notiz 2 5 3 8 2" xfId="13294"/>
    <cellStyle name="Notiz 2 5 3 8 3" xfId="19587"/>
    <cellStyle name="Notiz 2 5 3 8 4" xfId="26526"/>
    <cellStyle name="Notiz 2 5 3 8 5" xfId="33191"/>
    <cellStyle name="Notiz 2 5 3 8 6" xfId="39861"/>
    <cellStyle name="Notiz 2 5 3 8 7" xfId="46677"/>
    <cellStyle name="Notiz 2 5 3 8 8" xfId="53200"/>
    <cellStyle name="Notiz 2 5 3 9" xfId="6838"/>
    <cellStyle name="Notiz 2 5 3 9 2" xfId="13948"/>
    <cellStyle name="Notiz 2 5 3 9 3" xfId="20241"/>
    <cellStyle name="Notiz 2 5 3 9 4" xfId="27180"/>
    <cellStyle name="Notiz 2 5 3 9 5" xfId="33845"/>
    <cellStyle name="Notiz 2 5 3 9 6" xfId="40515"/>
    <cellStyle name="Notiz 2 5 3 9 7" xfId="47331"/>
    <cellStyle name="Notiz 2 5 3 9 8" xfId="53854"/>
    <cellStyle name="Notiz 2 5 4" xfId="2101"/>
    <cellStyle name="Notiz 2 5 4 2" xfId="9211"/>
    <cellStyle name="Notiz 2 5 4 3" xfId="15504"/>
    <cellStyle name="Notiz 2 5 4 4" xfId="22443"/>
    <cellStyle name="Notiz 2 5 4 5" xfId="29108"/>
    <cellStyle name="Notiz 2 5 4 6" xfId="35778"/>
    <cellStyle name="Notiz 2 5 4 7" xfId="42594"/>
    <cellStyle name="Notiz 2 5 4 8" xfId="49117"/>
    <cellStyle name="Notiz 2 5 5" xfId="2789"/>
    <cellStyle name="Notiz 2 5 5 2" xfId="9899"/>
    <cellStyle name="Notiz 2 5 5 3" xfId="16192"/>
    <cellStyle name="Notiz 2 5 5 4" xfId="23131"/>
    <cellStyle name="Notiz 2 5 5 5" xfId="29796"/>
    <cellStyle name="Notiz 2 5 5 6" xfId="36466"/>
    <cellStyle name="Notiz 2 5 5 7" xfId="43282"/>
    <cellStyle name="Notiz 2 5 5 8" xfId="49805"/>
    <cellStyle name="Notiz 2 5 6" xfId="3477"/>
    <cellStyle name="Notiz 2 5 6 2" xfId="10587"/>
    <cellStyle name="Notiz 2 5 6 3" xfId="16880"/>
    <cellStyle name="Notiz 2 5 6 4" xfId="23819"/>
    <cellStyle name="Notiz 2 5 6 5" xfId="30484"/>
    <cellStyle name="Notiz 2 5 6 6" xfId="37154"/>
    <cellStyle name="Notiz 2 5 6 7" xfId="43970"/>
    <cellStyle name="Notiz 2 5 6 8" xfId="50493"/>
    <cellStyle name="Notiz 2 5 7" xfId="4164"/>
    <cellStyle name="Notiz 2 5 7 2" xfId="11274"/>
    <cellStyle name="Notiz 2 5 7 3" xfId="17567"/>
    <cellStyle name="Notiz 2 5 7 4" xfId="24506"/>
    <cellStyle name="Notiz 2 5 7 5" xfId="31171"/>
    <cellStyle name="Notiz 2 5 7 6" xfId="37841"/>
    <cellStyle name="Notiz 2 5 7 7" xfId="44657"/>
    <cellStyle name="Notiz 2 5 7 8" xfId="51180"/>
    <cellStyle name="Notiz 2 5 8" xfId="4853"/>
    <cellStyle name="Notiz 2 5 8 2" xfId="11963"/>
    <cellStyle name="Notiz 2 5 8 3" xfId="18256"/>
    <cellStyle name="Notiz 2 5 8 4" xfId="25195"/>
    <cellStyle name="Notiz 2 5 8 5" xfId="31860"/>
    <cellStyle name="Notiz 2 5 8 6" xfId="38530"/>
    <cellStyle name="Notiz 2 5 8 7" xfId="45346"/>
    <cellStyle name="Notiz 2 5 8 8" xfId="51869"/>
    <cellStyle name="Notiz 2 5 9" xfId="5536"/>
    <cellStyle name="Notiz 2 5 9 2" xfId="12646"/>
    <cellStyle name="Notiz 2 5 9 3" xfId="18939"/>
    <cellStyle name="Notiz 2 5 9 4" xfId="25878"/>
    <cellStyle name="Notiz 2 5 9 5" xfId="32543"/>
    <cellStyle name="Notiz 2 5 9 6" xfId="39213"/>
    <cellStyle name="Notiz 2 5 9 7" xfId="46029"/>
    <cellStyle name="Notiz 2 5 9 8" xfId="52552"/>
    <cellStyle name="Notiz 2 6" xfId="231"/>
    <cellStyle name="Notiz 2 6 10" xfId="5711"/>
    <cellStyle name="Notiz 2 6 10 2" xfId="12821"/>
    <cellStyle name="Notiz 2 6 10 3" xfId="19114"/>
    <cellStyle name="Notiz 2 6 10 4" xfId="26053"/>
    <cellStyle name="Notiz 2 6 10 5" xfId="32718"/>
    <cellStyle name="Notiz 2 6 10 6" xfId="39388"/>
    <cellStyle name="Notiz 2 6 10 7" xfId="46204"/>
    <cellStyle name="Notiz 2 6 10 8" xfId="52727"/>
    <cellStyle name="Notiz 2 6 11" xfId="6557"/>
    <cellStyle name="Notiz 2 6 11 2" xfId="13667"/>
    <cellStyle name="Notiz 2 6 11 3" xfId="19960"/>
    <cellStyle name="Notiz 2 6 11 4" xfId="26899"/>
    <cellStyle name="Notiz 2 6 11 5" xfId="33564"/>
    <cellStyle name="Notiz 2 6 11 6" xfId="40234"/>
    <cellStyle name="Notiz 2 6 11 7" xfId="47050"/>
    <cellStyle name="Notiz 2 6 11 8" xfId="53573"/>
    <cellStyle name="Notiz 2 6 12" xfId="1251"/>
    <cellStyle name="Notiz 2 6 12 2" xfId="8361"/>
    <cellStyle name="Notiz 2 6 12 3" xfId="14654"/>
    <cellStyle name="Notiz 2 6 12 4" xfId="21593"/>
    <cellStyle name="Notiz 2 6 12 5" xfId="28258"/>
    <cellStyle name="Notiz 2 6 12 6" xfId="34928"/>
    <cellStyle name="Notiz 2 6 12 7" xfId="41747"/>
    <cellStyle name="Notiz 2 6 12 8" xfId="48270"/>
    <cellStyle name="Notiz 2 6 13" xfId="453"/>
    <cellStyle name="Notiz 2 6 14" xfId="7901"/>
    <cellStyle name="Notiz 2 6 15" xfId="21259"/>
    <cellStyle name="Notiz 2 6 16" xfId="8327"/>
    <cellStyle name="Notiz 2 6 2" xfId="581"/>
    <cellStyle name="Notiz 2 6 2 10" xfId="7468"/>
    <cellStyle name="Notiz 2 6 2 10 2" xfId="14578"/>
    <cellStyle name="Notiz 2 6 2 10 3" xfId="20871"/>
    <cellStyle name="Notiz 2 6 2 10 4" xfId="27810"/>
    <cellStyle name="Notiz 2 6 2 10 5" xfId="34475"/>
    <cellStyle name="Notiz 2 6 2 10 6" xfId="41145"/>
    <cellStyle name="Notiz 2 6 2 10 7" xfId="47961"/>
    <cellStyle name="Notiz 2 6 2 10 8" xfId="54484"/>
    <cellStyle name="Notiz 2 6 2 11" xfId="1334"/>
    <cellStyle name="Notiz 2 6 2 11 2" xfId="8444"/>
    <cellStyle name="Notiz 2 6 2 11 3" xfId="14737"/>
    <cellStyle name="Notiz 2 6 2 11 4" xfId="21676"/>
    <cellStyle name="Notiz 2 6 2 11 5" xfId="28341"/>
    <cellStyle name="Notiz 2 6 2 11 6" xfId="35011"/>
    <cellStyle name="Notiz 2 6 2 11 7" xfId="41827"/>
    <cellStyle name="Notiz 2 6 2 11 8" xfId="48350"/>
    <cellStyle name="Notiz 2 6 2 12" xfId="7881"/>
    <cellStyle name="Notiz 2 6 2 13" xfId="20960"/>
    <cellStyle name="Notiz 2 6 2 14" xfId="21210"/>
    <cellStyle name="Notiz 2 6 2 15" xfId="41210"/>
    <cellStyle name="Notiz 2 6 2 16" xfId="41649"/>
    <cellStyle name="Notiz 2 6 2 2" xfId="894"/>
    <cellStyle name="Notiz 2 6 2 2 10" xfId="1569"/>
    <cellStyle name="Notiz 2 6 2 2 10 2" xfId="8679"/>
    <cellStyle name="Notiz 2 6 2 2 10 3" xfId="14972"/>
    <cellStyle name="Notiz 2 6 2 2 10 4" xfId="21911"/>
    <cellStyle name="Notiz 2 6 2 2 10 5" xfId="28576"/>
    <cellStyle name="Notiz 2 6 2 2 10 6" xfId="35246"/>
    <cellStyle name="Notiz 2 6 2 2 10 7" xfId="42062"/>
    <cellStyle name="Notiz 2 6 2 2 10 8" xfId="48585"/>
    <cellStyle name="Notiz 2 6 2 2 11" xfId="7836"/>
    <cellStyle name="Notiz 2 6 2 2 12" xfId="27901"/>
    <cellStyle name="Notiz 2 6 2 2 13" xfId="34573"/>
    <cellStyle name="Notiz 2 6 2 2 14" xfId="27844"/>
    <cellStyle name="Notiz 2 6 2 2 2" xfId="2440"/>
    <cellStyle name="Notiz 2 6 2 2 2 2" xfId="9550"/>
    <cellStyle name="Notiz 2 6 2 2 2 3" xfId="15843"/>
    <cellStyle name="Notiz 2 6 2 2 2 4" xfId="22782"/>
    <cellStyle name="Notiz 2 6 2 2 2 5" xfId="29447"/>
    <cellStyle name="Notiz 2 6 2 2 2 6" xfId="36117"/>
    <cellStyle name="Notiz 2 6 2 2 2 7" xfId="42933"/>
    <cellStyle name="Notiz 2 6 2 2 2 8" xfId="49456"/>
    <cellStyle name="Notiz 2 6 2 2 3" xfId="3130"/>
    <cellStyle name="Notiz 2 6 2 2 3 2" xfId="10240"/>
    <cellStyle name="Notiz 2 6 2 2 3 3" xfId="16533"/>
    <cellStyle name="Notiz 2 6 2 2 3 4" xfId="23472"/>
    <cellStyle name="Notiz 2 6 2 2 3 5" xfId="30137"/>
    <cellStyle name="Notiz 2 6 2 2 3 6" xfId="36807"/>
    <cellStyle name="Notiz 2 6 2 2 3 7" xfId="43623"/>
    <cellStyle name="Notiz 2 6 2 2 3 8" xfId="50146"/>
    <cellStyle name="Notiz 2 6 2 2 4" xfId="3817"/>
    <cellStyle name="Notiz 2 6 2 2 4 2" xfId="10927"/>
    <cellStyle name="Notiz 2 6 2 2 4 3" xfId="17220"/>
    <cellStyle name="Notiz 2 6 2 2 4 4" xfId="24159"/>
    <cellStyle name="Notiz 2 6 2 2 4 5" xfId="30824"/>
    <cellStyle name="Notiz 2 6 2 2 4 6" xfId="37494"/>
    <cellStyle name="Notiz 2 6 2 2 4 7" xfId="44310"/>
    <cellStyle name="Notiz 2 6 2 2 4 8" xfId="50833"/>
    <cellStyle name="Notiz 2 6 2 2 5" xfId="4504"/>
    <cellStyle name="Notiz 2 6 2 2 5 2" xfId="11614"/>
    <cellStyle name="Notiz 2 6 2 2 5 3" xfId="17907"/>
    <cellStyle name="Notiz 2 6 2 2 5 4" xfId="24846"/>
    <cellStyle name="Notiz 2 6 2 2 5 5" xfId="31511"/>
    <cellStyle name="Notiz 2 6 2 2 5 6" xfId="38181"/>
    <cellStyle name="Notiz 2 6 2 2 5 7" xfId="44997"/>
    <cellStyle name="Notiz 2 6 2 2 5 8" xfId="51520"/>
    <cellStyle name="Notiz 2 6 2 2 6" xfId="5189"/>
    <cellStyle name="Notiz 2 6 2 2 6 2" xfId="12299"/>
    <cellStyle name="Notiz 2 6 2 2 6 3" xfId="18592"/>
    <cellStyle name="Notiz 2 6 2 2 6 4" xfId="25531"/>
    <cellStyle name="Notiz 2 6 2 2 6 5" xfId="32196"/>
    <cellStyle name="Notiz 2 6 2 2 6 6" xfId="38866"/>
    <cellStyle name="Notiz 2 6 2 2 6 7" xfId="45682"/>
    <cellStyle name="Notiz 2 6 2 2 6 8" xfId="52205"/>
    <cellStyle name="Notiz 2 6 2 2 7" xfId="5772"/>
    <cellStyle name="Notiz 2 6 2 2 7 2" xfId="12882"/>
    <cellStyle name="Notiz 2 6 2 2 7 3" xfId="19175"/>
    <cellStyle name="Notiz 2 6 2 2 7 4" xfId="26114"/>
    <cellStyle name="Notiz 2 6 2 2 7 5" xfId="32779"/>
    <cellStyle name="Notiz 2 6 2 2 7 6" xfId="39449"/>
    <cellStyle name="Notiz 2 6 2 2 7 7" xfId="46265"/>
    <cellStyle name="Notiz 2 6 2 2 7 8" xfId="52788"/>
    <cellStyle name="Notiz 2 6 2 2 8" xfId="6230"/>
    <cellStyle name="Notiz 2 6 2 2 8 2" xfId="13340"/>
    <cellStyle name="Notiz 2 6 2 2 8 3" xfId="19633"/>
    <cellStyle name="Notiz 2 6 2 2 8 4" xfId="26572"/>
    <cellStyle name="Notiz 2 6 2 2 8 5" xfId="33237"/>
    <cellStyle name="Notiz 2 6 2 2 8 6" xfId="39907"/>
    <cellStyle name="Notiz 2 6 2 2 8 7" xfId="46723"/>
    <cellStyle name="Notiz 2 6 2 2 8 8" xfId="53246"/>
    <cellStyle name="Notiz 2 6 2 2 9" xfId="6884"/>
    <cellStyle name="Notiz 2 6 2 2 9 2" xfId="13994"/>
    <cellStyle name="Notiz 2 6 2 2 9 3" xfId="20287"/>
    <cellStyle name="Notiz 2 6 2 2 9 4" xfId="27226"/>
    <cellStyle name="Notiz 2 6 2 2 9 5" xfId="33891"/>
    <cellStyle name="Notiz 2 6 2 2 9 6" xfId="40561"/>
    <cellStyle name="Notiz 2 6 2 2 9 7" xfId="47377"/>
    <cellStyle name="Notiz 2 6 2 2 9 8" xfId="53900"/>
    <cellStyle name="Notiz 2 6 2 3" xfId="2205"/>
    <cellStyle name="Notiz 2 6 2 3 2" xfId="9315"/>
    <cellStyle name="Notiz 2 6 2 3 3" xfId="15608"/>
    <cellStyle name="Notiz 2 6 2 3 4" xfId="22547"/>
    <cellStyle name="Notiz 2 6 2 3 5" xfId="29212"/>
    <cellStyle name="Notiz 2 6 2 3 6" xfId="35882"/>
    <cellStyle name="Notiz 2 6 2 3 7" xfId="42698"/>
    <cellStyle name="Notiz 2 6 2 3 8" xfId="49221"/>
    <cellStyle name="Notiz 2 6 2 4" xfId="2895"/>
    <cellStyle name="Notiz 2 6 2 4 2" xfId="10005"/>
    <cellStyle name="Notiz 2 6 2 4 3" xfId="16298"/>
    <cellStyle name="Notiz 2 6 2 4 4" xfId="23237"/>
    <cellStyle name="Notiz 2 6 2 4 5" xfId="29902"/>
    <cellStyle name="Notiz 2 6 2 4 6" xfId="36572"/>
    <cellStyle name="Notiz 2 6 2 4 7" xfId="43388"/>
    <cellStyle name="Notiz 2 6 2 4 8" xfId="49911"/>
    <cellStyle name="Notiz 2 6 2 5" xfId="3582"/>
    <cellStyle name="Notiz 2 6 2 5 2" xfId="10692"/>
    <cellStyle name="Notiz 2 6 2 5 3" xfId="16985"/>
    <cellStyle name="Notiz 2 6 2 5 4" xfId="23924"/>
    <cellStyle name="Notiz 2 6 2 5 5" xfId="30589"/>
    <cellStyle name="Notiz 2 6 2 5 6" xfId="37259"/>
    <cellStyle name="Notiz 2 6 2 5 7" xfId="44075"/>
    <cellStyle name="Notiz 2 6 2 5 8" xfId="50598"/>
    <cellStyle name="Notiz 2 6 2 6" xfId="4269"/>
    <cellStyle name="Notiz 2 6 2 6 2" xfId="11379"/>
    <cellStyle name="Notiz 2 6 2 6 3" xfId="17672"/>
    <cellStyle name="Notiz 2 6 2 6 4" xfId="24611"/>
    <cellStyle name="Notiz 2 6 2 6 5" xfId="31276"/>
    <cellStyle name="Notiz 2 6 2 6 6" xfId="37946"/>
    <cellStyle name="Notiz 2 6 2 6 7" xfId="44762"/>
    <cellStyle name="Notiz 2 6 2 6 8" xfId="51285"/>
    <cellStyle name="Notiz 2 6 2 7" xfId="4954"/>
    <cellStyle name="Notiz 2 6 2 7 2" xfId="12064"/>
    <cellStyle name="Notiz 2 6 2 7 3" xfId="18357"/>
    <cellStyle name="Notiz 2 6 2 7 4" xfId="25296"/>
    <cellStyle name="Notiz 2 6 2 7 5" xfId="31961"/>
    <cellStyle name="Notiz 2 6 2 7 6" xfId="38631"/>
    <cellStyle name="Notiz 2 6 2 7 7" xfId="45447"/>
    <cellStyle name="Notiz 2 6 2 7 8" xfId="51970"/>
    <cellStyle name="Notiz 2 6 2 8" xfId="4208"/>
    <cellStyle name="Notiz 2 6 2 8 2" xfId="11318"/>
    <cellStyle name="Notiz 2 6 2 8 3" xfId="17611"/>
    <cellStyle name="Notiz 2 6 2 8 4" xfId="24550"/>
    <cellStyle name="Notiz 2 6 2 8 5" xfId="31215"/>
    <cellStyle name="Notiz 2 6 2 8 6" xfId="37885"/>
    <cellStyle name="Notiz 2 6 2 8 7" xfId="44701"/>
    <cellStyle name="Notiz 2 6 2 8 8" xfId="51224"/>
    <cellStyle name="Notiz 2 6 2 9" xfId="6649"/>
    <cellStyle name="Notiz 2 6 2 9 2" xfId="13759"/>
    <cellStyle name="Notiz 2 6 2 9 3" xfId="20052"/>
    <cellStyle name="Notiz 2 6 2 9 4" xfId="26991"/>
    <cellStyle name="Notiz 2 6 2 9 5" xfId="33656"/>
    <cellStyle name="Notiz 2 6 2 9 6" xfId="40326"/>
    <cellStyle name="Notiz 2 6 2 9 7" xfId="47142"/>
    <cellStyle name="Notiz 2 6 2 9 8" xfId="53665"/>
    <cellStyle name="Notiz 2 6 3" xfId="785"/>
    <cellStyle name="Notiz 2 6 3 10" xfId="7371"/>
    <cellStyle name="Notiz 2 6 3 10 2" xfId="14481"/>
    <cellStyle name="Notiz 2 6 3 10 3" xfId="20774"/>
    <cellStyle name="Notiz 2 6 3 10 4" xfId="27713"/>
    <cellStyle name="Notiz 2 6 3 10 5" xfId="34378"/>
    <cellStyle name="Notiz 2 6 3 10 6" xfId="41048"/>
    <cellStyle name="Notiz 2 6 3 10 7" xfId="47864"/>
    <cellStyle name="Notiz 2 6 3 10 8" xfId="54387"/>
    <cellStyle name="Notiz 2 6 3 11" xfId="1524"/>
    <cellStyle name="Notiz 2 6 3 11 2" xfId="8634"/>
    <cellStyle name="Notiz 2 6 3 11 3" xfId="14927"/>
    <cellStyle name="Notiz 2 6 3 11 4" xfId="21866"/>
    <cellStyle name="Notiz 2 6 3 11 5" xfId="28531"/>
    <cellStyle name="Notiz 2 6 3 11 6" xfId="35201"/>
    <cellStyle name="Notiz 2 6 3 11 7" xfId="42017"/>
    <cellStyle name="Notiz 2 6 3 11 8" xfId="48540"/>
    <cellStyle name="Notiz 2 6 3 12" xfId="8140"/>
    <cellStyle name="Notiz 2 6 3 13" xfId="21164"/>
    <cellStyle name="Notiz 2 6 3 14" xfId="273"/>
    <cellStyle name="Notiz 2 6 3 15" xfId="41410"/>
    <cellStyle name="Notiz 2 6 3 16" xfId="271"/>
    <cellStyle name="Notiz 2 6 3 2" xfId="1081"/>
    <cellStyle name="Notiz 2 6 3 2 10" xfId="1754"/>
    <cellStyle name="Notiz 2 6 3 2 10 2" xfId="8864"/>
    <cellStyle name="Notiz 2 6 3 2 10 3" xfId="15157"/>
    <cellStyle name="Notiz 2 6 3 2 10 4" xfId="22096"/>
    <cellStyle name="Notiz 2 6 3 2 10 5" xfId="28761"/>
    <cellStyle name="Notiz 2 6 3 2 10 6" xfId="35431"/>
    <cellStyle name="Notiz 2 6 3 2 10 7" xfId="42247"/>
    <cellStyle name="Notiz 2 6 3 2 10 8" xfId="48770"/>
    <cellStyle name="Notiz 2 6 3 2 11" xfId="258"/>
    <cellStyle name="Notiz 2 6 3 2 12" xfId="28088"/>
    <cellStyle name="Notiz 2 6 3 2 13" xfId="34758"/>
    <cellStyle name="Notiz 2 6 3 2 14" xfId="48100"/>
    <cellStyle name="Notiz 2 6 3 2 2" xfId="2625"/>
    <cellStyle name="Notiz 2 6 3 2 2 2" xfId="9735"/>
    <cellStyle name="Notiz 2 6 3 2 2 3" xfId="16028"/>
    <cellStyle name="Notiz 2 6 3 2 2 4" xfId="22967"/>
    <cellStyle name="Notiz 2 6 3 2 2 5" xfId="29632"/>
    <cellStyle name="Notiz 2 6 3 2 2 6" xfId="36302"/>
    <cellStyle name="Notiz 2 6 3 2 2 7" xfId="43118"/>
    <cellStyle name="Notiz 2 6 3 2 2 8" xfId="49641"/>
    <cellStyle name="Notiz 2 6 3 2 3" xfId="3315"/>
    <cellStyle name="Notiz 2 6 3 2 3 2" xfId="10425"/>
    <cellStyle name="Notiz 2 6 3 2 3 3" xfId="16718"/>
    <cellStyle name="Notiz 2 6 3 2 3 4" xfId="23657"/>
    <cellStyle name="Notiz 2 6 3 2 3 5" xfId="30322"/>
    <cellStyle name="Notiz 2 6 3 2 3 6" xfId="36992"/>
    <cellStyle name="Notiz 2 6 3 2 3 7" xfId="43808"/>
    <cellStyle name="Notiz 2 6 3 2 3 8" xfId="50331"/>
    <cellStyle name="Notiz 2 6 3 2 4" xfId="4002"/>
    <cellStyle name="Notiz 2 6 3 2 4 2" xfId="11112"/>
    <cellStyle name="Notiz 2 6 3 2 4 3" xfId="17405"/>
    <cellStyle name="Notiz 2 6 3 2 4 4" xfId="24344"/>
    <cellStyle name="Notiz 2 6 3 2 4 5" xfId="31009"/>
    <cellStyle name="Notiz 2 6 3 2 4 6" xfId="37679"/>
    <cellStyle name="Notiz 2 6 3 2 4 7" xfId="44495"/>
    <cellStyle name="Notiz 2 6 3 2 4 8" xfId="51018"/>
    <cellStyle name="Notiz 2 6 3 2 5" xfId="4689"/>
    <cellStyle name="Notiz 2 6 3 2 5 2" xfId="11799"/>
    <cellStyle name="Notiz 2 6 3 2 5 3" xfId="18092"/>
    <cellStyle name="Notiz 2 6 3 2 5 4" xfId="25031"/>
    <cellStyle name="Notiz 2 6 3 2 5 5" xfId="31696"/>
    <cellStyle name="Notiz 2 6 3 2 5 6" xfId="38366"/>
    <cellStyle name="Notiz 2 6 3 2 5 7" xfId="45182"/>
    <cellStyle name="Notiz 2 6 3 2 5 8" xfId="51705"/>
    <cellStyle name="Notiz 2 6 3 2 6" xfId="5374"/>
    <cellStyle name="Notiz 2 6 3 2 6 2" xfId="12484"/>
    <cellStyle name="Notiz 2 6 3 2 6 3" xfId="18777"/>
    <cellStyle name="Notiz 2 6 3 2 6 4" xfId="25716"/>
    <cellStyle name="Notiz 2 6 3 2 6 5" xfId="32381"/>
    <cellStyle name="Notiz 2 6 3 2 6 6" xfId="39051"/>
    <cellStyle name="Notiz 2 6 3 2 6 7" xfId="45867"/>
    <cellStyle name="Notiz 2 6 3 2 6 8" xfId="52390"/>
    <cellStyle name="Notiz 2 6 3 2 7" xfId="5957"/>
    <cellStyle name="Notiz 2 6 3 2 7 2" xfId="13067"/>
    <cellStyle name="Notiz 2 6 3 2 7 3" xfId="19360"/>
    <cellStyle name="Notiz 2 6 3 2 7 4" xfId="26299"/>
    <cellStyle name="Notiz 2 6 3 2 7 5" xfId="32964"/>
    <cellStyle name="Notiz 2 6 3 2 7 6" xfId="39634"/>
    <cellStyle name="Notiz 2 6 3 2 7 7" xfId="46450"/>
    <cellStyle name="Notiz 2 6 3 2 7 8" xfId="52973"/>
    <cellStyle name="Notiz 2 6 3 2 8" xfId="6415"/>
    <cellStyle name="Notiz 2 6 3 2 8 2" xfId="13525"/>
    <cellStyle name="Notiz 2 6 3 2 8 3" xfId="19818"/>
    <cellStyle name="Notiz 2 6 3 2 8 4" xfId="26757"/>
    <cellStyle name="Notiz 2 6 3 2 8 5" xfId="33422"/>
    <cellStyle name="Notiz 2 6 3 2 8 6" xfId="40092"/>
    <cellStyle name="Notiz 2 6 3 2 8 7" xfId="46908"/>
    <cellStyle name="Notiz 2 6 3 2 8 8" xfId="53431"/>
    <cellStyle name="Notiz 2 6 3 2 9" xfId="7069"/>
    <cellStyle name="Notiz 2 6 3 2 9 2" xfId="14179"/>
    <cellStyle name="Notiz 2 6 3 2 9 3" xfId="20472"/>
    <cellStyle name="Notiz 2 6 3 2 9 4" xfId="27411"/>
    <cellStyle name="Notiz 2 6 3 2 9 5" xfId="34076"/>
    <cellStyle name="Notiz 2 6 3 2 9 6" xfId="40746"/>
    <cellStyle name="Notiz 2 6 3 2 9 7" xfId="47562"/>
    <cellStyle name="Notiz 2 6 3 2 9 8" xfId="54085"/>
    <cellStyle name="Notiz 2 6 3 3" xfId="2395"/>
    <cellStyle name="Notiz 2 6 3 3 2" xfId="9505"/>
    <cellStyle name="Notiz 2 6 3 3 3" xfId="15798"/>
    <cellStyle name="Notiz 2 6 3 3 4" xfId="22737"/>
    <cellStyle name="Notiz 2 6 3 3 5" xfId="29402"/>
    <cellStyle name="Notiz 2 6 3 3 6" xfId="36072"/>
    <cellStyle name="Notiz 2 6 3 3 7" xfId="42888"/>
    <cellStyle name="Notiz 2 6 3 3 8" xfId="49411"/>
    <cellStyle name="Notiz 2 6 3 4" xfId="3085"/>
    <cellStyle name="Notiz 2 6 3 4 2" xfId="10195"/>
    <cellStyle name="Notiz 2 6 3 4 3" xfId="16488"/>
    <cellStyle name="Notiz 2 6 3 4 4" xfId="23427"/>
    <cellStyle name="Notiz 2 6 3 4 5" xfId="30092"/>
    <cellStyle name="Notiz 2 6 3 4 6" xfId="36762"/>
    <cellStyle name="Notiz 2 6 3 4 7" xfId="43578"/>
    <cellStyle name="Notiz 2 6 3 4 8" xfId="50101"/>
    <cellStyle name="Notiz 2 6 3 5" xfId="3772"/>
    <cellStyle name="Notiz 2 6 3 5 2" xfId="10882"/>
    <cellStyle name="Notiz 2 6 3 5 3" xfId="17175"/>
    <cellStyle name="Notiz 2 6 3 5 4" xfId="24114"/>
    <cellStyle name="Notiz 2 6 3 5 5" xfId="30779"/>
    <cellStyle name="Notiz 2 6 3 5 6" xfId="37449"/>
    <cellStyle name="Notiz 2 6 3 5 7" xfId="44265"/>
    <cellStyle name="Notiz 2 6 3 5 8" xfId="50788"/>
    <cellStyle name="Notiz 2 6 3 6" xfId="4459"/>
    <cellStyle name="Notiz 2 6 3 6 2" xfId="11569"/>
    <cellStyle name="Notiz 2 6 3 6 3" xfId="17862"/>
    <cellStyle name="Notiz 2 6 3 6 4" xfId="24801"/>
    <cellStyle name="Notiz 2 6 3 6 5" xfId="31466"/>
    <cellStyle name="Notiz 2 6 3 6 6" xfId="38136"/>
    <cellStyle name="Notiz 2 6 3 6 7" xfId="44952"/>
    <cellStyle name="Notiz 2 6 3 6 8" xfId="51475"/>
    <cellStyle name="Notiz 2 6 3 7" xfId="5144"/>
    <cellStyle name="Notiz 2 6 3 7 2" xfId="12254"/>
    <cellStyle name="Notiz 2 6 3 7 3" xfId="18547"/>
    <cellStyle name="Notiz 2 6 3 7 4" xfId="25486"/>
    <cellStyle name="Notiz 2 6 3 7 5" xfId="32151"/>
    <cellStyle name="Notiz 2 6 3 7 6" xfId="38821"/>
    <cellStyle name="Notiz 2 6 3 7 7" xfId="45637"/>
    <cellStyle name="Notiz 2 6 3 7 8" xfId="52160"/>
    <cellStyle name="Notiz 2 6 3 8" xfId="6185"/>
    <cellStyle name="Notiz 2 6 3 8 2" xfId="13295"/>
    <cellStyle name="Notiz 2 6 3 8 3" xfId="19588"/>
    <cellStyle name="Notiz 2 6 3 8 4" xfId="26527"/>
    <cellStyle name="Notiz 2 6 3 8 5" xfId="33192"/>
    <cellStyle name="Notiz 2 6 3 8 6" xfId="39862"/>
    <cellStyle name="Notiz 2 6 3 8 7" xfId="46678"/>
    <cellStyle name="Notiz 2 6 3 8 8" xfId="53201"/>
    <cellStyle name="Notiz 2 6 3 9" xfId="6839"/>
    <cellStyle name="Notiz 2 6 3 9 2" xfId="13949"/>
    <cellStyle name="Notiz 2 6 3 9 3" xfId="20242"/>
    <cellStyle name="Notiz 2 6 3 9 4" xfId="27181"/>
    <cellStyle name="Notiz 2 6 3 9 5" xfId="33846"/>
    <cellStyle name="Notiz 2 6 3 9 6" xfId="40516"/>
    <cellStyle name="Notiz 2 6 3 9 7" xfId="47332"/>
    <cellStyle name="Notiz 2 6 3 9 8" xfId="53855"/>
    <cellStyle name="Notiz 2 6 4" xfId="2079"/>
    <cellStyle name="Notiz 2 6 4 2" xfId="9189"/>
    <cellStyle name="Notiz 2 6 4 3" xfId="15482"/>
    <cellStyle name="Notiz 2 6 4 4" xfId="22421"/>
    <cellStyle name="Notiz 2 6 4 5" xfId="29086"/>
    <cellStyle name="Notiz 2 6 4 6" xfId="35756"/>
    <cellStyle name="Notiz 2 6 4 7" xfId="42572"/>
    <cellStyle name="Notiz 2 6 4 8" xfId="49095"/>
    <cellStyle name="Notiz 2 6 5" xfId="2767"/>
    <cellStyle name="Notiz 2 6 5 2" xfId="9877"/>
    <cellStyle name="Notiz 2 6 5 3" xfId="16170"/>
    <cellStyle name="Notiz 2 6 5 4" xfId="23109"/>
    <cellStyle name="Notiz 2 6 5 5" xfId="29774"/>
    <cellStyle name="Notiz 2 6 5 6" xfId="36444"/>
    <cellStyle name="Notiz 2 6 5 7" xfId="43260"/>
    <cellStyle name="Notiz 2 6 5 8" xfId="49783"/>
    <cellStyle name="Notiz 2 6 6" xfId="3455"/>
    <cellStyle name="Notiz 2 6 6 2" xfId="10565"/>
    <cellStyle name="Notiz 2 6 6 3" xfId="16858"/>
    <cellStyle name="Notiz 2 6 6 4" xfId="23797"/>
    <cellStyle name="Notiz 2 6 6 5" xfId="30462"/>
    <cellStyle name="Notiz 2 6 6 6" xfId="37132"/>
    <cellStyle name="Notiz 2 6 6 7" xfId="43948"/>
    <cellStyle name="Notiz 2 6 6 8" xfId="50471"/>
    <cellStyle name="Notiz 2 6 7" xfId="4142"/>
    <cellStyle name="Notiz 2 6 7 2" xfId="11252"/>
    <cellStyle name="Notiz 2 6 7 3" xfId="17545"/>
    <cellStyle name="Notiz 2 6 7 4" xfId="24484"/>
    <cellStyle name="Notiz 2 6 7 5" xfId="31149"/>
    <cellStyle name="Notiz 2 6 7 6" xfId="37819"/>
    <cellStyle name="Notiz 2 6 7 7" xfId="44635"/>
    <cellStyle name="Notiz 2 6 7 8" xfId="51158"/>
    <cellStyle name="Notiz 2 6 8" xfId="4831"/>
    <cellStyle name="Notiz 2 6 8 2" xfId="11941"/>
    <cellStyle name="Notiz 2 6 8 3" xfId="18234"/>
    <cellStyle name="Notiz 2 6 8 4" xfId="25173"/>
    <cellStyle name="Notiz 2 6 8 5" xfId="31838"/>
    <cellStyle name="Notiz 2 6 8 6" xfId="38508"/>
    <cellStyle name="Notiz 2 6 8 7" xfId="45324"/>
    <cellStyle name="Notiz 2 6 8 8" xfId="51847"/>
    <cellStyle name="Notiz 2 6 9" xfId="5514"/>
    <cellStyle name="Notiz 2 6 9 2" xfId="12624"/>
    <cellStyle name="Notiz 2 6 9 3" xfId="18917"/>
    <cellStyle name="Notiz 2 6 9 4" xfId="25856"/>
    <cellStyle name="Notiz 2 6 9 5" xfId="32521"/>
    <cellStyle name="Notiz 2 6 9 6" xfId="39191"/>
    <cellStyle name="Notiz 2 6 9 7" xfId="46007"/>
    <cellStyle name="Notiz 2 6 9 8" xfId="52530"/>
    <cellStyle name="Notiz 2 7" xfId="218"/>
    <cellStyle name="Notiz 2 7 10" xfId="5695"/>
    <cellStyle name="Notiz 2 7 10 2" xfId="12805"/>
    <cellStyle name="Notiz 2 7 10 3" xfId="19098"/>
    <cellStyle name="Notiz 2 7 10 4" xfId="26037"/>
    <cellStyle name="Notiz 2 7 10 5" xfId="32702"/>
    <cellStyle name="Notiz 2 7 10 6" xfId="39372"/>
    <cellStyle name="Notiz 2 7 10 7" xfId="46188"/>
    <cellStyle name="Notiz 2 7 10 8" xfId="52711"/>
    <cellStyle name="Notiz 2 7 11" xfId="6588"/>
    <cellStyle name="Notiz 2 7 11 2" xfId="13698"/>
    <cellStyle name="Notiz 2 7 11 3" xfId="19991"/>
    <cellStyle name="Notiz 2 7 11 4" xfId="26930"/>
    <cellStyle name="Notiz 2 7 11 5" xfId="33595"/>
    <cellStyle name="Notiz 2 7 11 6" xfId="40265"/>
    <cellStyle name="Notiz 2 7 11 7" xfId="47081"/>
    <cellStyle name="Notiz 2 7 11 8" xfId="53604"/>
    <cellStyle name="Notiz 2 7 12" xfId="1282"/>
    <cellStyle name="Notiz 2 7 12 2" xfId="8392"/>
    <cellStyle name="Notiz 2 7 12 3" xfId="14685"/>
    <cellStyle name="Notiz 2 7 12 4" xfId="21624"/>
    <cellStyle name="Notiz 2 7 12 5" xfId="28289"/>
    <cellStyle name="Notiz 2 7 12 6" xfId="34959"/>
    <cellStyle name="Notiz 2 7 12 7" xfId="41778"/>
    <cellStyle name="Notiz 2 7 12 8" xfId="48301"/>
    <cellStyle name="Notiz 2 7 13" xfId="484"/>
    <cellStyle name="Notiz 2 7 14" xfId="7895"/>
    <cellStyle name="Notiz 2 7 15" xfId="21374"/>
    <cellStyle name="Notiz 2 7 16" xfId="8121"/>
    <cellStyle name="Notiz 2 7 2" xfId="580"/>
    <cellStyle name="Notiz 2 7 2 10" xfId="7393"/>
    <cellStyle name="Notiz 2 7 2 10 2" xfId="14503"/>
    <cellStyle name="Notiz 2 7 2 10 3" xfId="20796"/>
    <cellStyle name="Notiz 2 7 2 10 4" xfId="27735"/>
    <cellStyle name="Notiz 2 7 2 10 5" xfId="34400"/>
    <cellStyle name="Notiz 2 7 2 10 6" xfId="41070"/>
    <cellStyle name="Notiz 2 7 2 10 7" xfId="47886"/>
    <cellStyle name="Notiz 2 7 2 10 8" xfId="54409"/>
    <cellStyle name="Notiz 2 7 2 11" xfId="1333"/>
    <cellStyle name="Notiz 2 7 2 11 2" xfId="8443"/>
    <cellStyle name="Notiz 2 7 2 11 3" xfId="14736"/>
    <cellStyle name="Notiz 2 7 2 11 4" xfId="21675"/>
    <cellStyle name="Notiz 2 7 2 11 5" xfId="28340"/>
    <cellStyle name="Notiz 2 7 2 11 6" xfId="35010"/>
    <cellStyle name="Notiz 2 7 2 11 7" xfId="41826"/>
    <cellStyle name="Notiz 2 7 2 11 8" xfId="48349"/>
    <cellStyle name="Notiz 2 7 2 12" xfId="8323"/>
    <cellStyle name="Notiz 2 7 2 13" xfId="20959"/>
    <cellStyle name="Notiz 2 7 2 14" xfId="20908"/>
    <cellStyle name="Notiz 2 7 2 15" xfId="41209"/>
    <cellStyle name="Notiz 2 7 2 16" xfId="41512"/>
    <cellStyle name="Notiz 2 7 2 2" xfId="893"/>
    <cellStyle name="Notiz 2 7 2 2 10" xfId="1568"/>
    <cellStyle name="Notiz 2 7 2 2 10 2" xfId="8678"/>
    <cellStyle name="Notiz 2 7 2 2 10 3" xfId="14971"/>
    <cellStyle name="Notiz 2 7 2 2 10 4" xfId="21910"/>
    <cellStyle name="Notiz 2 7 2 2 10 5" xfId="28575"/>
    <cellStyle name="Notiz 2 7 2 2 10 6" xfId="35245"/>
    <cellStyle name="Notiz 2 7 2 2 10 7" xfId="42061"/>
    <cellStyle name="Notiz 2 7 2 2 10 8" xfId="48584"/>
    <cellStyle name="Notiz 2 7 2 2 11" xfId="8286"/>
    <cellStyle name="Notiz 2 7 2 2 12" xfId="27900"/>
    <cellStyle name="Notiz 2 7 2 2 13" xfId="34572"/>
    <cellStyle name="Notiz 2 7 2 2 14" xfId="21521"/>
    <cellStyle name="Notiz 2 7 2 2 2" xfId="2439"/>
    <cellStyle name="Notiz 2 7 2 2 2 2" xfId="9549"/>
    <cellStyle name="Notiz 2 7 2 2 2 3" xfId="15842"/>
    <cellStyle name="Notiz 2 7 2 2 2 4" xfId="22781"/>
    <cellStyle name="Notiz 2 7 2 2 2 5" xfId="29446"/>
    <cellStyle name="Notiz 2 7 2 2 2 6" xfId="36116"/>
    <cellStyle name="Notiz 2 7 2 2 2 7" xfId="42932"/>
    <cellStyle name="Notiz 2 7 2 2 2 8" xfId="49455"/>
    <cellStyle name="Notiz 2 7 2 2 3" xfId="3129"/>
    <cellStyle name="Notiz 2 7 2 2 3 2" xfId="10239"/>
    <cellStyle name="Notiz 2 7 2 2 3 3" xfId="16532"/>
    <cellStyle name="Notiz 2 7 2 2 3 4" xfId="23471"/>
    <cellStyle name="Notiz 2 7 2 2 3 5" xfId="30136"/>
    <cellStyle name="Notiz 2 7 2 2 3 6" xfId="36806"/>
    <cellStyle name="Notiz 2 7 2 2 3 7" xfId="43622"/>
    <cellStyle name="Notiz 2 7 2 2 3 8" xfId="50145"/>
    <cellStyle name="Notiz 2 7 2 2 4" xfId="3816"/>
    <cellStyle name="Notiz 2 7 2 2 4 2" xfId="10926"/>
    <cellStyle name="Notiz 2 7 2 2 4 3" xfId="17219"/>
    <cellStyle name="Notiz 2 7 2 2 4 4" xfId="24158"/>
    <cellStyle name="Notiz 2 7 2 2 4 5" xfId="30823"/>
    <cellStyle name="Notiz 2 7 2 2 4 6" xfId="37493"/>
    <cellStyle name="Notiz 2 7 2 2 4 7" xfId="44309"/>
    <cellStyle name="Notiz 2 7 2 2 4 8" xfId="50832"/>
    <cellStyle name="Notiz 2 7 2 2 5" xfId="4503"/>
    <cellStyle name="Notiz 2 7 2 2 5 2" xfId="11613"/>
    <cellStyle name="Notiz 2 7 2 2 5 3" xfId="17906"/>
    <cellStyle name="Notiz 2 7 2 2 5 4" xfId="24845"/>
    <cellStyle name="Notiz 2 7 2 2 5 5" xfId="31510"/>
    <cellStyle name="Notiz 2 7 2 2 5 6" xfId="38180"/>
    <cellStyle name="Notiz 2 7 2 2 5 7" xfId="44996"/>
    <cellStyle name="Notiz 2 7 2 2 5 8" xfId="51519"/>
    <cellStyle name="Notiz 2 7 2 2 6" xfId="5188"/>
    <cellStyle name="Notiz 2 7 2 2 6 2" xfId="12298"/>
    <cellStyle name="Notiz 2 7 2 2 6 3" xfId="18591"/>
    <cellStyle name="Notiz 2 7 2 2 6 4" xfId="25530"/>
    <cellStyle name="Notiz 2 7 2 2 6 5" xfId="32195"/>
    <cellStyle name="Notiz 2 7 2 2 6 6" xfId="38865"/>
    <cellStyle name="Notiz 2 7 2 2 6 7" xfId="45681"/>
    <cellStyle name="Notiz 2 7 2 2 6 8" xfId="52204"/>
    <cellStyle name="Notiz 2 7 2 2 7" xfId="5771"/>
    <cellStyle name="Notiz 2 7 2 2 7 2" xfId="12881"/>
    <cellStyle name="Notiz 2 7 2 2 7 3" xfId="19174"/>
    <cellStyle name="Notiz 2 7 2 2 7 4" xfId="26113"/>
    <cellStyle name="Notiz 2 7 2 2 7 5" xfId="32778"/>
    <cellStyle name="Notiz 2 7 2 2 7 6" xfId="39448"/>
    <cellStyle name="Notiz 2 7 2 2 7 7" xfId="46264"/>
    <cellStyle name="Notiz 2 7 2 2 7 8" xfId="52787"/>
    <cellStyle name="Notiz 2 7 2 2 8" xfId="6229"/>
    <cellStyle name="Notiz 2 7 2 2 8 2" xfId="13339"/>
    <cellStyle name="Notiz 2 7 2 2 8 3" xfId="19632"/>
    <cellStyle name="Notiz 2 7 2 2 8 4" xfId="26571"/>
    <cellStyle name="Notiz 2 7 2 2 8 5" xfId="33236"/>
    <cellStyle name="Notiz 2 7 2 2 8 6" xfId="39906"/>
    <cellStyle name="Notiz 2 7 2 2 8 7" xfId="46722"/>
    <cellStyle name="Notiz 2 7 2 2 8 8" xfId="53245"/>
    <cellStyle name="Notiz 2 7 2 2 9" xfId="6883"/>
    <cellStyle name="Notiz 2 7 2 2 9 2" xfId="13993"/>
    <cellStyle name="Notiz 2 7 2 2 9 3" xfId="20286"/>
    <cellStyle name="Notiz 2 7 2 2 9 4" xfId="27225"/>
    <cellStyle name="Notiz 2 7 2 2 9 5" xfId="33890"/>
    <cellStyle name="Notiz 2 7 2 2 9 6" xfId="40560"/>
    <cellStyle name="Notiz 2 7 2 2 9 7" xfId="47376"/>
    <cellStyle name="Notiz 2 7 2 2 9 8" xfId="53899"/>
    <cellStyle name="Notiz 2 7 2 3" xfId="2204"/>
    <cellStyle name="Notiz 2 7 2 3 2" xfId="9314"/>
    <cellStyle name="Notiz 2 7 2 3 3" xfId="15607"/>
    <cellStyle name="Notiz 2 7 2 3 4" xfId="22546"/>
    <cellStyle name="Notiz 2 7 2 3 5" xfId="29211"/>
    <cellStyle name="Notiz 2 7 2 3 6" xfId="35881"/>
    <cellStyle name="Notiz 2 7 2 3 7" xfId="42697"/>
    <cellStyle name="Notiz 2 7 2 3 8" xfId="49220"/>
    <cellStyle name="Notiz 2 7 2 4" xfId="2894"/>
    <cellStyle name="Notiz 2 7 2 4 2" xfId="10004"/>
    <cellStyle name="Notiz 2 7 2 4 3" xfId="16297"/>
    <cellStyle name="Notiz 2 7 2 4 4" xfId="23236"/>
    <cellStyle name="Notiz 2 7 2 4 5" xfId="29901"/>
    <cellStyle name="Notiz 2 7 2 4 6" xfId="36571"/>
    <cellStyle name="Notiz 2 7 2 4 7" xfId="43387"/>
    <cellStyle name="Notiz 2 7 2 4 8" xfId="49910"/>
    <cellStyle name="Notiz 2 7 2 5" xfId="3581"/>
    <cellStyle name="Notiz 2 7 2 5 2" xfId="10691"/>
    <cellStyle name="Notiz 2 7 2 5 3" xfId="16984"/>
    <cellStyle name="Notiz 2 7 2 5 4" xfId="23923"/>
    <cellStyle name="Notiz 2 7 2 5 5" xfId="30588"/>
    <cellStyle name="Notiz 2 7 2 5 6" xfId="37258"/>
    <cellStyle name="Notiz 2 7 2 5 7" xfId="44074"/>
    <cellStyle name="Notiz 2 7 2 5 8" xfId="50597"/>
    <cellStyle name="Notiz 2 7 2 6" xfId="4268"/>
    <cellStyle name="Notiz 2 7 2 6 2" xfId="11378"/>
    <cellStyle name="Notiz 2 7 2 6 3" xfId="17671"/>
    <cellStyle name="Notiz 2 7 2 6 4" xfId="24610"/>
    <cellStyle name="Notiz 2 7 2 6 5" xfId="31275"/>
    <cellStyle name="Notiz 2 7 2 6 6" xfId="37945"/>
    <cellStyle name="Notiz 2 7 2 6 7" xfId="44761"/>
    <cellStyle name="Notiz 2 7 2 6 8" xfId="51284"/>
    <cellStyle name="Notiz 2 7 2 7" xfId="4953"/>
    <cellStyle name="Notiz 2 7 2 7 2" xfId="12063"/>
    <cellStyle name="Notiz 2 7 2 7 3" xfId="18356"/>
    <cellStyle name="Notiz 2 7 2 7 4" xfId="25295"/>
    <cellStyle name="Notiz 2 7 2 7 5" xfId="31960"/>
    <cellStyle name="Notiz 2 7 2 7 6" xfId="38630"/>
    <cellStyle name="Notiz 2 7 2 7 7" xfId="45446"/>
    <cellStyle name="Notiz 2 7 2 7 8" xfId="51969"/>
    <cellStyle name="Notiz 2 7 2 8" xfId="2007"/>
    <cellStyle name="Notiz 2 7 2 8 2" xfId="9117"/>
    <cellStyle name="Notiz 2 7 2 8 3" xfId="15410"/>
    <cellStyle name="Notiz 2 7 2 8 4" xfId="22349"/>
    <cellStyle name="Notiz 2 7 2 8 5" xfId="29014"/>
    <cellStyle name="Notiz 2 7 2 8 6" xfId="35684"/>
    <cellStyle name="Notiz 2 7 2 8 7" xfId="42500"/>
    <cellStyle name="Notiz 2 7 2 8 8" xfId="49023"/>
    <cellStyle name="Notiz 2 7 2 9" xfId="6648"/>
    <cellStyle name="Notiz 2 7 2 9 2" xfId="13758"/>
    <cellStyle name="Notiz 2 7 2 9 3" xfId="20051"/>
    <cellStyle name="Notiz 2 7 2 9 4" xfId="26990"/>
    <cellStyle name="Notiz 2 7 2 9 5" xfId="33655"/>
    <cellStyle name="Notiz 2 7 2 9 6" xfId="40325"/>
    <cellStyle name="Notiz 2 7 2 9 7" xfId="47141"/>
    <cellStyle name="Notiz 2 7 2 9 8" xfId="53664"/>
    <cellStyle name="Notiz 2 7 3" xfId="786"/>
    <cellStyle name="Notiz 2 7 3 10" xfId="7448"/>
    <cellStyle name="Notiz 2 7 3 10 2" xfId="14558"/>
    <cellStyle name="Notiz 2 7 3 10 3" xfId="20851"/>
    <cellStyle name="Notiz 2 7 3 10 4" xfId="27790"/>
    <cellStyle name="Notiz 2 7 3 10 5" xfId="34455"/>
    <cellStyle name="Notiz 2 7 3 10 6" xfId="41125"/>
    <cellStyle name="Notiz 2 7 3 10 7" xfId="47941"/>
    <cellStyle name="Notiz 2 7 3 10 8" xfId="54464"/>
    <cellStyle name="Notiz 2 7 3 11" xfId="1525"/>
    <cellStyle name="Notiz 2 7 3 11 2" xfId="8635"/>
    <cellStyle name="Notiz 2 7 3 11 3" xfId="14928"/>
    <cellStyle name="Notiz 2 7 3 11 4" xfId="21867"/>
    <cellStyle name="Notiz 2 7 3 11 5" xfId="28532"/>
    <cellStyle name="Notiz 2 7 3 11 6" xfId="35202"/>
    <cellStyle name="Notiz 2 7 3 11 7" xfId="42018"/>
    <cellStyle name="Notiz 2 7 3 11 8" xfId="48541"/>
    <cellStyle name="Notiz 2 7 3 12" xfId="8301"/>
    <cellStyle name="Notiz 2 7 3 13" xfId="21165"/>
    <cellStyle name="Notiz 2 7 3 14" xfId="7570"/>
    <cellStyle name="Notiz 2 7 3 15" xfId="41411"/>
    <cellStyle name="Notiz 2 7 3 16" xfId="41466"/>
    <cellStyle name="Notiz 2 7 3 2" xfId="1082"/>
    <cellStyle name="Notiz 2 7 3 2 10" xfId="1755"/>
    <cellStyle name="Notiz 2 7 3 2 10 2" xfId="8865"/>
    <cellStyle name="Notiz 2 7 3 2 10 3" xfId="15158"/>
    <cellStyle name="Notiz 2 7 3 2 10 4" xfId="22097"/>
    <cellStyle name="Notiz 2 7 3 2 10 5" xfId="28762"/>
    <cellStyle name="Notiz 2 7 3 2 10 6" xfId="35432"/>
    <cellStyle name="Notiz 2 7 3 2 10 7" xfId="42248"/>
    <cellStyle name="Notiz 2 7 3 2 10 8" xfId="48771"/>
    <cellStyle name="Notiz 2 7 3 2 11" xfId="547"/>
    <cellStyle name="Notiz 2 7 3 2 12" xfId="28089"/>
    <cellStyle name="Notiz 2 7 3 2 13" xfId="34759"/>
    <cellStyle name="Notiz 2 7 3 2 14" xfId="48101"/>
    <cellStyle name="Notiz 2 7 3 2 2" xfId="2626"/>
    <cellStyle name="Notiz 2 7 3 2 2 2" xfId="9736"/>
    <cellStyle name="Notiz 2 7 3 2 2 3" xfId="16029"/>
    <cellStyle name="Notiz 2 7 3 2 2 4" xfId="22968"/>
    <cellStyle name="Notiz 2 7 3 2 2 5" xfId="29633"/>
    <cellStyle name="Notiz 2 7 3 2 2 6" xfId="36303"/>
    <cellStyle name="Notiz 2 7 3 2 2 7" xfId="43119"/>
    <cellStyle name="Notiz 2 7 3 2 2 8" xfId="49642"/>
    <cellStyle name="Notiz 2 7 3 2 3" xfId="3316"/>
    <cellStyle name="Notiz 2 7 3 2 3 2" xfId="10426"/>
    <cellStyle name="Notiz 2 7 3 2 3 3" xfId="16719"/>
    <cellStyle name="Notiz 2 7 3 2 3 4" xfId="23658"/>
    <cellStyle name="Notiz 2 7 3 2 3 5" xfId="30323"/>
    <cellStyle name="Notiz 2 7 3 2 3 6" xfId="36993"/>
    <cellStyle name="Notiz 2 7 3 2 3 7" xfId="43809"/>
    <cellStyle name="Notiz 2 7 3 2 3 8" xfId="50332"/>
    <cellStyle name="Notiz 2 7 3 2 4" xfId="4003"/>
    <cellStyle name="Notiz 2 7 3 2 4 2" xfId="11113"/>
    <cellStyle name="Notiz 2 7 3 2 4 3" xfId="17406"/>
    <cellStyle name="Notiz 2 7 3 2 4 4" xfId="24345"/>
    <cellStyle name="Notiz 2 7 3 2 4 5" xfId="31010"/>
    <cellStyle name="Notiz 2 7 3 2 4 6" xfId="37680"/>
    <cellStyle name="Notiz 2 7 3 2 4 7" xfId="44496"/>
    <cellStyle name="Notiz 2 7 3 2 4 8" xfId="51019"/>
    <cellStyle name="Notiz 2 7 3 2 5" xfId="4690"/>
    <cellStyle name="Notiz 2 7 3 2 5 2" xfId="11800"/>
    <cellStyle name="Notiz 2 7 3 2 5 3" xfId="18093"/>
    <cellStyle name="Notiz 2 7 3 2 5 4" xfId="25032"/>
    <cellStyle name="Notiz 2 7 3 2 5 5" xfId="31697"/>
    <cellStyle name="Notiz 2 7 3 2 5 6" xfId="38367"/>
    <cellStyle name="Notiz 2 7 3 2 5 7" xfId="45183"/>
    <cellStyle name="Notiz 2 7 3 2 5 8" xfId="51706"/>
    <cellStyle name="Notiz 2 7 3 2 6" xfId="5375"/>
    <cellStyle name="Notiz 2 7 3 2 6 2" xfId="12485"/>
    <cellStyle name="Notiz 2 7 3 2 6 3" xfId="18778"/>
    <cellStyle name="Notiz 2 7 3 2 6 4" xfId="25717"/>
    <cellStyle name="Notiz 2 7 3 2 6 5" xfId="32382"/>
    <cellStyle name="Notiz 2 7 3 2 6 6" xfId="39052"/>
    <cellStyle name="Notiz 2 7 3 2 6 7" xfId="45868"/>
    <cellStyle name="Notiz 2 7 3 2 6 8" xfId="52391"/>
    <cellStyle name="Notiz 2 7 3 2 7" xfId="5958"/>
    <cellStyle name="Notiz 2 7 3 2 7 2" xfId="13068"/>
    <cellStyle name="Notiz 2 7 3 2 7 3" xfId="19361"/>
    <cellStyle name="Notiz 2 7 3 2 7 4" xfId="26300"/>
    <cellStyle name="Notiz 2 7 3 2 7 5" xfId="32965"/>
    <cellStyle name="Notiz 2 7 3 2 7 6" xfId="39635"/>
    <cellStyle name="Notiz 2 7 3 2 7 7" xfId="46451"/>
    <cellStyle name="Notiz 2 7 3 2 7 8" xfId="52974"/>
    <cellStyle name="Notiz 2 7 3 2 8" xfId="6416"/>
    <cellStyle name="Notiz 2 7 3 2 8 2" xfId="13526"/>
    <cellStyle name="Notiz 2 7 3 2 8 3" xfId="19819"/>
    <cellStyle name="Notiz 2 7 3 2 8 4" xfId="26758"/>
    <cellStyle name="Notiz 2 7 3 2 8 5" xfId="33423"/>
    <cellStyle name="Notiz 2 7 3 2 8 6" xfId="40093"/>
    <cellStyle name="Notiz 2 7 3 2 8 7" xfId="46909"/>
    <cellStyle name="Notiz 2 7 3 2 8 8" xfId="53432"/>
    <cellStyle name="Notiz 2 7 3 2 9" xfId="7070"/>
    <cellStyle name="Notiz 2 7 3 2 9 2" xfId="14180"/>
    <cellStyle name="Notiz 2 7 3 2 9 3" xfId="20473"/>
    <cellStyle name="Notiz 2 7 3 2 9 4" xfId="27412"/>
    <cellStyle name="Notiz 2 7 3 2 9 5" xfId="34077"/>
    <cellStyle name="Notiz 2 7 3 2 9 6" xfId="40747"/>
    <cellStyle name="Notiz 2 7 3 2 9 7" xfId="47563"/>
    <cellStyle name="Notiz 2 7 3 2 9 8" xfId="54086"/>
    <cellStyle name="Notiz 2 7 3 3" xfId="2396"/>
    <cellStyle name="Notiz 2 7 3 3 2" xfId="9506"/>
    <cellStyle name="Notiz 2 7 3 3 3" xfId="15799"/>
    <cellStyle name="Notiz 2 7 3 3 4" xfId="22738"/>
    <cellStyle name="Notiz 2 7 3 3 5" xfId="29403"/>
    <cellStyle name="Notiz 2 7 3 3 6" xfId="36073"/>
    <cellStyle name="Notiz 2 7 3 3 7" xfId="42889"/>
    <cellStyle name="Notiz 2 7 3 3 8" xfId="49412"/>
    <cellStyle name="Notiz 2 7 3 4" xfId="3086"/>
    <cellStyle name="Notiz 2 7 3 4 2" xfId="10196"/>
    <cellStyle name="Notiz 2 7 3 4 3" xfId="16489"/>
    <cellStyle name="Notiz 2 7 3 4 4" xfId="23428"/>
    <cellStyle name="Notiz 2 7 3 4 5" xfId="30093"/>
    <cellStyle name="Notiz 2 7 3 4 6" xfId="36763"/>
    <cellStyle name="Notiz 2 7 3 4 7" xfId="43579"/>
    <cellStyle name="Notiz 2 7 3 4 8" xfId="50102"/>
    <cellStyle name="Notiz 2 7 3 5" xfId="3773"/>
    <cellStyle name="Notiz 2 7 3 5 2" xfId="10883"/>
    <cellStyle name="Notiz 2 7 3 5 3" xfId="17176"/>
    <cellStyle name="Notiz 2 7 3 5 4" xfId="24115"/>
    <cellStyle name="Notiz 2 7 3 5 5" xfId="30780"/>
    <cellStyle name="Notiz 2 7 3 5 6" xfId="37450"/>
    <cellStyle name="Notiz 2 7 3 5 7" xfId="44266"/>
    <cellStyle name="Notiz 2 7 3 5 8" xfId="50789"/>
    <cellStyle name="Notiz 2 7 3 6" xfId="4460"/>
    <cellStyle name="Notiz 2 7 3 6 2" xfId="11570"/>
    <cellStyle name="Notiz 2 7 3 6 3" xfId="17863"/>
    <cellStyle name="Notiz 2 7 3 6 4" xfId="24802"/>
    <cellStyle name="Notiz 2 7 3 6 5" xfId="31467"/>
    <cellStyle name="Notiz 2 7 3 6 6" xfId="38137"/>
    <cellStyle name="Notiz 2 7 3 6 7" xfId="44953"/>
    <cellStyle name="Notiz 2 7 3 6 8" xfId="51476"/>
    <cellStyle name="Notiz 2 7 3 7" xfId="5145"/>
    <cellStyle name="Notiz 2 7 3 7 2" xfId="12255"/>
    <cellStyle name="Notiz 2 7 3 7 3" xfId="18548"/>
    <cellStyle name="Notiz 2 7 3 7 4" xfId="25487"/>
    <cellStyle name="Notiz 2 7 3 7 5" xfId="32152"/>
    <cellStyle name="Notiz 2 7 3 7 6" xfId="38822"/>
    <cellStyle name="Notiz 2 7 3 7 7" xfId="45638"/>
    <cellStyle name="Notiz 2 7 3 7 8" xfId="52161"/>
    <cellStyle name="Notiz 2 7 3 8" xfId="6186"/>
    <cellStyle name="Notiz 2 7 3 8 2" xfId="13296"/>
    <cellStyle name="Notiz 2 7 3 8 3" xfId="19589"/>
    <cellStyle name="Notiz 2 7 3 8 4" xfId="26528"/>
    <cellStyle name="Notiz 2 7 3 8 5" xfId="33193"/>
    <cellStyle name="Notiz 2 7 3 8 6" xfId="39863"/>
    <cellStyle name="Notiz 2 7 3 8 7" xfId="46679"/>
    <cellStyle name="Notiz 2 7 3 8 8" xfId="53202"/>
    <cellStyle name="Notiz 2 7 3 9" xfId="6840"/>
    <cellStyle name="Notiz 2 7 3 9 2" xfId="13950"/>
    <cellStyle name="Notiz 2 7 3 9 3" xfId="20243"/>
    <cellStyle name="Notiz 2 7 3 9 4" xfId="27182"/>
    <cellStyle name="Notiz 2 7 3 9 5" xfId="33847"/>
    <cellStyle name="Notiz 2 7 3 9 6" xfId="40517"/>
    <cellStyle name="Notiz 2 7 3 9 7" xfId="47333"/>
    <cellStyle name="Notiz 2 7 3 9 8" xfId="53856"/>
    <cellStyle name="Notiz 2 7 4" xfId="2110"/>
    <cellStyle name="Notiz 2 7 4 2" xfId="9220"/>
    <cellStyle name="Notiz 2 7 4 3" xfId="15513"/>
    <cellStyle name="Notiz 2 7 4 4" xfId="22452"/>
    <cellStyle name="Notiz 2 7 4 5" xfId="29117"/>
    <cellStyle name="Notiz 2 7 4 6" xfId="35787"/>
    <cellStyle name="Notiz 2 7 4 7" xfId="42603"/>
    <cellStyle name="Notiz 2 7 4 8" xfId="49126"/>
    <cellStyle name="Notiz 2 7 5" xfId="2798"/>
    <cellStyle name="Notiz 2 7 5 2" xfId="9908"/>
    <cellStyle name="Notiz 2 7 5 3" xfId="16201"/>
    <cellStyle name="Notiz 2 7 5 4" xfId="23140"/>
    <cellStyle name="Notiz 2 7 5 5" xfId="29805"/>
    <cellStyle name="Notiz 2 7 5 6" xfId="36475"/>
    <cellStyle name="Notiz 2 7 5 7" xfId="43291"/>
    <cellStyle name="Notiz 2 7 5 8" xfId="49814"/>
    <cellStyle name="Notiz 2 7 6" xfId="3486"/>
    <cellStyle name="Notiz 2 7 6 2" xfId="10596"/>
    <cellStyle name="Notiz 2 7 6 3" xfId="16889"/>
    <cellStyle name="Notiz 2 7 6 4" xfId="23828"/>
    <cellStyle name="Notiz 2 7 6 5" xfId="30493"/>
    <cellStyle name="Notiz 2 7 6 6" xfId="37163"/>
    <cellStyle name="Notiz 2 7 6 7" xfId="43979"/>
    <cellStyle name="Notiz 2 7 6 8" xfId="50502"/>
    <cellStyle name="Notiz 2 7 7" xfId="4173"/>
    <cellStyle name="Notiz 2 7 7 2" xfId="11283"/>
    <cellStyle name="Notiz 2 7 7 3" xfId="17576"/>
    <cellStyle name="Notiz 2 7 7 4" xfId="24515"/>
    <cellStyle name="Notiz 2 7 7 5" xfId="31180"/>
    <cellStyle name="Notiz 2 7 7 6" xfId="37850"/>
    <cellStyle name="Notiz 2 7 7 7" xfId="44666"/>
    <cellStyle name="Notiz 2 7 7 8" xfId="51189"/>
    <cellStyle name="Notiz 2 7 8" xfId="4862"/>
    <cellStyle name="Notiz 2 7 8 2" xfId="11972"/>
    <cellStyle name="Notiz 2 7 8 3" xfId="18265"/>
    <cellStyle name="Notiz 2 7 8 4" xfId="25204"/>
    <cellStyle name="Notiz 2 7 8 5" xfId="31869"/>
    <cellStyle name="Notiz 2 7 8 6" xfId="38539"/>
    <cellStyle name="Notiz 2 7 8 7" xfId="45355"/>
    <cellStyle name="Notiz 2 7 8 8" xfId="51878"/>
    <cellStyle name="Notiz 2 7 9" xfId="5545"/>
    <cellStyle name="Notiz 2 7 9 2" xfId="12655"/>
    <cellStyle name="Notiz 2 7 9 3" xfId="18948"/>
    <cellStyle name="Notiz 2 7 9 4" xfId="25887"/>
    <cellStyle name="Notiz 2 7 9 5" xfId="32552"/>
    <cellStyle name="Notiz 2 7 9 6" xfId="39222"/>
    <cellStyle name="Notiz 2 7 9 7" xfId="46038"/>
    <cellStyle name="Notiz 2 7 9 8" xfId="52561"/>
    <cellStyle name="Notiz 2 8" xfId="241"/>
    <cellStyle name="Notiz 2 8 10" xfId="5659"/>
    <cellStyle name="Notiz 2 8 10 2" xfId="12769"/>
    <cellStyle name="Notiz 2 8 10 3" xfId="19062"/>
    <cellStyle name="Notiz 2 8 10 4" xfId="26001"/>
    <cellStyle name="Notiz 2 8 10 5" xfId="32666"/>
    <cellStyle name="Notiz 2 8 10 6" xfId="39336"/>
    <cellStyle name="Notiz 2 8 10 7" xfId="46152"/>
    <cellStyle name="Notiz 2 8 10 8" xfId="52675"/>
    <cellStyle name="Notiz 2 8 11" xfId="6589"/>
    <cellStyle name="Notiz 2 8 11 2" xfId="13699"/>
    <cellStyle name="Notiz 2 8 11 3" xfId="19992"/>
    <cellStyle name="Notiz 2 8 11 4" xfId="26931"/>
    <cellStyle name="Notiz 2 8 11 5" xfId="33596"/>
    <cellStyle name="Notiz 2 8 11 6" xfId="40266"/>
    <cellStyle name="Notiz 2 8 11 7" xfId="47082"/>
    <cellStyle name="Notiz 2 8 11 8" xfId="53605"/>
    <cellStyle name="Notiz 2 8 12" xfId="1283"/>
    <cellStyle name="Notiz 2 8 12 2" xfId="8393"/>
    <cellStyle name="Notiz 2 8 12 3" xfId="14686"/>
    <cellStyle name="Notiz 2 8 12 4" xfId="21625"/>
    <cellStyle name="Notiz 2 8 12 5" xfId="28290"/>
    <cellStyle name="Notiz 2 8 12 6" xfId="34960"/>
    <cellStyle name="Notiz 2 8 12 7" xfId="41779"/>
    <cellStyle name="Notiz 2 8 12 8" xfId="48302"/>
    <cellStyle name="Notiz 2 8 13" xfId="485"/>
    <cellStyle name="Notiz 2 8 14" xfId="8021"/>
    <cellStyle name="Notiz 2 8 15" xfId="21421"/>
    <cellStyle name="Notiz 2 8 16" xfId="41611"/>
    <cellStyle name="Notiz 2 8 2" xfId="579"/>
    <cellStyle name="Notiz 2 8 2 10" xfId="5609"/>
    <cellStyle name="Notiz 2 8 2 10 2" xfId="12719"/>
    <cellStyle name="Notiz 2 8 2 10 3" xfId="19012"/>
    <cellStyle name="Notiz 2 8 2 10 4" xfId="25951"/>
    <cellStyle name="Notiz 2 8 2 10 5" xfId="32616"/>
    <cellStyle name="Notiz 2 8 2 10 6" xfId="39286"/>
    <cellStyle name="Notiz 2 8 2 10 7" xfId="46102"/>
    <cellStyle name="Notiz 2 8 2 10 8" xfId="52625"/>
    <cellStyle name="Notiz 2 8 2 11" xfId="1332"/>
    <cellStyle name="Notiz 2 8 2 11 2" xfId="8442"/>
    <cellStyle name="Notiz 2 8 2 11 3" xfId="14735"/>
    <cellStyle name="Notiz 2 8 2 11 4" xfId="21674"/>
    <cellStyle name="Notiz 2 8 2 11 5" xfId="28339"/>
    <cellStyle name="Notiz 2 8 2 11 6" xfId="35009"/>
    <cellStyle name="Notiz 2 8 2 11 7" xfId="41825"/>
    <cellStyle name="Notiz 2 8 2 11 8" xfId="48348"/>
    <cellStyle name="Notiz 2 8 2 12" xfId="8170"/>
    <cellStyle name="Notiz 2 8 2 13" xfId="20958"/>
    <cellStyle name="Notiz 2 8 2 14" xfId="7689"/>
    <cellStyle name="Notiz 2 8 2 15" xfId="41208"/>
    <cellStyle name="Notiz 2 8 2 16" xfId="41633"/>
    <cellStyle name="Notiz 2 8 2 2" xfId="892"/>
    <cellStyle name="Notiz 2 8 2 2 10" xfId="1567"/>
    <cellStyle name="Notiz 2 8 2 2 10 2" xfId="8677"/>
    <cellStyle name="Notiz 2 8 2 2 10 3" xfId="14970"/>
    <cellStyle name="Notiz 2 8 2 2 10 4" xfId="21909"/>
    <cellStyle name="Notiz 2 8 2 2 10 5" xfId="28574"/>
    <cellStyle name="Notiz 2 8 2 2 10 6" xfId="35244"/>
    <cellStyle name="Notiz 2 8 2 2 10 7" xfId="42060"/>
    <cellStyle name="Notiz 2 8 2 2 10 8" xfId="48583"/>
    <cellStyle name="Notiz 2 8 2 2 11" xfId="8126"/>
    <cellStyle name="Notiz 2 8 2 2 12" xfId="27899"/>
    <cellStyle name="Notiz 2 8 2 2 13" xfId="34571"/>
    <cellStyle name="Notiz 2 8 2 2 14" xfId="8004"/>
    <cellStyle name="Notiz 2 8 2 2 2" xfId="2438"/>
    <cellStyle name="Notiz 2 8 2 2 2 2" xfId="9548"/>
    <cellStyle name="Notiz 2 8 2 2 2 3" xfId="15841"/>
    <cellStyle name="Notiz 2 8 2 2 2 4" xfId="22780"/>
    <cellStyle name="Notiz 2 8 2 2 2 5" xfId="29445"/>
    <cellStyle name="Notiz 2 8 2 2 2 6" xfId="36115"/>
    <cellStyle name="Notiz 2 8 2 2 2 7" xfId="42931"/>
    <cellStyle name="Notiz 2 8 2 2 2 8" xfId="49454"/>
    <cellStyle name="Notiz 2 8 2 2 3" xfId="3128"/>
    <cellStyle name="Notiz 2 8 2 2 3 2" xfId="10238"/>
    <cellStyle name="Notiz 2 8 2 2 3 3" xfId="16531"/>
    <cellStyle name="Notiz 2 8 2 2 3 4" xfId="23470"/>
    <cellStyle name="Notiz 2 8 2 2 3 5" xfId="30135"/>
    <cellStyle name="Notiz 2 8 2 2 3 6" xfId="36805"/>
    <cellStyle name="Notiz 2 8 2 2 3 7" xfId="43621"/>
    <cellStyle name="Notiz 2 8 2 2 3 8" xfId="50144"/>
    <cellStyle name="Notiz 2 8 2 2 4" xfId="3815"/>
    <cellStyle name="Notiz 2 8 2 2 4 2" xfId="10925"/>
    <cellStyle name="Notiz 2 8 2 2 4 3" xfId="17218"/>
    <cellStyle name="Notiz 2 8 2 2 4 4" xfId="24157"/>
    <cellStyle name="Notiz 2 8 2 2 4 5" xfId="30822"/>
    <cellStyle name="Notiz 2 8 2 2 4 6" xfId="37492"/>
    <cellStyle name="Notiz 2 8 2 2 4 7" xfId="44308"/>
    <cellStyle name="Notiz 2 8 2 2 4 8" xfId="50831"/>
    <cellStyle name="Notiz 2 8 2 2 5" xfId="4502"/>
    <cellStyle name="Notiz 2 8 2 2 5 2" xfId="11612"/>
    <cellStyle name="Notiz 2 8 2 2 5 3" xfId="17905"/>
    <cellStyle name="Notiz 2 8 2 2 5 4" xfId="24844"/>
    <cellStyle name="Notiz 2 8 2 2 5 5" xfId="31509"/>
    <cellStyle name="Notiz 2 8 2 2 5 6" xfId="38179"/>
    <cellStyle name="Notiz 2 8 2 2 5 7" xfId="44995"/>
    <cellStyle name="Notiz 2 8 2 2 5 8" xfId="51518"/>
    <cellStyle name="Notiz 2 8 2 2 6" xfId="5187"/>
    <cellStyle name="Notiz 2 8 2 2 6 2" xfId="12297"/>
    <cellStyle name="Notiz 2 8 2 2 6 3" xfId="18590"/>
    <cellStyle name="Notiz 2 8 2 2 6 4" xfId="25529"/>
    <cellStyle name="Notiz 2 8 2 2 6 5" xfId="32194"/>
    <cellStyle name="Notiz 2 8 2 2 6 6" xfId="38864"/>
    <cellStyle name="Notiz 2 8 2 2 6 7" xfId="45680"/>
    <cellStyle name="Notiz 2 8 2 2 6 8" xfId="52203"/>
    <cellStyle name="Notiz 2 8 2 2 7" xfId="5770"/>
    <cellStyle name="Notiz 2 8 2 2 7 2" xfId="12880"/>
    <cellStyle name="Notiz 2 8 2 2 7 3" xfId="19173"/>
    <cellStyle name="Notiz 2 8 2 2 7 4" xfId="26112"/>
    <cellStyle name="Notiz 2 8 2 2 7 5" xfId="32777"/>
    <cellStyle name="Notiz 2 8 2 2 7 6" xfId="39447"/>
    <cellStyle name="Notiz 2 8 2 2 7 7" xfId="46263"/>
    <cellStyle name="Notiz 2 8 2 2 7 8" xfId="52786"/>
    <cellStyle name="Notiz 2 8 2 2 8" xfId="6228"/>
    <cellStyle name="Notiz 2 8 2 2 8 2" xfId="13338"/>
    <cellStyle name="Notiz 2 8 2 2 8 3" xfId="19631"/>
    <cellStyle name="Notiz 2 8 2 2 8 4" xfId="26570"/>
    <cellStyle name="Notiz 2 8 2 2 8 5" xfId="33235"/>
    <cellStyle name="Notiz 2 8 2 2 8 6" xfId="39905"/>
    <cellStyle name="Notiz 2 8 2 2 8 7" xfId="46721"/>
    <cellStyle name="Notiz 2 8 2 2 8 8" xfId="53244"/>
    <cellStyle name="Notiz 2 8 2 2 9" xfId="6882"/>
    <cellStyle name="Notiz 2 8 2 2 9 2" xfId="13992"/>
    <cellStyle name="Notiz 2 8 2 2 9 3" xfId="20285"/>
    <cellStyle name="Notiz 2 8 2 2 9 4" xfId="27224"/>
    <cellStyle name="Notiz 2 8 2 2 9 5" xfId="33889"/>
    <cellStyle name="Notiz 2 8 2 2 9 6" xfId="40559"/>
    <cellStyle name="Notiz 2 8 2 2 9 7" xfId="47375"/>
    <cellStyle name="Notiz 2 8 2 2 9 8" xfId="53898"/>
    <cellStyle name="Notiz 2 8 2 3" xfId="2203"/>
    <cellStyle name="Notiz 2 8 2 3 2" xfId="9313"/>
    <cellStyle name="Notiz 2 8 2 3 3" xfId="15606"/>
    <cellStyle name="Notiz 2 8 2 3 4" xfId="22545"/>
    <cellStyle name="Notiz 2 8 2 3 5" xfId="29210"/>
    <cellStyle name="Notiz 2 8 2 3 6" xfId="35880"/>
    <cellStyle name="Notiz 2 8 2 3 7" xfId="42696"/>
    <cellStyle name="Notiz 2 8 2 3 8" xfId="49219"/>
    <cellStyle name="Notiz 2 8 2 4" xfId="2893"/>
    <cellStyle name="Notiz 2 8 2 4 2" xfId="10003"/>
    <cellStyle name="Notiz 2 8 2 4 3" xfId="16296"/>
    <cellStyle name="Notiz 2 8 2 4 4" xfId="23235"/>
    <cellStyle name="Notiz 2 8 2 4 5" xfId="29900"/>
    <cellStyle name="Notiz 2 8 2 4 6" xfId="36570"/>
    <cellStyle name="Notiz 2 8 2 4 7" xfId="43386"/>
    <cellStyle name="Notiz 2 8 2 4 8" xfId="49909"/>
    <cellStyle name="Notiz 2 8 2 5" xfId="3580"/>
    <cellStyle name="Notiz 2 8 2 5 2" xfId="10690"/>
    <cellStyle name="Notiz 2 8 2 5 3" xfId="16983"/>
    <cellStyle name="Notiz 2 8 2 5 4" xfId="23922"/>
    <cellStyle name="Notiz 2 8 2 5 5" xfId="30587"/>
    <cellStyle name="Notiz 2 8 2 5 6" xfId="37257"/>
    <cellStyle name="Notiz 2 8 2 5 7" xfId="44073"/>
    <cellStyle name="Notiz 2 8 2 5 8" xfId="50596"/>
    <cellStyle name="Notiz 2 8 2 6" xfId="4267"/>
    <cellStyle name="Notiz 2 8 2 6 2" xfId="11377"/>
    <cellStyle name="Notiz 2 8 2 6 3" xfId="17670"/>
    <cellStyle name="Notiz 2 8 2 6 4" xfId="24609"/>
    <cellStyle name="Notiz 2 8 2 6 5" xfId="31274"/>
    <cellStyle name="Notiz 2 8 2 6 6" xfId="37944"/>
    <cellStyle name="Notiz 2 8 2 6 7" xfId="44760"/>
    <cellStyle name="Notiz 2 8 2 6 8" xfId="51283"/>
    <cellStyle name="Notiz 2 8 2 7" xfId="4952"/>
    <cellStyle name="Notiz 2 8 2 7 2" xfId="12062"/>
    <cellStyle name="Notiz 2 8 2 7 3" xfId="18355"/>
    <cellStyle name="Notiz 2 8 2 7 4" xfId="25294"/>
    <cellStyle name="Notiz 2 8 2 7 5" xfId="31959"/>
    <cellStyle name="Notiz 2 8 2 7 6" xfId="38629"/>
    <cellStyle name="Notiz 2 8 2 7 7" xfId="45445"/>
    <cellStyle name="Notiz 2 8 2 7 8" xfId="51968"/>
    <cellStyle name="Notiz 2 8 2 8" xfId="3526"/>
    <cellStyle name="Notiz 2 8 2 8 2" xfId="10636"/>
    <cellStyle name="Notiz 2 8 2 8 3" xfId="16929"/>
    <cellStyle name="Notiz 2 8 2 8 4" xfId="23868"/>
    <cellStyle name="Notiz 2 8 2 8 5" xfId="30533"/>
    <cellStyle name="Notiz 2 8 2 8 6" xfId="37203"/>
    <cellStyle name="Notiz 2 8 2 8 7" xfId="44019"/>
    <cellStyle name="Notiz 2 8 2 8 8" xfId="50542"/>
    <cellStyle name="Notiz 2 8 2 9" xfId="6647"/>
    <cellStyle name="Notiz 2 8 2 9 2" xfId="13757"/>
    <cellStyle name="Notiz 2 8 2 9 3" xfId="20050"/>
    <cellStyle name="Notiz 2 8 2 9 4" xfId="26989"/>
    <cellStyle name="Notiz 2 8 2 9 5" xfId="33654"/>
    <cellStyle name="Notiz 2 8 2 9 6" xfId="40324"/>
    <cellStyle name="Notiz 2 8 2 9 7" xfId="47140"/>
    <cellStyle name="Notiz 2 8 2 9 8" xfId="53663"/>
    <cellStyle name="Notiz 2 8 3" xfId="787"/>
    <cellStyle name="Notiz 2 8 3 10" xfId="7293"/>
    <cellStyle name="Notiz 2 8 3 10 2" xfId="14403"/>
    <cellStyle name="Notiz 2 8 3 10 3" xfId="20696"/>
    <cellStyle name="Notiz 2 8 3 10 4" xfId="27635"/>
    <cellStyle name="Notiz 2 8 3 10 5" xfId="34300"/>
    <cellStyle name="Notiz 2 8 3 10 6" xfId="40970"/>
    <cellStyle name="Notiz 2 8 3 10 7" xfId="47786"/>
    <cellStyle name="Notiz 2 8 3 10 8" xfId="54309"/>
    <cellStyle name="Notiz 2 8 3 11" xfId="1526"/>
    <cellStyle name="Notiz 2 8 3 11 2" xfId="8636"/>
    <cellStyle name="Notiz 2 8 3 11 3" xfId="14929"/>
    <cellStyle name="Notiz 2 8 3 11 4" xfId="21868"/>
    <cellStyle name="Notiz 2 8 3 11 5" xfId="28533"/>
    <cellStyle name="Notiz 2 8 3 11 6" xfId="35203"/>
    <cellStyle name="Notiz 2 8 3 11 7" xfId="42019"/>
    <cellStyle name="Notiz 2 8 3 11 8" xfId="48542"/>
    <cellStyle name="Notiz 2 8 3 12" xfId="7851"/>
    <cellStyle name="Notiz 2 8 3 13" xfId="21166"/>
    <cellStyle name="Notiz 2 8 3 14" xfId="27880"/>
    <cellStyle name="Notiz 2 8 3 15" xfId="41412"/>
    <cellStyle name="Notiz 2 8 3 16" xfId="41178"/>
    <cellStyle name="Notiz 2 8 3 2" xfId="1083"/>
    <cellStyle name="Notiz 2 8 3 2 10" xfId="1756"/>
    <cellStyle name="Notiz 2 8 3 2 10 2" xfId="8866"/>
    <cellStyle name="Notiz 2 8 3 2 10 3" xfId="15159"/>
    <cellStyle name="Notiz 2 8 3 2 10 4" xfId="22098"/>
    <cellStyle name="Notiz 2 8 3 2 10 5" xfId="28763"/>
    <cellStyle name="Notiz 2 8 3 2 10 6" xfId="35433"/>
    <cellStyle name="Notiz 2 8 3 2 10 7" xfId="42249"/>
    <cellStyle name="Notiz 2 8 3 2 10 8" xfId="48772"/>
    <cellStyle name="Notiz 2 8 3 2 11" xfId="7798"/>
    <cellStyle name="Notiz 2 8 3 2 12" xfId="28090"/>
    <cellStyle name="Notiz 2 8 3 2 13" xfId="34760"/>
    <cellStyle name="Notiz 2 8 3 2 14" xfId="48102"/>
    <cellStyle name="Notiz 2 8 3 2 2" xfId="2627"/>
    <cellStyle name="Notiz 2 8 3 2 2 2" xfId="9737"/>
    <cellStyle name="Notiz 2 8 3 2 2 3" xfId="16030"/>
    <cellStyle name="Notiz 2 8 3 2 2 4" xfId="22969"/>
    <cellStyle name="Notiz 2 8 3 2 2 5" xfId="29634"/>
    <cellStyle name="Notiz 2 8 3 2 2 6" xfId="36304"/>
    <cellStyle name="Notiz 2 8 3 2 2 7" xfId="43120"/>
    <cellStyle name="Notiz 2 8 3 2 2 8" xfId="49643"/>
    <cellStyle name="Notiz 2 8 3 2 3" xfId="3317"/>
    <cellStyle name="Notiz 2 8 3 2 3 2" xfId="10427"/>
    <cellStyle name="Notiz 2 8 3 2 3 3" xfId="16720"/>
    <cellStyle name="Notiz 2 8 3 2 3 4" xfId="23659"/>
    <cellStyle name="Notiz 2 8 3 2 3 5" xfId="30324"/>
    <cellStyle name="Notiz 2 8 3 2 3 6" xfId="36994"/>
    <cellStyle name="Notiz 2 8 3 2 3 7" xfId="43810"/>
    <cellStyle name="Notiz 2 8 3 2 3 8" xfId="50333"/>
    <cellStyle name="Notiz 2 8 3 2 4" xfId="4004"/>
    <cellStyle name="Notiz 2 8 3 2 4 2" xfId="11114"/>
    <cellStyle name="Notiz 2 8 3 2 4 3" xfId="17407"/>
    <cellStyle name="Notiz 2 8 3 2 4 4" xfId="24346"/>
    <cellStyle name="Notiz 2 8 3 2 4 5" xfId="31011"/>
    <cellStyle name="Notiz 2 8 3 2 4 6" xfId="37681"/>
    <cellStyle name="Notiz 2 8 3 2 4 7" xfId="44497"/>
    <cellStyle name="Notiz 2 8 3 2 4 8" xfId="51020"/>
    <cellStyle name="Notiz 2 8 3 2 5" xfId="4691"/>
    <cellStyle name="Notiz 2 8 3 2 5 2" xfId="11801"/>
    <cellStyle name="Notiz 2 8 3 2 5 3" xfId="18094"/>
    <cellStyle name="Notiz 2 8 3 2 5 4" xfId="25033"/>
    <cellStyle name="Notiz 2 8 3 2 5 5" xfId="31698"/>
    <cellStyle name="Notiz 2 8 3 2 5 6" xfId="38368"/>
    <cellStyle name="Notiz 2 8 3 2 5 7" xfId="45184"/>
    <cellStyle name="Notiz 2 8 3 2 5 8" xfId="51707"/>
    <cellStyle name="Notiz 2 8 3 2 6" xfId="5376"/>
    <cellStyle name="Notiz 2 8 3 2 6 2" xfId="12486"/>
    <cellStyle name="Notiz 2 8 3 2 6 3" xfId="18779"/>
    <cellStyle name="Notiz 2 8 3 2 6 4" xfId="25718"/>
    <cellStyle name="Notiz 2 8 3 2 6 5" xfId="32383"/>
    <cellStyle name="Notiz 2 8 3 2 6 6" xfId="39053"/>
    <cellStyle name="Notiz 2 8 3 2 6 7" xfId="45869"/>
    <cellStyle name="Notiz 2 8 3 2 6 8" xfId="52392"/>
    <cellStyle name="Notiz 2 8 3 2 7" xfId="5959"/>
    <cellStyle name="Notiz 2 8 3 2 7 2" xfId="13069"/>
    <cellStyle name="Notiz 2 8 3 2 7 3" xfId="19362"/>
    <cellStyle name="Notiz 2 8 3 2 7 4" xfId="26301"/>
    <cellStyle name="Notiz 2 8 3 2 7 5" xfId="32966"/>
    <cellStyle name="Notiz 2 8 3 2 7 6" xfId="39636"/>
    <cellStyle name="Notiz 2 8 3 2 7 7" xfId="46452"/>
    <cellStyle name="Notiz 2 8 3 2 7 8" xfId="52975"/>
    <cellStyle name="Notiz 2 8 3 2 8" xfId="6417"/>
    <cellStyle name="Notiz 2 8 3 2 8 2" xfId="13527"/>
    <cellStyle name="Notiz 2 8 3 2 8 3" xfId="19820"/>
    <cellStyle name="Notiz 2 8 3 2 8 4" xfId="26759"/>
    <cellStyle name="Notiz 2 8 3 2 8 5" xfId="33424"/>
    <cellStyle name="Notiz 2 8 3 2 8 6" xfId="40094"/>
    <cellStyle name="Notiz 2 8 3 2 8 7" xfId="46910"/>
    <cellStyle name="Notiz 2 8 3 2 8 8" xfId="53433"/>
    <cellStyle name="Notiz 2 8 3 2 9" xfId="7071"/>
    <cellStyle name="Notiz 2 8 3 2 9 2" xfId="14181"/>
    <cellStyle name="Notiz 2 8 3 2 9 3" xfId="20474"/>
    <cellStyle name="Notiz 2 8 3 2 9 4" xfId="27413"/>
    <cellStyle name="Notiz 2 8 3 2 9 5" xfId="34078"/>
    <cellStyle name="Notiz 2 8 3 2 9 6" xfId="40748"/>
    <cellStyle name="Notiz 2 8 3 2 9 7" xfId="47564"/>
    <cellStyle name="Notiz 2 8 3 2 9 8" xfId="54087"/>
    <cellStyle name="Notiz 2 8 3 3" xfId="2397"/>
    <cellStyle name="Notiz 2 8 3 3 2" xfId="9507"/>
    <cellStyle name="Notiz 2 8 3 3 3" xfId="15800"/>
    <cellStyle name="Notiz 2 8 3 3 4" xfId="22739"/>
    <cellStyle name="Notiz 2 8 3 3 5" xfId="29404"/>
    <cellStyle name="Notiz 2 8 3 3 6" xfId="36074"/>
    <cellStyle name="Notiz 2 8 3 3 7" xfId="42890"/>
    <cellStyle name="Notiz 2 8 3 3 8" xfId="49413"/>
    <cellStyle name="Notiz 2 8 3 4" xfId="3087"/>
    <cellStyle name="Notiz 2 8 3 4 2" xfId="10197"/>
    <cellStyle name="Notiz 2 8 3 4 3" xfId="16490"/>
    <cellStyle name="Notiz 2 8 3 4 4" xfId="23429"/>
    <cellStyle name="Notiz 2 8 3 4 5" xfId="30094"/>
    <cellStyle name="Notiz 2 8 3 4 6" xfId="36764"/>
    <cellStyle name="Notiz 2 8 3 4 7" xfId="43580"/>
    <cellStyle name="Notiz 2 8 3 4 8" xfId="50103"/>
    <cellStyle name="Notiz 2 8 3 5" xfId="3774"/>
    <cellStyle name="Notiz 2 8 3 5 2" xfId="10884"/>
    <cellStyle name="Notiz 2 8 3 5 3" xfId="17177"/>
    <cellStyle name="Notiz 2 8 3 5 4" xfId="24116"/>
    <cellStyle name="Notiz 2 8 3 5 5" xfId="30781"/>
    <cellStyle name="Notiz 2 8 3 5 6" xfId="37451"/>
    <cellStyle name="Notiz 2 8 3 5 7" xfId="44267"/>
    <cellStyle name="Notiz 2 8 3 5 8" xfId="50790"/>
    <cellStyle name="Notiz 2 8 3 6" xfId="4461"/>
    <cellStyle name="Notiz 2 8 3 6 2" xfId="11571"/>
    <cellStyle name="Notiz 2 8 3 6 3" xfId="17864"/>
    <cellStyle name="Notiz 2 8 3 6 4" xfId="24803"/>
    <cellStyle name="Notiz 2 8 3 6 5" xfId="31468"/>
    <cellStyle name="Notiz 2 8 3 6 6" xfId="38138"/>
    <cellStyle name="Notiz 2 8 3 6 7" xfId="44954"/>
    <cellStyle name="Notiz 2 8 3 6 8" xfId="51477"/>
    <cellStyle name="Notiz 2 8 3 7" xfId="5146"/>
    <cellStyle name="Notiz 2 8 3 7 2" xfId="12256"/>
    <cellStyle name="Notiz 2 8 3 7 3" xfId="18549"/>
    <cellStyle name="Notiz 2 8 3 7 4" xfId="25488"/>
    <cellStyle name="Notiz 2 8 3 7 5" xfId="32153"/>
    <cellStyle name="Notiz 2 8 3 7 6" xfId="38823"/>
    <cellStyle name="Notiz 2 8 3 7 7" xfId="45639"/>
    <cellStyle name="Notiz 2 8 3 7 8" xfId="52162"/>
    <cellStyle name="Notiz 2 8 3 8" xfId="6187"/>
    <cellStyle name="Notiz 2 8 3 8 2" xfId="13297"/>
    <cellStyle name="Notiz 2 8 3 8 3" xfId="19590"/>
    <cellStyle name="Notiz 2 8 3 8 4" xfId="26529"/>
    <cellStyle name="Notiz 2 8 3 8 5" xfId="33194"/>
    <cellStyle name="Notiz 2 8 3 8 6" xfId="39864"/>
    <cellStyle name="Notiz 2 8 3 8 7" xfId="46680"/>
    <cellStyle name="Notiz 2 8 3 8 8" xfId="53203"/>
    <cellStyle name="Notiz 2 8 3 9" xfId="6841"/>
    <cellStyle name="Notiz 2 8 3 9 2" xfId="13951"/>
    <cellStyle name="Notiz 2 8 3 9 3" xfId="20244"/>
    <cellStyle name="Notiz 2 8 3 9 4" xfId="27183"/>
    <cellStyle name="Notiz 2 8 3 9 5" xfId="33848"/>
    <cellStyle name="Notiz 2 8 3 9 6" xfId="40518"/>
    <cellStyle name="Notiz 2 8 3 9 7" xfId="47334"/>
    <cellStyle name="Notiz 2 8 3 9 8" xfId="53857"/>
    <cellStyle name="Notiz 2 8 4" xfId="2111"/>
    <cellStyle name="Notiz 2 8 4 2" xfId="9221"/>
    <cellStyle name="Notiz 2 8 4 3" xfId="15514"/>
    <cellStyle name="Notiz 2 8 4 4" xfId="22453"/>
    <cellStyle name="Notiz 2 8 4 5" xfId="29118"/>
    <cellStyle name="Notiz 2 8 4 6" xfId="35788"/>
    <cellStyle name="Notiz 2 8 4 7" xfId="42604"/>
    <cellStyle name="Notiz 2 8 4 8" xfId="49127"/>
    <cellStyle name="Notiz 2 8 5" xfId="2799"/>
    <cellStyle name="Notiz 2 8 5 2" xfId="9909"/>
    <cellStyle name="Notiz 2 8 5 3" xfId="16202"/>
    <cellStyle name="Notiz 2 8 5 4" xfId="23141"/>
    <cellStyle name="Notiz 2 8 5 5" xfId="29806"/>
    <cellStyle name="Notiz 2 8 5 6" xfId="36476"/>
    <cellStyle name="Notiz 2 8 5 7" xfId="43292"/>
    <cellStyle name="Notiz 2 8 5 8" xfId="49815"/>
    <cellStyle name="Notiz 2 8 6" xfId="3487"/>
    <cellStyle name="Notiz 2 8 6 2" xfId="10597"/>
    <cellStyle name="Notiz 2 8 6 3" xfId="16890"/>
    <cellStyle name="Notiz 2 8 6 4" xfId="23829"/>
    <cellStyle name="Notiz 2 8 6 5" xfId="30494"/>
    <cellStyle name="Notiz 2 8 6 6" xfId="37164"/>
    <cellStyle name="Notiz 2 8 6 7" xfId="43980"/>
    <cellStyle name="Notiz 2 8 6 8" xfId="50503"/>
    <cellStyle name="Notiz 2 8 7" xfId="4174"/>
    <cellStyle name="Notiz 2 8 7 2" xfId="11284"/>
    <cellStyle name="Notiz 2 8 7 3" xfId="17577"/>
    <cellStyle name="Notiz 2 8 7 4" xfId="24516"/>
    <cellStyle name="Notiz 2 8 7 5" xfId="31181"/>
    <cellStyle name="Notiz 2 8 7 6" xfId="37851"/>
    <cellStyle name="Notiz 2 8 7 7" xfId="44667"/>
    <cellStyle name="Notiz 2 8 7 8" xfId="51190"/>
    <cellStyle name="Notiz 2 8 8" xfId="4863"/>
    <cellStyle name="Notiz 2 8 8 2" xfId="11973"/>
    <cellStyle name="Notiz 2 8 8 3" xfId="18266"/>
    <cellStyle name="Notiz 2 8 8 4" xfId="25205"/>
    <cellStyle name="Notiz 2 8 8 5" xfId="31870"/>
    <cellStyle name="Notiz 2 8 8 6" xfId="38540"/>
    <cellStyle name="Notiz 2 8 8 7" xfId="45356"/>
    <cellStyle name="Notiz 2 8 8 8" xfId="51879"/>
    <cellStyle name="Notiz 2 8 9" xfId="5546"/>
    <cellStyle name="Notiz 2 8 9 2" xfId="12656"/>
    <cellStyle name="Notiz 2 8 9 3" xfId="18949"/>
    <cellStyle name="Notiz 2 8 9 4" xfId="25888"/>
    <cellStyle name="Notiz 2 8 9 5" xfId="32553"/>
    <cellStyle name="Notiz 2 8 9 6" xfId="39223"/>
    <cellStyle name="Notiz 2 8 9 7" xfId="46039"/>
    <cellStyle name="Notiz 2 8 9 8" xfId="52562"/>
    <cellStyle name="Notiz 2 9" xfId="416"/>
    <cellStyle name="Notiz 2 9 10" xfId="5727"/>
    <cellStyle name="Notiz 2 9 10 2" xfId="12837"/>
    <cellStyle name="Notiz 2 9 10 3" xfId="19130"/>
    <cellStyle name="Notiz 2 9 10 4" xfId="26069"/>
    <cellStyle name="Notiz 2 9 10 5" xfId="32734"/>
    <cellStyle name="Notiz 2 9 10 6" xfId="39404"/>
    <cellStyle name="Notiz 2 9 10 7" xfId="46220"/>
    <cellStyle name="Notiz 2 9 10 8" xfId="52743"/>
    <cellStyle name="Notiz 2 9 11" xfId="5730"/>
    <cellStyle name="Notiz 2 9 11 2" xfId="12840"/>
    <cellStyle name="Notiz 2 9 11 3" xfId="19133"/>
    <cellStyle name="Notiz 2 9 11 4" xfId="26072"/>
    <cellStyle name="Notiz 2 9 11 5" xfId="32737"/>
    <cellStyle name="Notiz 2 9 11 6" xfId="39407"/>
    <cellStyle name="Notiz 2 9 11 7" xfId="46223"/>
    <cellStyle name="Notiz 2 9 11 8" xfId="52746"/>
    <cellStyle name="Notiz 2 9 12" xfId="685"/>
    <cellStyle name="Notiz 2 9 12 2" xfId="7807"/>
    <cellStyle name="Notiz 2 9 12 3" xfId="7554"/>
    <cellStyle name="Notiz 2 9 12 4" xfId="21064"/>
    <cellStyle name="Notiz 2 9 12 5" xfId="7658"/>
    <cellStyle name="Notiz 2 9 12 6" xfId="21266"/>
    <cellStyle name="Notiz 2 9 12 7" xfId="41311"/>
    <cellStyle name="Notiz 2 9 12 8" xfId="41687"/>
    <cellStyle name="Notiz 2 9 13" xfId="7700"/>
    <cellStyle name="Notiz 2 9 14" xfId="7986"/>
    <cellStyle name="Notiz 2 9 15" xfId="41491"/>
    <cellStyle name="Notiz 2 9 2" xfId="578"/>
    <cellStyle name="Notiz 2 9 2 10" xfId="7247"/>
    <cellStyle name="Notiz 2 9 2 10 2" xfId="14357"/>
    <cellStyle name="Notiz 2 9 2 10 3" xfId="20650"/>
    <cellStyle name="Notiz 2 9 2 10 4" xfId="27589"/>
    <cellStyle name="Notiz 2 9 2 10 5" xfId="34254"/>
    <cellStyle name="Notiz 2 9 2 10 6" xfId="40924"/>
    <cellStyle name="Notiz 2 9 2 10 7" xfId="47740"/>
    <cellStyle name="Notiz 2 9 2 10 8" xfId="54263"/>
    <cellStyle name="Notiz 2 9 2 11" xfId="1331"/>
    <cellStyle name="Notiz 2 9 2 11 2" xfId="8441"/>
    <cellStyle name="Notiz 2 9 2 11 3" xfId="14734"/>
    <cellStyle name="Notiz 2 9 2 11 4" xfId="21673"/>
    <cellStyle name="Notiz 2 9 2 11 5" xfId="28338"/>
    <cellStyle name="Notiz 2 9 2 11 6" xfId="35008"/>
    <cellStyle name="Notiz 2 9 2 11 7" xfId="41824"/>
    <cellStyle name="Notiz 2 9 2 11 8" xfId="48347"/>
    <cellStyle name="Notiz 2 9 2 12" xfId="7572"/>
    <cellStyle name="Notiz 2 9 2 13" xfId="20957"/>
    <cellStyle name="Notiz 2 9 2 14" xfId="21423"/>
    <cellStyle name="Notiz 2 9 2 15" xfId="41207"/>
    <cellStyle name="Notiz 2 9 2 16" xfId="41486"/>
    <cellStyle name="Notiz 2 9 2 2" xfId="891"/>
    <cellStyle name="Notiz 2 9 2 2 10" xfId="1566"/>
    <cellStyle name="Notiz 2 9 2 2 10 2" xfId="8676"/>
    <cellStyle name="Notiz 2 9 2 2 10 3" xfId="14969"/>
    <cellStyle name="Notiz 2 9 2 2 10 4" xfId="21908"/>
    <cellStyle name="Notiz 2 9 2 2 10 5" xfId="28573"/>
    <cellStyle name="Notiz 2 9 2 2 10 6" xfId="35243"/>
    <cellStyle name="Notiz 2 9 2 2 10 7" xfId="42059"/>
    <cellStyle name="Notiz 2 9 2 2 10 8" xfId="48582"/>
    <cellStyle name="Notiz 2 9 2 2 11" xfId="7620"/>
    <cellStyle name="Notiz 2 9 2 2 12" xfId="27898"/>
    <cellStyle name="Notiz 2 9 2 2 13" xfId="34570"/>
    <cellStyle name="Notiz 2 9 2 2 14" xfId="34527"/>
    <cellStyle name="Notiz 2 9 2 2 2" xfId="2437"/>
    <cellStyle name="Notiz 2 9 2 2 2 2" xfId="9547"/>
    <cellStyle name="Notiz 2 9 2 2 2 3" xfId="15840"/>
    <cellStyle name="Notiz 2 9 2 2 2 4" xfId="22779"/>
    <cellStyle name="Notiz 2 9 2 2 2 5" xfId="29444"/>
    <cellStyle name="Notiz 2 9 2 2 2 6" xfId="36114"/>
    <cellStyle name="Notiz 2 9 2 2 2 7" xfId="42930"/>
    <cellStyle name="Notiz 2 9 2 2 2 8" xfId="49453"/>
    <cellStyle name="Notiz 2 9 2 2 3" xfId="3127"/>
    <cellStyle name="Notiz 2 9 2 2 3 2" xfId="10237"/>
    <cellStyle name="Notiz 2 9 2 2 3 3" xfId="16530"/>
    <cellStyle name="Notiz 2 9 2 2 3 4" xfId="23469"/>
    <cellStyle name="Notiz 2 9 2 2 3 5" xfId="30134"/>
    <cellStyle name="Notiz 2 9 2 2 3 6" xfId="36804"/>
    <cellStyle name="Notiz 2 9 2 2 3 7" xfId="43620"/>
    <cellStyle name="Notiz 2 9 2 2 3 8" xfId="50143"/>
    <cellStyle name="Notiz 2 9 2 2 4" xfId="3814"/>
    <cellStyle name="Notiz 2 9 2 2 4 2" xfId="10924"/>
    <cellStyle name="Notiz 2 9 2 2 4 3" xfId="17217"/>
    <cellStyle name="Notiz 2 9 2 2 4 4" xfId="24156"/>
    <cellStyle name="Notiz 2 9 2 2 4 5" xfId="30821"/>
    <cellStyle name="Notiz 2 9 2 2 4 6" xfId="37491"/>
    <cellStyle name="Notiz 2 9 2 2 4 7" xfId="44307"/>
    <cellStyle name="Notiz 2 9 2 2 4 8" xfId="50830"/>
    <cellStyle name="Notiz 2 9 2 2 5" xfId="4501"/>
    <cellStyle name="Notiz 2 9 2 2 5 2" xfId="11611"/>
    <cellStyle name="Notiz 2 9 2 2 5 3" xfId="17904"/>
    <cellStyle name="Notiz 2 9 2 2 5 4" xfId="24843"/>
    <cellStyle name="Notiz 2 9 2 2 5 5" xfId="31508"/>
    <cellStyle name="Notiz 2 9 2 2 5 6" xfId="38178"/>
    <cellStyle name="Notiz 2 9 2 2 5 7" xfId="44994"/>
    <cellStyle name="Notiz 2 9 2 2 5 8" xfId="51517"/>
    <cellStyle name="Notiz 2 9 2 2 6" xfId="5186"/>
    <cellStyle name="Notiz 2 9 2 2 6 2" xfId="12296"/>
    <cellStyle name="Notiz 2 9 2 2 6 3" xfId="18589"/>
    <cellStyle name="Notiz 2 9 2 2 6 4" xfId="25528"/>
    <cellStyle name="Notiz 2 9 2 2 6 5" xfId="32193"/>
    <cellStyle name="Notiz 2 9 2 2 6 6" xfId="38863"/>
    <cellStyle name="Notiz 2 9 2 2 6 7" xfId="45679"/>
    <cellStyle name="Notiz 2 9 2 2 6 8" xfId="52202"/>
    <cellStyle name="Notiz 2 9 2 2 7" xfId="5769"/>
    <cellStyle name="Notiz 2 9 2 2 7 2" xfId="12879"/>
    <cellStyle name="Notiz 2 9 2 2 7 3" xfId="19172"/>
    <cellStyle name="Notiz 2 9 2 2 7 4" xfId="26111"/>
    <cellStyle name="Notiz 2 9 2 2 7 5" xfId="32776"/>
    <cellStyle name="Notiz 2 9 2 2 7 6" xfId="39446"/>
    <cellStyle name="Notiz 2 9 2 2 7 7" xfId="46262"/>
    <cellStyle name="Notiz 2 9 2 2 7 8" xfId="52785"/>
    <cellStyle name="Notiz 2 9 2 2 8" xfId="6227"/>
    <cellStyle name="Notiz 2 9 2 2 8 2" xfId="13337"/>
    <cellStyle name="Notiz 2 9 2 2 8 3" xfId="19630"/>
    <cellStyle name="Notiz 2 9 2 2 8 4" xfId="26569"/>
    <cellStyle name="Notiz 2 9 2 2 8 5" xfId="33234"/>
    <cellStyle name="Notiz 2 9 2 2 8 6" xfId="39904"/>
    <cellStyle name="Notiz 2 9 2 2 8 7" xfId="46720"/>
    <cellStyle name="Notiz 2 9 2 2 8 8" xfId="53243"/>
    <cellStyle name="Notiz 2 9 2 2 9" xfId="6881"/>
    <cellStyle name="Notiz 2 9 2 2 9 2" xfId="13991"/>
    <cellStyle name="Notiz 2 9 2 2 9 3" xfId="20284"/>
    <cellStyle name="Notiz 2 9 2 2 9 4" xfId="27223"/>
    <cellStyle name="Notiz 2 9 2 2 9 5" xfId="33888"/>
    <cellStyle name="Notiz 2 9 2 2 9 6" xfId="40558"/>
    <cellStyle name="Notiz 2 9 2 2 9 7" xfId="47374"/>
    <cellStyle name="Notiz 2 9 2 2 9 8" xfId="53897"/>
    <cellStyle name="Notiz 2 9 2 3" xfId="2202"/>
    <cellStyle name="Notiz 2 9 2 3 2" xfId="9312"/>
    <cellStyle name="Notiz 2 9 2 3 3" xfId="15605"/>
    <cellStyle name="Notiz 2 9 2 3 4" xfId="22544"/>
    <cellStyle name="Notiz 2 9 2 3 5" xfId="29209"/>
    <cellStyle name="Notiz 2 9 2 3 6" xfId="35879"/>
    <cellStyle name="Notiz 2 9 2 3 7" xfId="42695"/>
    <cellStyle name="Notiz 2 9 2 3 8" xfId="49218"/>
    <cellStyle name="Notiz 2 9 2 4" xfId="2892"/>
    <cellStyle name="Notiz 2 9 2 4 2" xfId="10002"/>
    <cellStyle name="Notiz 2 9 2 4 3" xfId="16295"/>
    <cellStyle name="Notiz 2 9 2 4 4" xfId="23234"/>
    <cellStyle name="Notiz 2 9 2 4 5" xfId="29899"/>
    <cellStyle name="Notiz 2 9 2 4 6" xfId="36569"/>
    <cellStyle name="Notiz 2 9 2 4 7" xfId="43385"/>
    <cellStyle name="Notiz 2 9 2 4 8" xfId="49908"/>
    <cellStyle name="Notiz 2 9 2 5" xfId="3579"/>
    <cellStyle name="Notiz 2 9 2 5 2" xfId="10689"/>
    <cellStyle name="Notiz 2 9 2 5 3" xfId="16982"/>
    <cellStyle name="Notiz 2 9 2 5 4" xfId="23921"/>
    <cellStyle name="Notiz 2 9 2 5 5" xfId="30586"/>
    <cellStyle name="Notiz 2 9 2 5 6" xfId="37256"/>
    <cellStyle name="Notiz 2 9 2 5 7" xfId="44072"/>
    <cellStyle name="Notiz 2 9 2 5 8" xfId="50595"/>
    <cellStyle name="Notiz 2 9 2 6" xfId="4266"/>
    <cellStyle name="Notiz 2 9 2 6 2" xfId="11376"/>
    <cellStyle name="Notiz 2 9 2 6 3" xfId="17669"/>
    <cellStyle name="Notiz 2 9 2 6 4" xfId="24608"/>
    <cellStyle name="Notiz 2 9 2 6 5" xfId="31273"/>
    <cellStyle name="Notiz 2 9 2 6 6" xfId="37943"/>
    <cellStyle name="Notiz 2 9 2 6 7" xfId="44759"/>
    <cellStyle name="Notiz 2 9 2 6 8" xfId="51282"/>
    <cellStyle name="Notiz 2 9 2 7" xfId="4951"/>
    <cellStyle name="Notiz 2 9 2 7 2" xfId="12061"/>
    <cellStyle name="Notiz 2 9 2 7 3" xfId="18354"/>
    <cellStyle name="Notiz 2 9 2 7 4" xfId="25293"/>
    <cellStyle name="Notiz 2 9 2 7 5" xfId="31958"/>
    <cellStyle name="Notiz 2 9 2 7 6" xfId="38628"/>
    <cellStyle name="Notiz 2 9 2 7 7" xfId="45444"/>
    <cellStyle name="Notiz 2 9 2 7 8" xfId="51967"/>
    <cellStyle name="Notiz 2 9 2 8" xfId="3553"/>
    <cellStyle name="Notiz 2 9 2 8 2" xfId="10663"/>
    <cellStyle name="Notiz 2 9 2 8 3" xfId="16956"/>
    <cellStyle name="Notiz 2 9 2 8 4" xfId="23895"/>
    <cellStyle name="Notiz 2 9 2 8 5" xfId="30560"/>
    <cellStyle name="Notiz 2 9 2 8 6" xfId="37230"/>
    <cellStyle name="Notiz 2 9 2 8 7" xfId="44046"/>
    <cellStyle name="Notiz 2 9 2 8 8" xfId="50569"/>
    <cellStyle name="Notiz 2 9 2 9" xfId="6646"/>
    <cellStyle name="Notiz 2 9 2 9 2" xfId="13756"/>
    <cellStyle name="Notiz 2 9 2 9 3" xfId="20049"/>
    <cellStyle name="Notiz 2 9 2 9 4" xfId="26988"/>
    <cellStyle name="Notiz 2 9 2 9 5" xfId="33653"/>
    <cellStyle name="Notiz 2 9 2 9 6" xfId="40323"/>
    <cellStyle name="Notiz 2 9 2 9 7" xfId="47139"/>
    <cellStyle name="Notiz 2 9 2 9 8" xfId="53662"/>
    <cellStyle name="Notiz 2 9 3" xfId="788"/>
    <cellStyle name="Notiz 2 9 3 10" xfId="7353"/>
    <cellStyle name="Notiz 2 9 3 10 2" xfId="14463"/>
    <cellStyle name="Notiz 2 9 3 10 3" xfId="20756"/>
    <cellStyle name="Notiz 2 9 3 10 4" xfId="27695"/>
    <cellStyle name="Notiz 2 9 3 10 5" xfId="34360"/>
    <cellStyle name="Notiz 2 9 3 10 6" xfId="41030"/>
    <cellStyle name="Notiz 2 9 3 10 7" xfId="47846"/>
    <cellStyle name="Notiz 2 9 3 10 8" xfId="54369"/>
    <cellStyle name="Notiz 2 9 3 11" xfId="1527"/>
    <cellStyle name="Notiz 2 9 3 11 2" xfId="8637"/>
    <cellStyle name="Notiz 2 9 3 11 3" xfId="14930"/>
    <cellStyle name="Notiz 2 9 3 11 4" xfId="21869"/>
    <cellStyle name="Notiz 2 9 3 11 5" xfId="28534"/>
    <cellStyle name="Notiz 2 9 3 11 6" xfId="35204"/>
    <cellStyle name="Notiz 2 9 3 11 7" xfId="42020"/>
    <cellStyle name="Notiz 2 9 3 11 8" xfId="48543"/>
    <cellStyle name="Notiz 2 9 3 12" xfId="8062"/>
    <cellStyle name="Notiz 2 9 3 13" xfId="21167"/>
    <cellStyle name="Notiz 2 9 3 14" xfId="21494"/>
    <cellStyle name="Notiz 2 9 3 15" xfId="41413"/>
    <cellStyle name="Notiz 2 9 3 16" xfId="21534"/>
    <cellStyle name="Notiz 2 9 3 2" xfId="1084"/>
    <cellStyle name="Notiz 2 9 3 2 10" xfId="1757"/>
    <cellStyle name="Notiz 2 9 3 2 10 2" xfId="8867"/>
    <cellStyle name="Notiz 2 9 3 2 10 3" xfId="15160"/>
    <cellStyle name="Notiz 2 9 3 2 10 4" xfId="22099"/>
    <cellStyle name="Notiz 2 9 3 2 10 5" xfId="28764"/>
    <cellStyle name="Notiz 2 9 3 2 10 6" xfId="35434"/>
    <cellStyle name="Notiz 2 9 3 2 10 7" xfId="42250"/>
    <cellStyle name="Notiz 2 9 3 2 10 8" xfId="48773"/>
    <cellStyle name="Notiz 2 9 3 2 11" xfId="7637"/>
    <cellStyle name="Notiz 2 9 3 2 12" xfId="28091"/>
    <cellStyle name="Notiz 2 9 3 2 13" xfId="34761"/>
    <cellStyle name="Notiz 2 9 3 2 14" xfId="48103"/>
    <cellStyle name="Notiz 2 9 3 2 2" xfId="2628"/>
    <cellStyle name="Notiz 2 9 3 2 2 2" xfId="9738"/>
    <cellStyle name="Notiz 2 9 3 2 2 3" xfId="16031"/>
    <cellStyle name="Notiz 2 9 3 2 2 4" xfId="22970"/>
    <cellStyle name="Notiz 2 9 3 2 2 5" xfId="29635"/>
    <cellStyle name="Notiz 2 9 3 2 2 6" xfId="36305"/>
    <cellStyle name="Notiz 2 9 3 2 2 7" xfId="43121"/>
    <cellStyle name="Notiz 2 9 3 2 2 8" xfId="49644"/>
    <cellStyle name="Notiz 2 9 3 2 3" xfId="3318"/>
    <cellStyle name="Notiz 2 9 3 2 3 2" xfId="10428"/>
    <cellStyle name="Notiz 2 9 3 2 3 3" xfId="16721"/>
    <cellStyle name="Notiz 2 9 3 2 3 4" xfId="23660"/>
    <cellStyle name="Notiz 2 9 3 2 3 5" xfId="30325"/>
    <cellStyle name="Notiz 2 9 3 2 3 6" xfId="36995"/>
    <cellStyle name="Notiz 2 9 3 2 3 7" xfId="43811"/>
    <cellStyle name="Notiz 2 9 3 2 3 8" xfId="50334"/>
    <cellStyle name="Notiz 2 9 3 2 4" xfId="4005"/>
    <cellStyle name="Notiz 2 9 3 2 4 2" xfId="11115"/>
    <cellStyle name="Notiz 2 9 3 2 4 3" xfId="17408"/>
    <cellStyle name="Notiz 2 9 3 2 4 4" xfId="24347"/>
    <cellStyle name="Notiz 2 9 3 2 4 5" xfId="31012"/>
    <cellStyle name="Notiz 2 9 3 2 4 6" xfId="37682"/>
    <cellStyle name="Notiz 2 9 3 2 4 7" xfId="44498"/>
    <cellStyle name="Notiz 2 9 3 2 4 8" xfId="51021"/>
    <cellStyle name="Notiz 2 9 3 2 5" xfId="4692"/>
    <cellStyle name="Notiz 2 9 3 2 5 2" xfId="11802"/>
    <cellStyle name="Notiz 2 9 3 2 5 3" xfId="18095"/>
    <cellStyle name="Notiz 2 9 3 2 5 4" xfId="25034"/>
    <cellStyle name="Notiz 2 9 3 2 5 5" xfId="31699"/>
    <cellStyle name="Notiz 2 9 3 2 5 6" xfId="38369"/>
    <cellStyle name="Notiz 2 9 3 2 5 7" xfId="45185"/>
    <cellStyle name="Notiz 2 9 3 2 5 8" xfId="51708"/>
    <cellStyle name="Notiz 2 9 3 2 6" xfId="5377"/>
    <cellStyle name="Notiz 2 9 3 2 6 2" xfId="12487"/>
    <cellStyle name="Notiz 2 9 3 2 6 3" xfId="18780"/>
    <cellStyle name="Notiz 2 9 3 2 6 4" xfId="25719"/>
    <cellStyle name="Notiz 2 9 3 2 6 5" xfId="32384"/>
    <cellStyle name="Notiz 2 9 3 2 6 6" xfId="39054"/>
    <cellStyle name="Notiz 2 9 3 2 6 7" xfId="45870"/>
    <cellStyle name="Notiz 2 9 3 2 6 8" xfId="52393"/>
    <cellStyle name="Notiz 2 9 3 2 7" xfId="5960"/>
    <cellStyle name="Notiz 2 9 3 2 7 2" xfId="13070"/>
    <cellStyle name="Notiz 2 9 3 2 7 3" xfId="19363"/>
    <cellStyle name="Notiz 2 9 3 2 7 4" xfId="26302"/>
    <cellStyle name="Notiz 2 9 3 2 7 5" xfId="32967"/>
    <cellStyle name="Notiz 2 9 3 2 7 6" xfId="39637"/>
    <cellStyle name="Notiz 2 9 3 2 7 7" xfId="46453"/>
    <cellStyle name="Notiz 2 9 3 2 7 8" xfId="52976"/>
    <cellStyle name="Notiz 2 9 3 2 8" xfId="6418"/>
    <cellStyle name="Notiz 2 9 3 2 8 2" xfId="13528"/>
    <cellStyle name="Notiz 2 9 3 2 8 3" xfId="19821"/>
    <cellStyle name="Notiz 2 9 3 2 8 4" xfId="26760"/>
    <cellStyle name="Notiz 2 9 3 2 8 5" xfId="33425"/>
    <cellStyle name="Notiz 2 9 3 2 8 6" xfId="40095"/>
    <cellStyle name="Notiz 2 9 3 2 8 7" xfId="46911"/>
    <cellStyle name="Notiz 2 9 3 2 8 8" xfId="53434"/>
    <cellStyle name="Notiz 2 9 3 2 9" xfId="7072"/>
    <cellStyle name="Notiz 2 9 3 2 9 2" xfId="14182"/>
    <cellStyle name="Notiz 2 9 3 2 9 3" xfId="20475"/>
    <cellStyle name="Notiz 2 9 3 2 9 4" xfId="27414"/>
    <cellStyle name="Notiz 2 9 3 2 9 5" xfId="34079"/>
    <cellStyle name="Notiz 2 9 3 2 9 6" xfId="40749"/>
    <cellStyle name="Notiz 2 9 3 2 9 7" xfId="47565"/>
    <cellStyle name="Notiz 2 9 3 2 9 8" xfId="54088"/>
    <cellStyle name="Notiz 2 9 3 3" xfId="2398"/>
    <cellStyle name="Notiz 2 9 3 3 2" xfId="9508"/>
    <cellStyle name="Notiz 2 9 3 3 3" xfId="15801"/>
    <cellStyle name="Notiz 2 9 3 3 4" xfId="22740"/>
    <cellStyle name="Notiz 2 9 3 3 5" xfId="29405"/>
    <cellStyle name="Notiz 2 9 3 3 6" xfId="36075"/>
    <cellStyle name="Notiz 2 9 3 3 7" xfId="42891"/>
    <cellStyle name="Notiz 2 9 3 3 8" xfId="49414"/>
    <cellStyle name="Notiz 2 9 3 4" xfId="3088"/>
    <cellStyle name="Notiz 2 9 3 4 2" xfId="10198"/>
    <cellStyle name="Notiz 2 9 3 4 3" xfId="16491"/>
    <cellStyle name="Notiz 2 9 3 4 4" xfId="23430"/>
    <cellStyle name="Notiz 2 9 3 4 5" xfId="30095"/>
    <cellStyle name="Notiz 2 9 3 4 6" xfId="36765"/>
    <cellStyle name="Notiz 2 9 3 4 7" xfId="43581"/>
    <cellStyle name="Notiz 2 9 3 4 8" xfId="50104"/>
    <cellStyle name="Notiz 2 9 3 5" xfId="3775"/>
    <cellStyle name="Notiz 2 9 3 5 2" xfId="10885"/>
    <cellStyle name="Notiz 2 9 3 5 3" xfId="17178"/>
    <cellStyle name="Notiz 2 9 3 5 4" xfId="24117"/>
    <cellStyle name="Notiz 2 9 3 5 5" xfId="30782"/>
    <cellStyle name="Notiz 2 9 3 5 6" xfId="37452"/>
    <cellStyle name="Notiz 2 9 3 5 7" xfId="44268"/>
    <cellStyle name="Notiz 2 9 3 5 8" xfId="50791"/>
    <cellStyle name="Notiz 2 9 3 6" xfId="4462"/>
    <cellStyle name="Notiz 2 9 3 6 2" xfId="11572"/>
    <cellStyle name="Notiz 2 9 3 6 3" xfId="17865"/>
    <cellStyle name="Notiz 2 9 3 6 4" xfId="24804"/>
    <cellStyle name="Notiz 2 9 3 6 5" xfId="31469"/>
    <cellStyle name="Notiz 2 9 3 6 6" xfId="38139"/>
    <cellStyle name="Notiz 2 9 3 6 7" xfId="44955"/>
    <cellStyle name="Notiz 2 9 3 6 8" xfId="51478"/>
    <cellStyle name="Notiz 2 9 3 7" xfId="5147"/>
    <cellStyle name="Notiz 2 9 3 7 2" xfId="12257"/>
    <cellStyle name="Notiz 2 9 3 7 3" xfId="18550"/>
    <cellStyle name="Notiz 2 9 3 7 4" xfId="25489"/>
    <cellStyle name="Notiz 2 9 3 7 5" xfId="32154"/>
    <cellStyle name="Notiz 2 9 3 7 6" xfId="38824"/>
    <cellStyle name="Notiz 2 9 3 7 7" xfId="45640"/>
    <cellStyle name="Notiz 2 9 3 7 8" xfId="52163"/>
    <cellStyle name="Notiz 2 9 3 8" xfId="6188"/>
    <cellStyle name="Notiz 2 9 3 8 2" xfId="13298"/>
    <cellStyle name="Notiz 2 9 3 8 3" xfId="19591"/>
    <cellStyle name="Notiz 2 9 3 8 4" xfId="26530"/>
    <cellStyle name="Notiz 2 9 3 8 5" xfId="33195"/>
    <cellStyle name="Notiz 2 9 3 8 6" xfId="39865"/>
    <cellStyle name="Notiz 2 9 3 8 7" xfId="46681"/>
    <cellStyle name="Notiz 2 9 3 8 8" xfId="53204"/>
    <cellStyle name="Notiz 2 9 3 9" xfId="6842"/>
    <cellStyle name="Notiz 2 9 3 9 2" xfId="13952"/>
    <cellStyle name="Notiz 2 9 3 9 3" xfId="20245"/>
    <cellStyle name="Notiz 2 9 3 9 4" xfId="27184"/>
    <cellStyle name="Notiz 2 9 3 9 5" xfId="33849"/>
    <cellStyle name="Notiz 2 9 3 9 6" xfId="40519"/>
    <cellStyle name="Notiz 2 9 3 9 7" xfId="47335"/>
    <cellStyle name="Notiz 2 9 3 9 8" xfId="53858"/>
    <cellStyle name="Notiz 2 9 4" xfId="2042"/>
    <cellStyle name="Notiz 2 9 4 2" xfId="9152"/>
    <cellStyle name="Notiz 2 9 4 3" xfId="15445"/>
    <cellStyle name="Notiz 2 9 4 4" xfId="22384"/>
    <cellStyle name="Notiz 2 9 4 5" xfId="29049"/>
    <cellStyle name="Notiz 2 9 4 6" xfId="35719"/>
    <cellStyle name="Notiz 2 9 4 7" xfId="42535"/>
    <cellStyle name="Notiz 2 9 4 8" xfId="49058"/>
    <cellStyle name="Notiz 2 9 5" xfId="2028"/>
    <cellStyle name="Notiz 2 9 5 2" xfId="9138"/>
    <cellStyle name="Notiz 2 9 5 3" xfId="15431"/>
    <cellStyle name="Notiz 2 9 5 4" xfId="22370"/>
    <cellStyle name="Notiz 2 9 5 5" xfId="29035"/>
    <cellStyle name="Notiz 2 9 5 6" xfId="35705"/>
    <cellStyle name="Notiz 2 9 5 7" xfId="42521"/>
    <cellStyle name="Notiz 2 9 5 8" xfId="49044"/>
    <cellStyle name="Notiz 2 9 6" xfId="2826"/>
    <cellStyle name="Notiz 2 9 6 2" xfId="9936"/>
    <cellStyle name="Notiz 2 9 6 3" xfId="16229"/>
    <cellStyle name="Notiz 2 9 6 4" xfId="23168"/>
    <cellStyle name="Notiz 2 9 6 5" xfId="29833"/>
    <cellStyle name="Notiz 2 9 6 6" xfId="36503"/>
    <cellStyle name="Notiz 2 9 6 7" xfId="43319"/>
    <cellStyle name="Notiz 2 9 6 8" xfId="49842"/>
    <cellStyle name="Notiz 2 9 7" xfId="3513"/>
    <cellStyle name="Notiz 2 9 7 2" xfId="10623"/>
    <cellStyle name="Notiz 2 9 7 3" xfId="16916"/>
    <cellStyle name="Notiz 2 9 7 4" xfId="23855"/>
    <cellStyle name="Notiz 2 9 7 5" xfId="30520"/>
    <cellStyle name="Notiz 2 9 7 6" xfId="37190"/>
    <cellStyle name="Notiz 2 9 7 7" xfId="44006"/>
    <cellStyle name="Notiz 2 9 7 8" xfId="50529"/>
    <cellStyle name="Notiz 2 9 8" xfId="2852"/>
    <cellStyle name="Notiz 2 9 8 2" xfId="9962"/>
    <cellStyle name="Notiz 2 9 8 3" xfId="16255"/>
    <cellStyle name="Notiz 2 9 8 4" xfId="23194"/>
    <cellStyle name="Notiz 2 9 8 5" xfId="29859"/>
    <cellStyle name="Notiz 2 9 8 6" xfId="36529"/>
    <cellStyle name="Notiz 2 9 8 7" xfId="43345"/>
    <cellStyle name="Notiz 2 9 8 8" xfId="49868"/>
    <cellStyle name="Notiz 2 9 9" xfId="4889"/>
    <cellStyle name="Notiz 2 9 9 2" xfId="11999"/>
    <cellStyle name="Notiz 2 9 9 3" xfId="18292"/>
    <cellStyle name="Notiz 2 9 9 4" xfId="25231"/>
    <cellStyle name="Notiz 2 9 9 5" xfId="31896"/>
    <cellStyle name="Notiz 2 9 9 6" xfId="38566"/>
    <cellStyle name="Notiz 2 9 9 7" xfId="45382"/>
    <cellStyle name="Notiz 2 9 9 8" xfId="51905"/>
    <cellStyle name="Notiz 3" xfId="71"/>
    <cellStyle name="Notiz 3 10" xfId="460"/>
    <cellStyle name="Notiz 3 10 10" xfId="5708"/>
    <cellStyle name="Notiz 3 10 10 2" xfId="12818"/>
    <cellStyle name="Notiz 3 10 10 3" xfId="19111"/>
    <cellStyle name="Notiz 3 10 10 4" xfId="26050"/>
    <cellStyle name="Notiz 3 10 10 5" xfId="32715"/>
    <cellStyle name="Notiz 3 10 10 6" xfId="39385"/>
    <cellStyle name="Notiz 3 10 10 7" xfId="46201"/>
    <cellStyle name="Notiz 3 10 10 8" xfId="52724"/>
    <cellStyle name="Notiz 3 10 11" xfId="6564"/>
    <cellStyle name="Notiz 3 10 11 2" xfId="13674"/>
    <cellStyle name="Notiz 3 10 11 3" xfId="19967"/>
    <cellStyle name="Notiz 3 10 11 4" xfId="26906"/>
    <cellStyle name="Notiz 3 10 11 5" xfId="33571"/>
    <cellStyle name="Notiz 3 10 11 6" xfId="40241"/>
    <cellStyle name="Notiz 3 10 11 7" xfId="47057"/>
    <cellStyle name="Notiz 3 10 11 8" xfId="53580"/>
    <cellStyle name="Notiz 3 10 12" xfId="1258"/>
    <cellStyle name="Notiz 3 10 12 2" xfId="8368"/>
    <cellStyle name="Notiz 3 10 12 3" xfId="14661"/>
    <cellStyle name="Notiz 3 10 12 4" xfId="21600"/>
    <cellStyle name="Notiz 3 10 12 5" xfId="28265"/>
    <cellStyle name="Notiz 3 10 12 6" xfId="34935"/>
    <cellStyle name="Notiz 3 10 12 7" xfId="41754"/>
    <cellStyle name="Notiz 3 10 12 8" xfId="48277"/>
    <cellStyle name="Notiz 3 10 13" xfId="8016"/>
    <cellStyle name="Notiz 3 10 14" xfId="21650"/>
    <cellStyle name="Notiz 3 10 15" xfId="41616"/>
    <cellStyle name="Notiz 3 10 2" xfId="576"/>
    <cellStyle name="Notiz 3 10 2 10" xfId="7328"/>
    <cellStyle name="Notiz 3 10 2 10 2" xfId="14438"/>
    <cellStyle name="Notiz 3 10 2 10 3" xfId="20731"/>
    <cellStyle name="Notiz 3 10 2 10 4" xfId="27670"/>
    <cellStyle name="Notiz 3 10 2 10 5" xfId="34335"/>
    <cellStyle name="Notiz 3 10 2 10 6" xfId="41005"/>
    <cellStyle name="Notiz 3 10 2 10 7" xfId="47821"/>
    <cellStyle name="Notiz 3 10 2 10 8" xfId="54344"/>
    <cellStyle name="Notiz 3 10 2 11" xfId="1329"/>
    <cellStyle name="Notiz 3 10 2 11 2" xfId="8439"/>
    <cellStyle name="Notiz 3 10 2 11 3" xfId="14732"/>
    <cellStyle name="Notiz 3 10 2 11 4" xfId="21671"/>
    <cellStyle name="Notiz 3 10 2 11 5" xfId="28336"/>
    <cellStyle name="Notiz 3 10 2 11 6" xfId="35006"/>
    <cellStyle name="Notiz 3 10 2 11 7" xfId="41822"/>
    <cellStyle name="Notiz 3 10 2 11 8" xfId="48345"/>
    <cellStyle name="Notiz 3 10 2 12" xfId="8230"/>
    <cellStyle name="Notiz 3 10 2 13" xfId="20955"/>
    <cellStyle name="Notiz 3 10 2 14" xfId="335"/>
    <cellStyle name="Notiz 3 10 2 15" xfId="41205"/>
    <cellStyle name="Notiz 3 10 2 16" xfId="41648"/>
    <cellStyle name="Notiz 3 10 2 2" xfId="889"/>
    <cellStyle name="Notiz 3 10 2 2 10" xfId="1564"/>
    <cellStyle name="Notiz 3 10 2 2 10 2" xfId="8674"/>
    <cellStyle name="Notiz 3 10 2 2 10 3" xfId="14967"/>
    <cellStyle name="Notiz 3 10 2 2 10 4" xfId="21906"/>
    <cellStyle name="Notiz 3 10 2 2 10 5" xfId="28571"/>
    <cellStyle name="Notiz 3 10 2 2 10 6" xfId="35241"/>
    <cellStyle name="Notiz 3 10 2 2 10 7" xfId="42057"/>
    <cellStyle name="Notiz 3 10 2 2 10 8" xfId="48580"/>
    <cellStyle name="Notiz 3 10 2 2 11" xfId="8273"/>
    <cellStyle name="Notiz 3 10 2 2 12" xfId="27896"/>
    <cellStyle name="Notiz 3 10 2 2 13" xfId="34568"/>
    <cellStyle name="Notiz 3 10 2 2 14" xfId="281"/>
    <cellStyle name="Notiz 3 10 2 2 2" xfId="2435"/>
    <cellStyle name="Notiz 3 10 2 2 2 2" xfId="9545"/>
    <cellStyle name="Notiz 3 10 2 2 2 3" xfId="15838"/>
    <cellStyle name="Notiz 3 10 2 2 2 4" xfId="22777"/>
    <cellStyle name="Notiz 3 10 2 2 2 5" xfId="29442"/>
    <cellStyle name="Notiz 3 10 2 2 2 6" xfId="36112"/>
    <cellStyle name="Notiz 3 10 2 2 2 7" xfId="42928"/>
    <cellStyle name="Notiz 3 10 2 2 2 8" xfId="49451"/>
    <cellStyle name="Notiz 3 10 2 2 3" xfId="3125"/>
    <cellStyle name="Notiz 3 10 2 2 3 2" xfId="10235"/>
    <cellStyle name="Notiz 3 10 2 2 3 3" xfId="16528"/>
    <cellStyle name="Notiz 3 10 2 2 3 4" xfId="23467"/>
    <cellStyle name="Notiz 3 10 2 2 3 5" xfId="30132"/>
    <cellStyle name="Notiz 3 10 2 2 3 6" xfId="36802"/>
    <cellStyle name="Notiz 3 10 2 2 3 7" xfId="43618"/>
    <cellStyle name="Notiz 3 10 2 2 3 8" xfId="50141"/>
    <cellStyle name="Notiz 3 10 2 2 4" xfId="3812"/>
    <cellStyle name="Notiz 3 10 2 2 4 2" xfId="10922"/>
    <cellStyle name="Notiz 3 10 2 2 4 3" xfId="17215"/>
    <cellStyle name="Notiz 3 10 2 2 4 4" xfId="24154"/>
    <cellStyle name="Notiz 3 10 2 2 4 5" xfId="30819"/>
    <cellStyle name="Notiz 3 10 2 2 4 6" xfId="37489"/>
    <cellStyle name="Notiz 3 10 2 2 4 7" xfId="44305"/>
    <cellStyle name="Notiz 3 10 2 2 4 8" xfId="50828"/>
    <cellStyle name="Notiz 3 10 2 2 5" xfId="4499"/>
    <cellStyle name="Notiz 3 10 2 2 5 2" xfId="11609"/>
    <cellStyle name="Notiz 3 10 2 2 5 3" xfId="17902"/>
    <cellStyle name="Notiz 3 10 2 2 5 4" xfId="24841"/>
    <cellStyle name="Notiz 3 10 2 2 5 5" xfId="31506"/>
    <cellStyle name="Notiz 3 10 2 2 5 6" xfId="38176"/>
    <cellStyle name="Notiz 3 10 2 2 5 7" xfId="44992"/>
    <cellStyle name="Notiz 3 10 2 2 5 8" xfId="51515"/>
    <cellStyle name="Notiz 3 10 2 2 6" xfId="5184"/>
    <cellStyle name="Notiz 3 10 2 2 6 2" xfId="12294"/>
    <cellStyle name="Notiz 3 10 2 2 6 3" xfId="18587"/>
    <cellStyle name="Notiz 3 10 2 2 6 4" xfId="25526"/>
    <cellStyle name="Notiz 3 10 2 2 6 5" xfId="32191"/>
    <cellStyle name="Notiz 3 10 2 2 6 6" xfId="38861"/>
    <cellStyle name="Notiz 3 10 2 2 6 7" xfId="45677"/>
    <cellStyle name="Notiz 3 10 2 2 6 8" xfId="52200"/>
    <cellStyle name="Notiz 3 10 2 2 7" xfId="5767"/>
    <cellStyle name="Notiz 3 10 2 2 7 2" xfId="12877"/>
    <cellStyle name="Notiz 3 10 2 2 7 3" xfId="19170"/>
    <cellStyle name="Notiz 3 10 2 2 7 4" xfId="26109"/>
    <cellStyle name="Notiz 3 10 2 2 7 5" xfId="32774"/>
    <cellStyle name="Notiz 3 10 2 2 7 6" xfId="39444"/>
    <cellStyle name="Notiz 3 10 2 2 7 7" xfId="46260"/>
    <cellStyle name="Notiz 3 10 2 2 7 8" xfId="52783"/>
    <cellStyle name="Notiz 3 10 2 2 8" xfId="6225"/>
    <cellStyle name="Notiz 3 10 2 2 8 2" xfId="13335"/>
    <cellStyle name="Notiz 3 10 2 2 8 3" xfId="19628"/>
    <cellStyle name="Notiz 3 10 2 2 8 4" xfId="26567"/>
    <cellStyle name="Notiz 3 10 2 2 8 5" xfId="33232"/>
    <cellStyle name="Notiz 3 10 2 2 8 6" xfId="39902"/>
    <cellStyle name="Notiz 3 10 2 2 8 7" xfId="46718"/>
    <cellStyle name="Notiz 3 10 2 2 8 8" xfId="53241"/>
    <cellStyle name="Notiz 3 10 2 2 9" xfId="6879"/>
    <cellStyle name="Notiz 3 10 2 2 9 2" xfId="13989"/>
    <cellStyle name="Notiz 3 10 2 2 9 3" xfId="20282"/>
    <cellStyle name="Notiz 3 10 2 2 9 4" xfId="27221"/>
    <cellStyle name="Notiz 3 10 2 2 9 5" xfId="33886"/>
    <cellStyle name="Notiz 3 10 2 2 9 6" xfId="40556"/>
    <cellStyle name="Notiz 3 10 2 2 9 7" xfId="47372"/>
    <cellStyle name="Notiz 3 10 2 2 9 8" xfId="53895"/>
    <cellStyle name="Notiz 3 10 2 3" xfId="2200"/>
    <cellStyle name="Notiz 3 10 2 3 2" xfId="9310"/>
    <cellStyle name="Notiz 3 10 2 3 3" xfId="15603"/>
    <cellStyle name="Notiz 3 10 2 3 4" xfId="22542"/>
    <cellStyle name="Notiz 3 10 2 3 5" xfId="29207"/>
    <cellStyle name="Notiz 3 10 2 3 6" xfId="35877"/>
    <cellStyle name="Notiz 3 10 2 3 7" xfId="42693"/>
    <cellStyle name="Notiz 3 10 2 3 8" xfId="49216"/>
    <cellStyle name="Notiz 3 10 2 4" xfId="2890"/>
    <cellStyle name="Notiz 3 10 2 4 2" xfId="10000"/>
    <cellStyle name="Notiz 3 10 2 4 3" xfId="16293"/>
    <cellStyle name="Notiz 3 10 2 4 4" xfId="23232"/>
    <cellStyle name="Notiz 3 10 2 4 5" xfId="29897"/>
    <cellStyle name="Notiz 3 10 2 4 6" xfId="36567"/>
    <cellStyle name="Notiz 3 10 2 4 7" xfId="43383"/>
    <cellStyle name="Notiz 3 10 2 4 8" xfId="49906"/>
    <cellStyle name="Notiz 3 10 2 5" xfId="3577"/>
    <cellStyle name="Notiz 3 10 2 5 2" xfId="10687"/>
    <cellStyle name="Notiz 3 10 2 5 3" xfId="16980"/>
    <cellStyle name="Notiz 3 10 2 5 4" xfId="23919"/>
    <cellStyle name="Notiz 3 10 2 5 5" xfId="30584"/>
    <cellStyle name="Notiz 3 10 2 5 6" xfId="37254"/>
    <cellStyle name="Notiz 3 10 2 5 7" xfId="44070"/>
    <cellStyle name="Notiz 3 10 2 5 8" xfId="50593"/>
    <cellStyle name="Notiz 3 10 2 6" xfId="4264"/>
    <cellStyle name="Notiz 3 10 2 6 2" xfId="11374"/>
    <cellStyle name="Notiz 3 10 2 6 3" xfId="17667"/>
    <cellStyle name="Notiz 3 10 2 6 4" xfId="24606"/>
    <cellStyle name="Notiz 3 10 2 6 5" xfId="31271"/>
    <cellStyle name="Notiz 3 10 2 6 6" xfId="37941"/>
    <cellStyle name="Notiz 3 10 2 6 7" xfId="44757"/>
    <cellStyle name="Notiz 3 10 2 6 8" xfId="51280"/>
    <cellStyle name="Notiz 3 10 2 7" xfId="4949"/>
    <cellStyle name="Notiz 3 10 2 7 2" xfId="12059"/>
    <cellStyle name="Notiz 3 10 2 7 3" xfId="18352"/>
    <cellStyle name="Notiz 3 10 2 7 4" xfId="25291"/>
    <cellStyle name="Notiz 3 10 2 7 5" xfId="31956"/>
    <cellStyle name="Notiz 3 10 2 7 6" xfId="38626"/>
    <cellStyle name="Notiz 3 10 2 7 7" xfId="45442"/>
    <cellStyle name="Notiz 3 10 2 7 8" xfId="51965"/>
    <cellStyle name="Notiz 3 10 2 8" xfId="4238"/>
    <cellStyle name="Notiz 3 10 2 8 2" xfId="11348"/>
    <cellStyle name="Notiz 3 10 2 8 3" xfId="17641"/>
    <cellStyle name="Notiz 3 10 2 8 4" xfId="24580"/>
    <cellStyle name="Notiz 3 10 2 8 5" xfId="31245"/>
    <cellStyle name="Notiz 3 10 2 8 6" xfId="37915"/>
    <cellStyle name="Notiz 3 10 2 8 7" xfId="44731"/>
    <cellStyle name="Notiz 3 10 2 8 8" xfId="51254"/>
    <cellStyle name="Notiz 3 10 2 9" xfId="6644"/>
    <cellStyle name="Notiz 3 10 2 9 2" xfId="13754"/>
    <cellStyle name="Notiz 3 10 2 9 3" xfId="20047"/>
    <cellStyle name="Notiz 3 10 2 9 4" xfId="26986"/>
    <cellStyle name="Notiz 3 10 2 9 5" xfId="33651"/>
    <cellStyle name="Notiz 3 10 2 9 6" xfId="40321"/>
    <cellStyle name="Notiz 3 10 2 9 7" xfId="47137"/>
    <cellStyle name="Notiz 3 10 2 9 8" xfId="53660"/>
    <cellStyle name="Notiz 3 10 3" xfId="790"/>
    <cellStyle name="Notiz 3 10 3 10" xfId="7274"/>
    <cellStyle name="Notiz 3 10 3 10 2" xfId="14384"/>
    <cellStyle name="Notiz 3 10 3 10 3" xfId="20677"/>
    <cellStyle name="Notiz 3 10 3 10 4" xfId="27616"/>
    <cellStyle name="Notiz 3 10 3 10 5" xfId="34281"/>
    <cellStyle name="Notiz 3 10 3 10 6" xfId="40951"/>
    <cellStyle name="Notiz 3 10 3 10 7" xfId="47767"/>
    <cellStyle name="Notiz 3 10 3 10 8" xfId="54290"/>
    <cellStyle name="Notiz 3 10 3 11" xfId="1529"/>
    <cellStyle name="Notiz 3 10 3 11 2" xfId="8639"/>
    <cellStyle name="Notiz 3 10 3 11 3" xfId="14932"/>
    <cellStyle name="Notiz 3 10 3 11 4" xfId="21871"/>
    <cellStyle name="Notiz 3 10 3 11 5" xfId="28536"/>
    <cellStyle name="Notiz 3 10 3 11 6" xfId="35206"/>
    <cellStyle name="Notiz 3 10 3 11 7" xfId="42022"/>
    <cellStyle name="Notiz 3 10 3 11 8" xfId="48545"/>
    <cellStyle name="Notiz 3 10 3 12" xfId="7755"/>
    <cellStyle name="Notiz 3 10 3 13" xfId="21169"/>
    <cellStyle name="Notiz 3 10 3 14" xfId="21271"/>
    <cellStyle name="Notiz 3 10 3 15" xfId="41415"/>
    <cellStyle name="Notiz 3 10 3 16" xfId="41177"/>
    <cellStyle name="Notiz 3 10 3 2" xfId="1086"/>
    <cellStyle name="Notiz 3 10 3 2 10" xfId="1759"/>
    <cellStyle name="Notiz 3 10 3 2 10 2" xfId="8869"/>
    <cellStyle name="Notiz 3 10 3 2 10 3" xfId="15162"/>
    <cellStyle name="Notiz 3 10 3 2 10 4" xfId="22101"/>
    <cellStyle name="Notiz 3 10 3 2 10 5" xfId="28766"/>
    <cellStyle name="Notiz 3 10 3 2 10 6" xfId="35436"/>
    <cellStyle name="Notiz 3 10 3 2 10 7" xfId="42252"/>
    <cellStyle name="Notiz 3 10 3 2 10 8" xfId="48775"/>
    <cellStyle name="Notiz 3 10 3 2 11" xfId="7530"/>
    <cellStyle name="Notiz 3 10 3 2 12" xfId="28093"/>
    <cellStyle name="Notiz 3 10 3 2 13" xfId="34763"/>
    <cellStyle name="Notiz 3 10 3 2 14" xfId="48105"/>
    <cellStyle name="Notiz 3 10 3 2 2" xfId="2630"/>
    <cellStyle name="Notiz 3 10 3 2 2 2" xfId="9740"/>
    <cellStyle name="Notiz 3 10 3 2 2 3" xfId="16033"/>
    <cellStyle name="Notiz 3 10 3 2 2 4" xfId="22972"/>
    <cellStyle name="Notiz 3 10 3 2 2 5" xfId="29637"/>
    <cellStyle name="Notiz 3 10 3 2 2 6" xfId="36307"/>
    <cellStyle name="Notiz 3 10 3 2 2 7" xfId="43123"/>
    <cellStyle name="Notiz 3 10 3 2 2 8" xfId="49646"/>
    <cellStyle name="Notiz 3 10 3 2 3" xfId="3320"/>
    <cellStyle name="Notiz 3 10 3 2 3 2" xfId="10430"/>
    <cellStyle name="Notiz 3 10 3 2 3 3" xfId="16723"/>
    <cellStyle name="Notiz 3 10 3 2 3 4" xfId="23662"/>
    <cellStyle name="Notiz 3 10 3 2 3 5" xfId="30327"/>
    <cellStyle name="Notiz 3 10 3 2 3 6" xfId="36997"/>
    <cellStyle name="Notiz 3 10 3 2 3 7" xfId="43813"/>
    <cellStyle name="Notiz 3 10 3 2 3 8" xfId="50336"/>
    <cellStyle name="Notiz 3 10 3 2 4" xfId="4007"/>
    <cellStyle name="Notiz 3 10 3 2 4 2" xfId="11117"/>
    <cellStyle name="Notiz 3 10 3 2 4 3" xfId="17410"/>
    <cellStyle name="Notiz 3 10 3 2 4 4" xfId="24349"/>
    <cellStyle name="Notiz 3 10 3 2 4 5" xfId="31014"/>
    <cellStyle name="Notiz 3 10 3 2 4 6" xfId="37684"/>
    <cellStyle name="Notiz 3 10 3 2 4 7" xfId="44500"/>
    <cellStyle name="Notiz 3 10 3 2 4 8" xfId="51023"/>
    <cellStyle name="Notiz 3 10 3 2 5" xfId="4694"/>
    <cellStyle name="Notiz 3 10 3 2 5 2" xfId="11804"/>
    <cellStyle name="Notiz 3 10 3 2 5 3" xfId="18097"/>
    <cellStyle name="Notiz 3 10 3 2 5 4" xfId="25036"/>
    <cellStyle name="Notiz 3 10 3 2 5 5" xfId="31701"/>
    <cellStyle name="Notiz 3 10 3 2 5 6" xfId="38371"/>
    <cellStyle name="Notiz 3 10 3 2 5 7" xfId="45187"/>
    <cellStyle name="Notiz 3 10 3 2 5 8" xfId="51710"/>
    <cellStyle name="Notiz 3 10 3 2 6" xfId="5379"/>
    <cellStyle name="Notiz 3 10 3 2 6 2" xfId="12489"/>
    <cellStyle name="Notiz 3 10 3 2 6 3" xfId="18782"/>
    <cellStyle name="Notiz 3 10 3 2 6 4" xfId="25721"/>
    <cellStyle name="Notiz 3 10 3 2 6 5" xfId="32386"/>
    <cellStyle name="Notiz 3 10 3 2 6 6" xfId="39056"/>
    <cellStyle name="Notiz 3 10 3 2 6 7" xfId="45872"/>
    <cellStyle name="Notiz 3 10 3 2 6 8" xfId="52395"/>
    <cellStyle name="Notiz 3 10 3 2 7" xfId="5962"/>
    <cellStyle name="Notiz 3 10 3 2 7 2" xfId="13072"/>
    <cellStyle name="Notiz 3 10 3 2 7 3" xfId="19365"/>
    <cellStyle name="Notiz 3 10 3 2 7 4" xfId="26304"/>
    <cellStyle name="Notiz 3 10 3 2 7 5" xfId="32969"/>
    <cellStyle name="Notiz 3 10 3 2 7 6" xfId="39639"/>
    <cellStyle name="Notiz 3 10 3 2 7 7" xfId="46455"/>
    <cellStyle name="Notiz 3 10 3 2 7 8" xfId="52978"/>
    <cellStyle name="Notiz 3 10 3 2 8" xfId="6420"/>
    <cellStyle name="Notiz 3 10 3 2 8 2" xfId="13530"/>
    <cellStyle name="Notiz 3 10 3 2 8 3" xfId="19823"/>
    <cellStyle name="Notiz 3 10 3 2 8 4" xfId="26762"/>
    <cellStyle name="Notiz 3 10 3 2 8 5" xfId="33427"/>
    <cellStyle name="Notiz 3 10 3 2 8 6" xfId="40097"/>
    <cellStyle name="Notiz 3 10 3 2 8 7" xfId="46913"/>
    <cellStyle name="Notiz 3 10 3 2 8 8" xfId="53436"/>
    <cellStyle name="Notiz 3 10 3 2 9" xfId="7074"/>
    <cellStyle name="Notiz 3 10 3 2 9 2" xfId="14184"/>
    <cellStyle name="Notiz 3 10 3 2 9 3" xfId="20477"/>
    <cellStyle name="Notiz 3 10 3 2 9 4" xfId="27416"/>
    <cellStyle name="Notiz 3 10 3 2 9 5" xfId="34081"/>
    <cellStyle name="Notiz 3 10 3 2 9 6" xfId="40751"/>
    <cellStyle name="Notiz 3 10 3 2 9 7" xfId="47567"/>
    <cellStyle name="Notiz 3 10 3 2 9 8" xfId="54090"/>
    <cellStyle name="Notiz 3 10 3 3" xfId="2400"/>
    <cellStyle name="Notiz 3 10 3 3 2" xfId="9510"/>
    <cellStyle name="Notiz 3 10 3 3 3" xfId="15803"/>
    <cellStyle name="Notiz 3 10 3 3 4" xfId="22742"/>
    <cellStyle name="Notiz 3 10 3 3 5" xfId="29407"/>
    <cellStyle name="Notiz 3 10 3 3 6" xfId="36077"/>
    <cellStyle name="Notiz 3 10 3 3 7" xfId="42893"/>
    <cellStyle name="Notiz 3 10 3 3 8" xfId="49416"/>
    <cellStyle name="Notiz 3 10 3 4" xfId="3090"/>
    <cellStyle name="Notiz 3 10 3 4 2" xfId="10200"/>
    <cellStyle name="Notiz 3 10 3 4 3" xfId="16493"/>
    <cellStyle name="Notiz 3 10 3 4 4" xfId="23432"/>
    <cellStyle name="Notiz 3 10 3 4 5" xfId="30097"/>
    <cellStyle name="Notiz 3 10 3 4 6" xfId="36767"/>
    <cellStyle name="Notiz 3 10 3 4 7" xfId="43583"/>
    <cellStyle name="Notiz 3 10 3 4 8" xfId="50106"/>
    <cellStyle name="Notiz 3 10 3 5" xfId="3777"/>
    <cellStyle name="Notiz 3 10 3 5 2" xfId="10887"/>
    <cellStyle name="Notiz 3 10 3 5 3" xfId="17180"/>
    <cellStyle name="Notiz 3 10 3 5 4" xfId="24119"/>
    <cellStyle name="Notiz 3 10 3 5 5" xfId="30784"/>
    <cellStyle name="Notiz 3 10 3 5 6" xfId="37454"/>
    <cellStyle name="Notiz 3 10 3 5 7" xfId="44270"/>
    <cellStyle name="Notiz 3 10 3 5 8" xfId="50793"/>
    <cellStyle name="Notiz 3 10 3 6" xfId="4464"/>
    <cellStyle name="Notiz 3 10 3 6 2" xfId="11574"/>
    <cellStyle name="Notiz 3 10 3 6 3" xfId="17867"/>
    <cellStyle name="Notiz 3 10 3 6 4" xfId="24806"/>
    <cellStyle name="Notiz 3 10 3 6 5" xfId="31471"/>
    <cellStyle name="Notiz 3 10 3 6 6" xfId="38141"/>
    <cellStyle name="Notiz 3 10 3 6 7" xfId="44957"/>
    <cellStyle name="Notiz 3 10 3 6 8" xfId="51480"/>
    <cellStyle name="Notiz 3 10 3 7" xfId="5149"/>
    <cellStyle name="Notiz 3 10 3 7 2" xfId="12259"/>
    <cellStyle name="Notiz 3 10 3 7 3" xfId="18552"/>
    <cellStyle name="Notiz 3 10 3 7 4" xfId="25491"/>
    <cellStyle name="Notiz 3 10 3 7 5" xfId="32156"/>
    <cellStyle name="Notiz 3 10 3 7 6" xfId="38826"/>
    <cellStyle name="Notiz 3 10 3 7 7" xfId="45642"/>
    <cellStyle name="Notiz 3 10 3 7 8" xfId="52165"/>
    <cellStyle name="Notiz 3 10 3 8" xfId="6190"/>
    <cellStyle name="Notiz 3 10 3 8 2" xfId="13300"/>
    <cellStyle name="Notiz 3 10 3 8 3" xfId="19593"/>
    <cellStyle name="Notiz 3 10 3 8 4" xfId="26532"/>
    <cellStyle name="Notiz 3 10 3 8 5" xfId="33197"/>
    <cellStyle name="Notiz 3 10 3 8 6" xfId="39867"/>
    <cellStyle name="Notiz 3 10 3 8 7" xfId="46683"/>
    <cellStyle name="Notiz 3 10 3 8 8" xfId="53206"/>
    <cellStyle name="Notiz 3 10 3 9" xfId="6844"/>
    <cellStyle name="Notiz 3 10 3 9 2" xfId="13954"/>
    <cellStyle name="Notiz 3 10 3 9 3" xfId="20247"/>
    <cellStyle name="Notiz 3 10 3 9 4" xfId="27186"/>
    <cellStyle name="Notiz 3 10 3 9 5" xfId="33851"/>
    <cellStyle name="Notiz 3 10 3 9 6" xfId="40521"/>
    <cellStyle name="Notiz 3 10 3 9 7" xfId="47337"/>
    <cellStyle name="Notiz 3 10 3 9 8" xfId="53860"/>
    <cellStyle name="Notiz 3 10 4" xfId="2086"/>
    <cellStyle name="Notiz 3 10 4 2" xfId="9196"/>
    <cellStyle name="Notiz 3 10 4 3" xfId="15489"/>
    <cellStyle name="Notiz 3 10 4 4" xfId="22428"/>
    <cellStyle name="Notiz 3 10 4 5" xfId="29093"/>
    <cellStyle name="Notiz 3 10 4 6" xfId="35763"/>
    <cellStyle name="Notiz 3 10 4 7" xfId="42579"/>
    <cellStyle name="Notiz 3 10 4 8" xfId="49102"/>
    <cellStyle name="Notiz 3 10 5" xfId="2774"/>
    <cellStyle name="Notiz 3 10 5 2" xfId="9884"/>
    <cellStyle name="Notiz 3 10 5 3" xfId="16177"/>
    <cellStyle name="Notiz 3 10 5 4" xfId="23116"/>
    <cellStyle name="Notiz 3 10 5 5" xfId="29781"/>
    <cellStyle name="Notiz 3 10 5 6" xfId="36451"/>
    <cellStyle name="Notiz 3 10 5 7" xfId="43267"/>
    <cellStyle name="Notiz 3 10 5 8" xfId="49790"/>
    <cellStyle name="Notiz 3 10 6" xfId="3462"/>
    <cellStyle name="Notiz 3 10 6 2" xfId="10572"/>
    <cellStyle name="Notiz 3 10 6 3" xfId="16865"/>
    <cellStyle name="Notiz 3 10 6 4" xfId="23804"/>
    <cellStyle name="Notiz 3 10 6 5" xfId="30469"/>
    <cellStyle name="Notiz 3 10 6 6" xfId="37139"/>
    <cellStyle name="Notiz 3 10 6 7" xfId="43955"/>
    <cellStyle name="Notiz 3 10 6 8" xfId="50478"/>
    <cellStyle name="Notiz 3 10 7" xfId="4149"/>
    <cellStyle name="Notiz 3 10 7 2" xfId="11259"/>
    <cellStyle name="Notiz 3 10 7 3" xfId="17552"/>
    <cellStyle name="Notiz 3 10 7 4" xfId="24491"/>
    <cellStyle name="Notiz 3 10 7 5" xfId="31156"/>
    <cellStyle name="Notiz 3 10 7 6" xfId="37826"/>
    <cellStyle name="Notiz 3 10 7 7" xfId="44642"/>
    <cellStyle name="Notiz 3 10 7 8" xfId="51165"/>
    <cellStyle name="Notiz 3 10 8" xfId="4838"/>
    <cellStyle name="Notiz 3 10 8 2" xfId="11948"/>
    <cellStyle name="Notiz 3 10 8 3" xfId="18241"/>
    <cellStyle name="Notiz 3 10 8 4" xfId="25180"/>
    <cellStyle name="Notiz 3 10 8 5" xfId="31845"/>
    <cellStyle name="Notiz 3 10 8 6" xfId="38515"/>
    <cellStyle name="Notiz 3 10 8 7" xfId="45331"/>
    <cellStyle name="Notiz 3 10 8 8" xfId="51854"/>
    <cellStyle name="Notiz 3 10 9" xfId="5521"/>
    <cellStyle name="Notiz 3 10 9 2" xfId="12631"/>
    <cellStyle name="Notiz 3 10 9 3" xfId="18924"/>
    <cellStyle name="Notiz 3 10 9 4" xfId="25863"/>
    <cellStyle name="Notiz 3 10 9 5" xfId="32528"/>
    <cellStyle name="Notiz 3 10 9 6" xfId="39198"/>
    <cellStyle name="Notiz 3 10 9 7" xfId="46014"/>
    <cellStyle name="Notiz 3 10 9 8" xfId="52537"/>
    <cellStyle name="Notiz 3 11" xfId="497"/>
    <cellStyle name="Notiz 3 11 10" xfId="5690"/>
    <cellStyle name="Notiz 3 11 10 2" xfId="12800"/>
    <cellStyle name="Notiz 3 11 10 3" xfId="19093"/>
    <cellStyle name="Notiz 3 11 10 4" xfId="26032"/>
    <cellStyle name="Notiz 3 11 10 5" xfId="32697"/>
    <cellStyle name="Notiz 3 11 10 6" xfId="39367"/>
    <cellStyle name="Notiz 3 11 10 7" xfId="46183"/>
    <cellStyle name="Notiz 3 11 10 8" xfId="52706"/>
    <cellStyle name="Notiz 3 11 11" xfId="6601"/>
    <cellStyle name="Notiz 3 11 11 2" xfId="13711"/>
    <cellStyle name="Notiz 3 11 11 3" xfId="20004"/>
    <cellStyle name="Notiz 3 11 11 4" xfId="26943"/>
    <cellStyle name="Notiz 3 11 11 5" xfId="33608"/>
    <cellStyle name="Notiz 3 11 11 6" xfId="40278"/>
    <cellStyle name="Notiz 3 11 11 7" xfId="47094"/>
    <cellStyle name="Notiz 3 11 11 8" xfId="53617"/>
    <cellStyle name="Notiz 3 11 12" xfId="1295"/>
    <cellStyle name="Notiz 3 11 12 2" xfId="8405"/>
    <cellStyle name="Notiz 3 11 12 3" xfId="14698"/>
    <cellStyle name="Notiz 3 11 12 4" xfId="21637"/>
    <cellStyle name="Notiz 3 11 12 5" xfId="28302"/>
    <cellStyle name="Notiz 3 11 12 6" xfId="34972"/>
    <cellStyle name="Notiz 3 11 12 7" xfId="41791"/>
    <cellStyle name="Notiz 3 11 12 8" xfId="48314"/>
    <cellStyle name="Notiz 3 11 13" xfId="7533"/>
    <cellStyle name="Notiz 3 11 14" xfId="20879"/>
    <cellStyle name="Notiz 3 11 15" xfId="41706"/>
    <cellStyle name="Notiz 3 11 2" xfId="575"/>
    <cellStyle name="Notiz 3 11 2 10" xfId="7315"/>
    <cellStyle name="Notiz 3 11 2 10 2" xfId="14425"/>
    <cellStyle name="Notiz 3 11 2 10 3" xfId="20718"/>
    <cellStyle name="Notiz 3 11 2 10 4" xfId="27657"/>
    <cellStyle name="Notiz 3 11 2 10 5" xfId="34322"/>
    <cellStyle name="Notiz 3 11 2 10 6" xfId="40992"/>
    <cellStyle name="Notiz 3 11 2 10 7" xfId="47808"/>
    <cellStyle name="Notiz 3 11 2 10 8" xfId="54331"/>
    <cellStyle name="Notiz 3 11 2 11" xfId="1328"/>
    <cellStyle name="Notiz 3 11 2 11 2" xfId="8438"/>
    <cellStyle name="Notiz 3 11 2 11 3" xfId="14731"/>
    <cellStyle name="Notiz 3 11 2 11 4" xfId="21670"/>
    <cellStyle name="Notiz 3 11 2 11 5" xfId="28335"/>
    <cellStyle name="Notiz 3 11 2 11 6" xfId="35005"/>
    <cellStyle name="Notiz 3 11 2 11 7" xfId="41821"/>
    <cellStyle name="Notiz 3 11 2 11 8" xfId="48344"/>
    <cellStyle name="Notiz 3 11 2 12" xfId="8033"/>
    <cellStyle name="Notiz 3 11 2 13" xfId="20954"/>
    <cellStyle name="Notiz 3 11 2 14" xfId="21350"/>
    <cellStyle name="Notiz 3 11 2 15" xfId="41204"/>
    <cellStyle name="Notiz 3 11 2 16" xfId="41511"/>
    <cellStyle name="Notiz 3 11 2 2" xfId="888"/>
    <cellStyle name="Notiz 3 11 2 2 10" xfId="1563"/>
    <cellStyle name="Notiz 3 11 2 2 10 2" xfId="8673"/>
    <cellStyle name="Notiz 3 11 2 2 10 3" xfId="14966"/>
    <cellStyle name="Notiz 3 11 2 2 10 4" xfId="21905"/>
    <cellStyle name="Notiz 3 11 2 2 10 5" xfId="28570"/>
    <cellStyle name="Notiz 3 11 2 2 10 6" xfId="35240"/>
    <cellStyle name="Notiz 3 11 2 2 10 7" xfId="42056"/>
    <cellStyle name="Notiz 3 11 2 2 10 8" xfId="48579"/>
    <cellStyle name="Notiz 3 11 2 2 11" xfId="8076"/>
    <cellStyle name="Notiz 3 11 2 2 12" xfId="27895"/>
    <cellStyle name="Notiz 3 11 2 2 13" xfId="34567"/>
    <cellStyle name="Notiz 3 11 2 2 14" xfId="7920"/>
    <cellStyle name="Notiz 3 11 2 2 2" xfId="2434"/>
    <cellStyle name="Notiz 3 11 2 2 2 2" xfId="9544"/>
    <cellStyle name="Notiz 3 11 2 2 2 3" xfId="15837"/>
    <cellStyle name="Notiz 3 11 2 2 2 4" xfId="22776"/>
    <cellStyle name="Notiz 3 11 2 2 2 5" xfId="29441"/>
    <cellStyle name="Notiz 3 11 2 2 2 6" xfId="36111"/>
    <cellStyle name="Notiz 3 11 2 2 2 7" xfId="42927"/>
    <cellStyle name="Notiz 3 11 2 2 2 8" xfId="49450"/>
    <cellStyle name="Notiz 3 11 2 2 3" xfId="3124"/>
    <cellStyle name="Notiz 3 11 2 2 3 2" xfId="10234"/>
    <cellStyle name="Notiz 3 11 2 2 3 3" xfId="16527"/>
    <cellStyle name="Notiz 3 11 2 2 3 4" xfId="23466"/>
    <cellStyle name="Notiz 3 11 2 2 3 5" xfId="30131"/>
    <cellStyle name="Notiz 3 11 2 2 3 6" xfId="36801"/>
    <cellStyle name="Notiz 3 11 2 2 3 7" xfId="43617"/>
    <cellStyle name="Notiz 3 11 2 2 3 8" xfId="50140"/>
    <cellStyle name="Notiz 3 11 2 2 4" xfId="3811"/>
    <cellStyle name="Notiz 3 11 2 2 4 2" xfId="10921"/>
    <cellStyle name="Notiz 3 11 2 2 4 3" xfId="17214"/>
    <cellStyle name="Notiz 3 11 2 2 4 4" xfId="24153"/>
    <cellStyle name="Notiz 3 11 2 2 4 5" xfId="30818"/>
    <cellStyle name="Notiz 3 11 2 2 4 6" xfId="37488"/>
    <cellStyle name="Notiz 3 11 2 2 4 7" xfId="44304"/>
    <cellStyle name="Notiz 3 11 2 2 4 8" xfId="50827"/>
    <cellStyle name="Notiz 3 11 2 2 5" xfId="4498"/>
    <cellStyle name="Notiz 3 11 2 2 5 2" xfId="11608"/>
    <cellStyle name="Notiz 3 11 2 2 5 3" xfId="17901"/>
    <cellStyle name="Notiz 3 11 2 2 5 4" xfId="24840"/>
    <cellStyle name="Notiz 3 11 2 2 5 5" xfId="31505"/>
    <cellStyle name="Notiz 3 11 2 2 5 6" xfId="38175"/>
    <cellStyle name="Notiz 3 11 2 2 5 7" xfId="44991"/>
    <cellStyle name="Notiz 3 11 2 2 5 8" xfId="51514"/>
    <cellStyle name="Notiz 3 11 2 2 6" xfId="5183"/>
    <cellStyle name="Notiz 3 11 2 2 6 2" xfId="12293"/>
    <cellStyle name="Notiz 3 11 2 2 6 3" xfId="18586"/>
    <cellStyle name="Notiz 3 11 2 2 6 4" xfId="25525"/>
    <cellStyle name="Notiz 3 11 2 2 6 5" xfId="32190"/>
    <cellStyle name="Notiz 3 11 2 2 6 6" xfId="38860"/>
    <cellStyle name="Notiz 3 11 2 2 6 7" xfId="45676"/>
    <cellStyle name="Notiz 3 11 2 2 6 8" xfId="52199"/>
    <cellStyle name="Notiz 3 11 2 2 7" xfId="5766"/>
    <cellStyle name="Notiz 3 11 2 2 7 2" xfId="12876"/>
    <cellStyle name="Notiz 3 11 2 2 7 3" xfId="19169"/>
    <cellStyle name="Notiz 3 11 2 2 7 4" xfId="26108"/>
    <cellStyle name="Notiz 3 11 2 2 7 5" xfId="32773"/>
    <cellStyle name="Notiz 3 11 2 2 7 6" xfId="39443"/>
    <cellStyle name="Notiz 3 11 2 2 7 7" xfId="46259"/>
    <cellStyle name="Notiz 3 11 2 2 7 8" xfId="52782"/>
    <cellStyle name="Notiz 3 11 2 2 8" xfId="6224"/>
    <cellStyle name="Notiz 3 11 2 2 8 2" xfId="13334"/>
    <cellStyle name="Notiz 3 11 2 2 8 3" xfId="19627"/>
    <cellStyle name="Notiz 3 11 2 2 8 4" xfId="26566"/>
    <cellStyle name="Notiz 3 11 2 2 8 5" xfId="33231"/>
    <cellStyle name="Notiz 3 11 2 2 8 6" xfId="39901"/>
    <cellStyle name="Notiz 3 11 2 2 8 7" xfId="46717"/>
    <cellStyle name="Notiz 3 11 2 2 8 8" xfId="53240"/>
    <cellStyle name="Notiz 3 11 2 2 9" xfId="6878"/>
    <cellStyle name="Notiz 3 11 2 2 9 2" xfId="13988"/>
    <cellStyle name="Notiz 3 11 2 2 9 3" xfId="20281"/>
    <cellStyle name="Notiz 3 11 2 2 9 4" xfId="27220"/>
    <cellStyle name="Notiz 3 11 2 2 9 5" xfId="33885"/>
    <cellStyle name="Notiz 3 11 2 2 9 6" xfId="40555"/>
    <cellStyle name="Notiz 3 11 2 2 9 7" xfId="47371"/>
    <cellStyle name="Notiz 3 11 2 2 9 8" xfId="53894"/>
    <cellStyle name="Notiz 3 11 2 3" xfId="2199"/>
    <cellStyle name="Notiz 3 11 2 3 2" xfId="9309"/>
    <cellStyle name="Notiz 3 11 2 3 3" xfId="15602"/>
    <cellStyle name="Notiz 3 11 2 3 4" xfId="22541"/>
    <cellStyle name="Notiz 3 11 2 3 5" xfId="29206"/>
    <cellStyle name="Notiz 3 11 2 3 6" xfId="35876"/>
    <cellStyle name="Notiz 3 11 2 3 7" xfId="42692"/>
    <cellStyle name="Notiz 3 11 2 3 8" xfId="49215"/>
    <cellStyle name="Notiz 3 11 2 4" xfId="2889"/>
    <cellStyle name="Notiz 3 11 2 4 2" xfId="9999"/>
    <cellStyle name="Notiz 3 11 2 4 3" xfId="16292"/>
    <cellStyle name="Notiz 3 11 2 4 4" xfId="23231"/>
    <cellStyle name="Notiz 3 11 2 4 5" xfId="29896"/>
    <cellStyle name="Notiz 3 11 2 4 6" xfId="36566"/>
    <cellStyle name="Notiz 3 11 2 4 7" xfId="43382"/>
    <cellStyle name="Notiz 3 11 2 4 8" xfId="49905"/>
    <cellStyle name="Notiz 3 11 2 5" xfId="3576"/>
    <cellStyle name="Notiz 3 11 2 5 2" xfId="10686"/>
    <cellStyle name="Notiz 3 11 2 5 3" xfId="16979"/>
    <cellStyle name="Notiz 3 11 2 5 4" xfId="23918"/>
    <cellStyle name="Notiz 3 11 2 5 5" xfId="30583"/>
    <cellStyle name="Notiz 3 11 2 5 6" xfId="37253"/>
    <cellStyle name="Notiz 3 11 2 5 7" xfId="44069"/>
    <cellStyle name="Notiz 3 11 2 5 8" xfId="50592"/>
    <cellStyle name="Notiz 3 11 2 6" xfId="4263"/>
    <cellStyle name="Notiz 3 11 2 6 2" xfId="11373"/>
    <cellStyle name="Notiz 3 11 2 6 3" xfId="17666"/>
    <cellStyle name="Notiz 3 11 2 6 4" xfId="24605"/>
    <cellStyle name="Notiz 3 11 2 6 5" xfId="31270"/>
    <cellStyle name="Notiz 3 11 2 6 6" xfId="37940"/>
    <cellStyle name="Notiz 3 11 2 6 7" xfId="44756"/>
    <cellStyle name="Notiz 3 11 2 6 8" xfId="51279"/>
    <cellStyle name="Notiz 3 11 2 7" xfId="4948"/>
    <cellStyle name="Notiz 3 11 2 7 2" xfId="12058"/>
    <cellStyle name="Notiz 3 11 2 7 3" xfId="18351"/>
    <cellStyle name="Notiz 3 11 2 7 4" xfId="25290"/>
    <cellStyle name="Notiz 3 11 2 7 5" xfId="31955"/>
    <cellStyle name="Notiz 3 11 2 7 6" xfId="38625"/>
    <cellStyle name="Notiz 3 11 2 7 7" xfId="45441"/>
    <cellStyle name="Notiz 3 11 2 7 8" xfId="51964"/>
    <cellStyle name="Notiz 3 11 2 8" xfId="2863"/>
    <cellStyle name="Notiz 3 11 2 8 2" xfId="9973"/>
    <cellStyle name="Notiz 3 11 2 8 3" xfId="16266"/>
    <cellStyle name="Notiz 3 11 2 8 4" xfId="23205"/>
    <cellStyle name="Notiz 3 11 2 8 5" xfId="29870"/>
    <cellStyle name="Notiz 3 11 2 8 6" xfId="36540"/>
    <cellStyle name="Notiz 3 11 2 8 7" xfId="43356"/>
    <cellStyle name="Notiz 3 11 2 8 8" xfId="49879"/>
    <cellStyle name="Notiz 3 11 2 9" xfId="6643"/>
    <cellStyle name="Notiz 3 11 2 9 2" xfId="13753"/>
    <cellStyle name="Notiz 3 11 2 9 3" xfId="20046"/>
    <cellStyle name="Notiz 3 11 2 9 4" xfId="26985"/>
    <cellStyle name="Notiz 3 11 2 9 5" xfId="33650"/>
    <cellStyle name="Notiz 3 11 2 9 6" xfId="40320"/>
    <cellStyle name="Notiz 3 11 2 9 7" xfId="47136"/>
    <cellStyle name="Notiz 3 11 2 9 8" xfId="53659"/>
    <cellStyle name="Notiz 3 11 3" xfId="791"/>
    <cellStyle name="Notiz 3 11 3 10" xfId="5612"/>
    <cellStyle name="Notiz 3 11 3 10 2" xfId="12722"/>
    <cellStyle name="Notiz 3 11 3 10 3" xfId="19015"/>
    <cellStyle name="Notiz 3 11 3 10 4" xfId="25954"/>
    <cellStyle name="Notiz 3 11 3 10 5" xfId="32619"/>
    <cellStyle name="Notiz 3 11 3 10 6" xfId="39289"/>
    <cellStyle name="Notiz 3 11 3 10 7" xfId="46105"/>
    <cellStyle name="Notiz 3 11 3 10 8" xfId="52628"/>
    <cellStyle name="Notiz 3 11 3 11" xfId="1530"/>
    <cellStyle name="Notiz 3 11 3 11 2" xfId="8640"/>
    <cellStyle name="Notiz 3 11 3 11 3" xfId="14933"/>
    <cellStyle name="Notiz 3 11 3 11 4" xfId="21872"/>
    <cellStyle name="Notiz 3 11 3 11 5" xfId="28537"/>
    <cellStyle name="Notiz 3 11 3 11 6" xfId="35207"/>
    <cellStyle name="Notiz 3 11 3 11 7" xfId="42023"/>
    <cellStyle name="Notiz 3 11 3 11 8" xfId="48546"/>
    <cellStyle name="Notiz 3 11 3 12" xfId="7595"/>
    <cellStyle name="Notiz 3 11 3 13" xfId="21170"/>
    <cellStyle name="Notiz 3 11 3 14" xfId="21452"/>
    <cellStyle name="Notiz 3 11 3 15" xfId="41416"/>
    <cellStyle name="Notiz 3 11 3 16" xfId="7660"/>
    <cellStyle name="Notiz 3 11 3 2" xfId="1087"/>
    <cellStyle name="Notiz 3 11 3 2 10" xfId="1760"/>
    <cellStyle name="Notiz 3 11 3 2 10 2" xfId="8870"/>
    <cellStyle name="Notiz 3 11 3 2 10 3" xfId="15163"/>
    <cellStyle name="Notiz 3 11 3 2 10 4" xfId="22102"/>
    <cellStyle name="Notiz 3 11 3 2 10 5" xfId="28767"/>
    <cellStyle name="Notiz 3 11 3 2 10 6" xfId="35437"/>
    <cellStyle name="Notiz 3 11 3 2 10 7" xfId="42253"/>
    <cellStyle name="Notiz 3 11 3 2 10 8" xfId="48776"/>
    <cellStyle name="Notiz 3 11 3 2 11" xfId="255"/>
    <cellStyle name="Notiz 3 11 3 2 12" xfId="28094"/>
    <cellStyle name="Notiz 3 11 3 2 13" xfId="34764"/>
    <cellStyle name="Notiz 3 11 3 2 14" xfId="48106"/>
    <cellStyle name="Notiz 3 11 3 2 2" xfId="2631"/>
    <cellStyle name="Notiz 3 11 3 2 2 2" xfId="9741"/>
    <cellStyle name="Notiz 3 11 3 2 2 3" xfId="16034"/>
    <cellStyle name="Notiz 3 11 3 2 2 4" xfId="22973"/>
    <cellStyle name="Notiz 3 11 3 2 2 5" xfId="29638"/>
    <cellStyle name="Notiz 3 11 3 2 2 6" xfId="36308"/>
    <cellStyle name="Notiz 3 11 3 2 2 7" xfId="43124"/>
    <cellStyle name="Notiz 3 11 3 2 2 8" xfId="49647"/>
    <cellStyle name="Notiz 3 11 3 2 3" xfId="3321"/>
    <cellStyle name="Notiz 3 11 3 2 3 2" xfId="10431"/>
    <cellStyle name="Notiz 3 11 3 2 3 3" xfId="16724"/>
    <cellStyle name="Notiz 3 11 3 2 3 4" xfId="23663"/>
    <cellStyle name="Notiz 3 11 3 2 3 5" xfId="30328"/>
    <cellStyle name="Notiz 3 11 3 2 3 6" xfId="36998"/>
    <cellStyle name="Notiz 3 11 3 2 3 7" xfId="43814"/>
    <cellStyle name="Notiz 3 11 3 2 3 8" xfId="50337"/>
    <cellStyle name="Notiz 3 11 3 2 4" xfId="4008"/>
    <cellStyle name="Notiz 3 11 3 2 4 2" xfId="11118"/>
    <cellStyle name="Notiz 3 11 3 2 4 3" xfId="17411"/>
    <cellStyle name="Notiz 3 11 3 2 4 4" xfId="24350"/>
    <cellStyle name="Notiz 3 11 3 2 4 5" xfId="31015"/>
    <cellStyle name="Notiz 3 11 3 2 4 6" xfId="37685"/>
    <cellStyle name="Notiz 3 11 3 2 4 7" xfId="44501"/>
    <cellStyle name="Notiz 3 11 3 2 4 8" xfId="51024"/>
    <cellStyle name="Notiz 3 11 3 2 5" xfId="4695"/>
    <cellStyle name="Notiz 3 11 3 2 5 2" xfId="11805"/>
    <cellStyle name="Notiz 3 11 3 2 5 3" xfId="18098"/>
    <cellStyle name="Notiz 3 11 3 2 5 4" xfId="25037"/>
    <cellStyle name="Notiz 3 11 3 2 5 5" xfId="31702"/>
    <cellStyle name="Notiz 3 11 3 2 5 6" xfId="38372"/>
    <cellStyle name="Notiz 3 11 3 2 5 7" xfId="45188"/>
    <cellStyle name="Notiz 3 11 3 2 5 8" xfId="51711"/>
    <cellStyle name="Notiz 3 11 3 2 6" xfId="5380"/>
    <cellStyle name="Notiz 3 11 3 2 6 2" xfId="12490"/>
    <cellStyle name="Notiz 3 11 3 2 6 3" xfId="18783"/>
    <cellStyle name="Notiz 3 11 3 2 6 4" xfId="25722"/>
    <cellStyle name="Notiz 3 11 3 2 6 5" xfId="32387"/>
    <cellStyle name="Notiz 3 11 3 2 6 6" xfId="39057"/>
    <cellStyle name="Notiz 3 11 3 2 6 7" xfId="45873"/>
    <cellStyle name="Notiz 3 11 3 2 6 8" xfId="52396"/>
    <cellStyle name="Notiz 3 11 3 2 7" xfId="5963"/>
    <cellStyle name="Notiz 3 11 3 2 7 2" xfId="13073"/>
    <cellStyle name="Notiz 3 11 3 2 7 3" xfId="19366"/>
    <cellStyle name="Notiz 3 11 3 2 7 4" xfId="26305"/>
    <cellStyle name="Notiz 3 11 3 2 7 5" xfId="32970"/>
    <cellStyle name="Notiz 3 11 3 2 7 6" xfId="39640"/>
    <cellStyle name="Notiz 3 11 3 2 7 7" xfId="46456"/>
    <cellStyle name="Notiz 3 11 3 2 7 8" xfId="52979"/>
    <cellStyle name="Notiz 3 11 3 2 8" xfId="6421"/>
    <cellStyle name="Notiz 3 11 3 2 8 2" xfId="13531"/>
    <cellStyle name="Notiz 3 11 3 2 8 3" xfId="19824"/>
    <cellStyle name="Notiz 3 11 3 2 8 4" xfId="26763"/>
    <cellStyle name="Notiz 3 11 3 2 8 5" xfId="33428"/>
    <cellStyle name="Notiz 3 11 3 2 8 6" xfId="40098"/>
    <cellStyle name="Notiz 3 11 3 2 8 7" xfId="46914"/>
    <cellStyle name="Notiz 3 11 3 2 8 8" xfId="53437"/>
    <cellStyle name="Notiz 3 11 3 2 9" xfId="7075"/>
    <cellStyle name="Notiz 3 11 3 2 9 2" xfId="14185"/>
    <cellStyle name="Notiz 3 11 3 2 9 3" xfId="20478"/>
    <cellStyle name="Notiz 3 11 3 2 9 4" xfId="27417"/>
    <cellStyle name="Notiz 3 11 3 2 9 5" xfId="34082"/>
    <cellStyle name="Notiz 3 11 3 2 9 6" xfId="40752"/>
    <cellStyle name="Notiz 3 11 3 2 9 7" xfId="47568"/>
    <cellStyle name="Notiz 3 11 3 2 9 8" xfId="54091"/>
    <cellStyle name="Notiz 3 11 3 3" xfId="2401"/>
    <cellStyle name="Notiz 3 11 3 3 2" xfId="9511"/>
    <cellStyle name="Notiz 3 11 3 3 3" xfId="15804"/>
    <cellStyle name="Notiz 3 11 3 3 4" xfId="22743"/>
    <cellStyle name="Notiz 3 11 3 3 5" xfId="29408"/>
    <cellStyle name="Notiz 3 11 3 3 6" xfId="36078"/>
    <cellStyle name="Notiz 3 11 3 3 7" xfId="42894"/>
    <cellStyle name="Notiz 3 11 3 3 8" xfId="49417"/>
    <cellStyle name="Notiz 3 11 3 4" xfId="3091"/>
    <cellStyle name="Notiz 3 11 3 4 2" xfId="10201"/>
    <cellStyle name="Notiz 3 11 3 4 3" xfId="16494"/>
    <cellStyle name="Notiz 3 11 3 4 4" xfId="23433"/>
    <cellStyle name="Notiz 3 11 3 4 5" xfId="30098"/>
    <cellStyle name="Notiz 3 11 3 4 6" xfId="36768"/>
    <cellStyle name="Notiz 3 11 3 4 7" xfId="43584"/>
    <cellStyle name="Notiz 3 11 3 4 8" xfId="50107"/>
    <cellStyle name="Notiz 3 11 3 5" xfId="3778"/>
    <cellStyle name="Notiz 3 11 3 5 2" xfId="10888"/>
    <cellStyle name="Notiz 3 11 3 5 3" xfId="17181"/>
    <cellStyle name="Notiz 3 11 3 5 4" xfId="24120"/>
    <cellStyle name="Notiz 3 11 3 5 5" xfId="30785"/>
    <cellStyle name="Notiz 3 11 3 5 6" xfId="37455"/>
    <cellStyle name="Notiz 3 11 3 5 7" xfId="44271"/>
    <cellStyle name="Notiz 3 11 3 5 8" xfId="50794"/>
    <cellStyle name="Notiz 3 11 3 6" xfId="4465"/>
    <cellStyle name="Notiz 3 11 3 6 2" xfId="11575"/>
    <cellStyle name="Notiz 3 11 3 6 3" xfId="17868"/>
    <cellStyle name="Notiz 3 11 3 6 4" xfId="24807"/>
    <cellStyle name="Notiz 3 11 3 6 5" xfId="31472"/>
    <cellStyle name="Notiz 3 11 3 6 6" xfId="38142"/>
    <cellStyle name="Notiz 3 11 3 6 7" xfId="44958"/>
    <cellStyle name="Notiz 3 11 3 6 8" xfId="51481"/>
    <cellStyle name="Notiz 3 11 3 7" xfId="5150"/>
    <cellStyle name="Notiz 3 11 3 7 2" xfId="12260"/>
    <cellStyle name="Notiz 3 11 3 7 3" xfId="18553"/>
    <cellStyle name="Notiz 3 11 3 7 4" xfId="25492"/>
    <cellStyle name="Notiz 3 11 3 7 5" xfId="32157"/>
    <cellStyle name="Notiz 3 11 3 7 6" xfId="38827"/>
    <cellStyle name="Notiz 3 11 3 7 7" xfId="45643"/>
    <cellStyle name="Notiz 3 11 3 7 8" xfId="52166"/>
    <cellStyle name="Notiz 3 11 3 8" xfId="6191"/>
    <cellStyle name="Notiz 3 11 3 8 2" xfId="13301"/>
    <cellStyle name="Notiz 3 11 3 8 3" xfId="19594"/>
    <cellStyle name="Notiz 3 11 3 8 4" xfId="26533"/>
    <cellStyle name="Notiz 3 11 3 8 5" xfId="33198"/>
    <cellStyle name="Notiz 3 11 3 8 6" xfId="39868"/>
    <cellStyle name="Notiz 3 11 3 8 7" xfId="46684"/>
    <cellStyle name="Notiz 3 11 3 8 8" xfId="53207"/>
    <cellStyle name="Notiz 3 11 3 9" xfId="6845"/>
    <cellStyle name="Notiz 3 11 3 9 2" xfId="13955"/>
    <cellStyle name="Notiz 3 11 3 9 3" xfId="20248"/>
    <cellStyle name="Notiz 3 11 3 9 4" xfId="27187"/>
    <cellStyle name="Notiz 3 11 3 9 5" xfId="33852"/>
    <cellStyle name="Notiz 3 11 3 9 6" xfId="40522"/>
    <cellStyle name="Notiz 3 11 3 9 7" xfId="47338"/>
    <cellStyle name="Notiz 3 11 3 9 8" xfId="53861"/>
    <cellStyle name="Notiz 3 11 4" xfId="2123"/>
    <cellStyle name="Notiz 3 11 4 2" xfId="9233"/>
    <cellStyle name="Notiz 3 11 4 3" xfId="15526"/>
    <cellStyle name="Notiz 3 11 4 4" xfId="22465"/>
    <cellStyle name="Notiz 3 11 4 5" xfId="29130"/>
    <cellStyle name="Notiz 3 11 4 6" xfId="35800"/>
    <cellStyle name="Notiz 3 11 4 7" xfId="42616"/>
    <cellStyle name="Notiz 3 11 4 8" xfId="49139"/>
    <cellStyle name="Notiz 3 11 5" xfId="2811"/>
    <cellStyle name="Notiz 3 11 5 2" xfId="9921"/>
    <cellStyle name="Notiz 3 11 5 3" xfId="16214"/>
    <cellStyle name="Notiz 3 11 5 4" xfId="23153"/>
    <cellStyle name="Notiz 3 11 5 5" xfId="29818"/>
    <cellStyle name="Notiz 3 11 5 6" xfId="36488"/>
    <cellStyle name="Notiz 3 11 5 7" xfId="43304"/>
    <cellStyle name="Notiz 3 11 5 8" xfId="49827"/>
    <cellStyle name="Notiz 3 11 6" xfId="3499"/>
    <cellStyle name="Notiz 3 11 6 2" xfId="10609"/>
    <cellStyle name="Notiz 3 11 6 3" xfId="16902"/>
    <cellStyle name="Notiz 3 11 6 4" xfId="23841"/>
    <cellStyle name="Notiz 3 11 6 5" xfId="30506"/>
    <cellStyle name="Notiz 3 11 6 6" xfId="37176"/>
    <cellStyle name="Notiz 3 11 6 7" xfId="43992"/>
    <cellStyle name="Notiz 3 11 6 8" xfId="50515"/>
    <cellStyle name="Notiz 3 11 7" xfId="4186"/>
    <cellStyle name="Notiz 3 11 7 2" xfId="11296"/>
    <cellStyle name="Notiz 3 11 7 3" xfId="17589"/>
    <cellStyle name="Notiz 3 11 7 4" xfId="24528"/>
    <cellStyle name="Notiz 3 11 7 5" xfId="31193"/>
    <cellStyle name="Notiz 3 11 7 6" xfId="37863"/>
    <cellStyle name="Notiz 3 11 7 7" xfId="44679"/>
    <cellStyle name="Notiz 3 11 7 8" xfId="51202"/>
    <cellStyle name="Notiz 3 11 8" xfId="4875"/>
    <cellStyle name="Notiz 3 11 8 2" xfId="11985"/>
    <cellStyle name="Notiz 3 11 8 3" xfId="18278"/>
    <cellStyle name="Notiz 3 11 8 4" xfId="25217"/>
    <cellStyle name="Notiz 3 11 8 5" xfId="31882"/>
    <cellStyle name="Notiz 3 11 8 6" xfId="38552"/>
    <cellStyle name="Notiz 3 11 8 7" xfId="45368"/>
    <cellStyle name="Notiz 3 11 8 8" xfId="51891"/>
    <cellStyle name="Notiz 3 11 9" xfId="5558"/>
    <cellStyle name="Notiz 3 11 9 2" xfId="12668"/>
    <cellStyle name="Notiz 3 11 9 3" xfId="18961"/>
    <cellStyle name="Notiz 3 11 9 4" xfId="25900"/>
    <cellStyle name="Notiz 3 11 9 5" xfId="32565"/>
    <cellStyle name="Notiz 3 11 9 6" xfId="39235"/>
    <cellStyle name="Notiz 3 11 9 7" xfId="46051"/>
    <cellStyle name="Notiz 3 11 9 8" xfId="52574"/>
    <cellStyle name="Notiz 3 12" xfId="500"/>
    <cellStyle name="Notiz 3 12 10" xfId="5665"/>
    <cellStyle name="Notiz 3 12 10 2" xfId="12775"/>
    <cellStyle name="Notiz 3 12 10 3" xfId="19068"/>
    <cellStyle name="Notiz 3 12 10 4" xfId="26007"/>
    <cellStyle name="Notiz 3 12 10 5" xfId="32672"/>
    <cellStyle name="Notiz 3 12 10 6" xfId="39342"/>
    <cellStyle name="Notiz 3 12 10 7" xfId="46158"/>
    <cellStyle name="Notiz 3 12 10 8" xfId="52681"/>
    <cellStyle name="Notiz 3 12 11" xfId="6604"/>
    <cellStyle name="Notiz 3 12 11 2" xfId="13714"/>
    <cellStyle name="Notiz 3 12 11 3" xfId="20007"/>
    <cellStyle name="Notiz 3 12 11 4" xfId="26946"/>
    <cellStyle name="Notiz 3 12 11 5" xfId="33611"/>
    <cellStyle name="Notiz 3 12 11 6" xfId="40281"/>
    <cellStyle name="Notiz 3 12 11 7" xfId="47097"/>
    <cellStyle name="Notiz 3 12 11 8" xfId="53620"/>
    <cellStyle name="Notiz 3 12 12" xfId="1298"/>
    <cellStyle name="Notiz 3 12 12 2" xfId="8408"/>
    <cellStyle name="Notiz 3 12 12 3" xfId="14701"/>
    <cellStyle name="Notiz 3 12 12 4" xfId="21640"/>
    <cellStyle name="Notiz 3 12 12 5" xfId="28305"/>
    <cellStyle name="Notiz 3 12 12 6" xfId="34975"/>
    <cellStyle name="Notiz 3 12 12 7" xfId="41794"/>
    <cellStyle name="Notiz 3 12 12 8" xfId="48317"/>
    <cellStyle name="Notiz 3 12 13" xfId="8024"/>
    <cellStyle name="Notiz 3 12 14" xfId="21373"/>
    <cellStyle name="Notiz 3 12 15" xfId="41505"/>
    <cellStyle name="Notiz 3 12 2" xfId="738"/>
    <cellStyle name="Notiz 3 12 2 10" xfId="7347"/>
    <cellStyle name="Notiz 3 12 2 10 2" xfId="14457"/>
    <cellStyle name="Notiz 3 12 2 10 3" xfId="20750"/>
    <cellStyle name="Notiz 3 12 2 10 4" xfId="27689"/>
    <cellStyle name="Notiz 3 12 2 10 5" xfId="34354"/>
    <cellStyle name="Notiz 3 12 2 10 6" xfId="41024"/>
    <cellStyle name="Notiz 3 12 2 10 7" xfId="47840"/>
    <cellStyle name="Notiz 3 12 2 10 8" xfId="54363"/>
    <cellStyle name="Notiz 3 12 2 11" xfId="1477"/>
    <cellStyle name="Notiz 3 12 2 11 2" xfId="8587"/>
    <cellStyle name="Notiz 3 12 2 11 3" xfId="14880"/>
    <cellStyle name="Notiz 3 12 2 11 4" xfId="21819"/>
    <cellStyle name="Notiz 3 12 2 11 5" xfId="28484"/>
    <cellStyle name="Notiz 3 12 2 11 6" xfId="35154"/>
    <cellStyle name="Notiz 3 12 2 11 7" xfId="41970"/>
    <cellStyle name="Notiz 3 12 2 11 8" xfId="48493"/>
    <cellStyle name="Notiz 3 12 2 12" xfId="8055"/>
    <cellStyle name="Notiz 3 12 2 13" xfId="21117"/>
    <cellStyle name="Notiz 3 12 2 14" xfId="21220"/>
    <cellStyle name="Notiz 3 12 2 15" xfId="41363"/>
    <cellStyle name="Notiz 3 12 2 16" xfId="27822"/>
    <cellStyle name="Notiz 3 12 2 2" xfId="1034"/>
    <cellStyle name="Notiz 3 12 2 2 10" xfId="1707"/>
    <cellStyle name="Notiz 3 12 2 2 10 2" xfId="8817"/>
    <cellStyle name="Notiz 3 12 2 2 10 3" xfId="15110"/>
    <cellStyle name="Notiz 3 12 2 2 10 4" xfId="22049"/>
    <cellStyle name="Notiz 3 12 2 2 10 5" xfId="28714"/>
    <cellStyle name="Notiz 3 12 2 2 10 6" xfId="35384"/>
    <cellStyle name="Notiz 3 12 2 2 10 7" xfId="42200"/>
    <cellStyle name="Notiz 3 12 2 2 10 8" xfId="48723"/>
    <cellStyle name="Notiz 3 12 2 2 11" xfId="7646"/>
    <cellStyle name="Notiz 3 12 2 2 12" xfId="28041"/>
    <cellStyle name="Notiz 3 12 2 2 13" xfId="34711"/>
    <cellStyle name="Notiz 3 12 2 2 14" xfId="48053"/>
    <cellStyle name="Notiz 3 12 2 2 2" xfId="2578"/>
    <cellStyle name="Notiz 3 12 2 2 2 2" xfId="9688"/>
    <cellStyle name="Notiz 3 12 2 2 2 3" xfId="15981"/>
    <cellStyle name="Notiz 3 12 2 2 2 4" xfId="22920"/>
    <cellStyle name="Notiz 3 12 2 2 2 5" xfId="29585"/>
    <cellStyle name="Notiz 3 12 2 2 2 6" xfId="36255"/>
    <cellStyle name="Notiz 3 12 2 2 2 7" xfId="43071"/>
    <cellStyle name="Notiz 3 12 2 2 2 8" xfId="49594"/>
    <cellStyle name="Notiz 3 12 2 2 3" xfId="3268"/>
    <cellStyle name="Notiz 3 12 2 2 3 2" xfId="10378"/>
    <cellStyle name="Notiz 3 12 2 2 3 3" xfId="16671"/>
    <cellStyle name="Notiz 3 12 2 2 3 4" xfId="23610"/>
    <cellStyle name="Notiz 3 12 2 2 3 5" xfId="30275"/>
    <cellStyle name="Notiz 3 12 2 2 3 6" xfId="36945"/>
    <cellStyle name="Notiz 3 12 2 2 3 7" xfId="43761"/>
    <cellStyle name="Notiz 3 12 2 2 3 8" xfId="50284"/>
    <cellStyle name="Notiz 3 12 2 2 4" xfId="3955"/>
    <cellStyle name="Notiz 3 12 2 2 4 2" xfId="11065"/>
    <cellStyle name="Notiz 3 12 2 2 4 3" xfId="17358"/>
    <cellStyle name="Notiz 3 12 2 2 4 4" xfId="24297"/>
    <cellStyle name="Notiz 3 12 2 2 4 5" xfId="30962"/>
    <cellStyle name="Notiz 3 12 2 2 4 6" xfId="37632"/>
    <cellStyle name="Notiz 3 12 2 2 4 7" xfId="44448"/>
    <cellStyle name="Notiz 3 12 2 2 4 8" xfId="50971"/>
    <cellStyle name="Notiz 3 12 2 2 5" xfId="4642"/>
    <cellStyle name="Notiz 3 12 2 2 5 2" xfId="11752"/>
    <cellStyle name="Notiz 3 12 2 2 5 3" xfId="18045"/>
    <cellStyle name="Notiz 3 12 2 2 5 4" xfId="24984"/>
    <cellStyle name="Notiz 3 12 2 2 5 5" xfId="31649"/>
    <cellStyle name="Notiz 3 12 2 2 5 6" xfId="38319"/>
    <cellStyle name="Notiz 3 12 2 2 5 7" xfId="45135"/>
    <cellStyle name="Notiz 3 12 2 2 5 8" xfId="51658"/>
    <cellStyle name="Notiz 3 12 2 2 6" xfId="5327"/>
    <cellStyle name="Notiz 3 12 2 2 6 2" xfId="12437"/>
    <cellStyle name="Notiz 3 12 2 2 6 3" xfId="18730"/>
    <cellStyle name="Notiz 3 12 2 2 6 4" xfId="25669"/>
    <cellStyle name="Notiz 3 12 2 2 6 5" xfId="32334"/>
    <cellStyle name="Notiz 3 12 2 2 6 6" xfId="39004"/>
    <cellStyle name="Notiz 3 12 2 2 6 7" xfId="45820"/>
    <cellStyle name="Notiz 3 12 2 2 6 8" xfId="52343"/>
    <cellStyle name="Notiz 3 12 2 2 7" xfId="5910"/>
    <cellStyle name="Notiz 3 12 2 2 7 2" xfId="13020"/>
    <cellStyle name="Notiz 3 12 2 2 7 3" xfId="19313"/>
    <cellStyle name="Notiz 3 12 2 2 7 4" xfId="26252"/>
    <cellStyle name="Notiz 3 12 2 2 7 5" xfId="32917"/>
    <cellStyle name="Notiz 3 12 2 2 7 6" xfId="39587"/>
    <cellStyle name="Notiz 3 12 2 2 7 7" xfId="46403"/>
    <cellStyle name="Notiz 3 12 2 2 7 8" xfId="52926"/>
    <cellStyle name="Notiz 3 12 2 2 8" xfId="6368"/>
    <cellStyle name="Notiz 3 12 2 2 8 2" xfId="13478"/>
    <cellStyle name="Notiz 3 12 2 2 8 3" xfId="19771"/>
    <cellStyle name="Notiz 3 12 2 2 8 4" xfId="26710"/>
    <cellStyle name="Notiz 3 12 2 2 8 5" xfId="33375"/>
    <cellStyle name="Notiz 3 12 2 2 8 6" xfId="40045"/>
    <cellStyle name="Notiz 3 12 2 2 8 7" xfId="46861"/>
    <cellStyle name="Notiz 3 12 2 2 8 8" xfId="53384"/>
    <cellStyle name="Notiz 3 12 2 2 9" xfId="7022"/>
    <cellStyle name="Notiz 3 12 2 2 9 2" xfId="14132"/>
    <cellStyle name="Notiz 3 12 2 2 9 3" xfId="20425"/>
    <cellStyle name="Notiz 3 12 2 2 9 4" xfId="27364"/>
    <cellStyle name="Notiz 3 12 2 2 9 5" xfId="34029"/>
    <cellStyle name="Notiz 3 12 2 2 9 6" xfId="40699"/>
    <cellStyle name="Notiz 3 12 2 2 9 7" xfId="47515"/>
    <cellStyle name="Notiz 3 12 2 2 9 8" xfId="54038"/>
    <cellStyle name="Notiz 3 12 2 3" xfId="2348"/>
    <cellStyle name="Notiz 3 12 2 3 2" xfId="9458"/>
    <cellStyle name="Notiz 3 12 2 3 3" xfId="15751"/>
    <cellStyle name="Notiz 3 12 2 3 4" xfId="22690"/>
    <cellStyle name="Notiz 3 12 2 3 5" xfId="29355"/>
    <cellStyle name="Notiz 3 12 2 3 6" xfId="36025"/>
    <cellStyle name="Notiz 3 12 2 3 7" xfId="42841"/>
    <cellStyle name="Notiz 3 12 2 3 8" xfId="49364"/>
    <cellStyle name="Notiz 3 12 2 4" xfId="3038"/>
    <cellStyle name="Notiz 3 12 2 4 2" xfId="10148"/>
    <cellStyle name="Notiz 3 12 2 4 3" xfId="16441"/>
    <cellStyle name="Notiz 3 12 2 4 4" xfId="23380"/>
    <cellStyle name="Notiz 3 12 2 4 5" xfId="30045"/>
    <cellStyle name="Notiz 3 12 2 4 6" xfId="36715"/>
    <cellStyle name="Notiz 3 12 2 4 7" xfId="43531"/>
    <cellStyle name="Notiz 3 12 2 4 8" xfId="50054"/>
    <cellStyle name="Notiz 3 12 2 5" xfId="3725"/>
    <cellStyle name="Notiz 3 12 2 5 2" xfId="10835"/>
    <cellStyle name="Notiz 3 12 2 5 3" xfId="17128"/>
    <cellStyle name="Notiz 3 12 2 5 4" xfId="24067"/>
    <cellStyle name="Notiz 3 12 2 5 5" xfId="30732"/>
    <cellStyle name="Notiz 3 12 2 5 6" xfId="37402"/>
    <cellStyle name="Notiz 3 12 2 5 7" xfId="44218"/>
    <cellStyle name="Notiz 3 12 2 5 8" xfId="50741"/>
    <cellStyle name="Notiz 3 12 2 6" xfId="4412"/>
    <cellStyle name="Notiz 3 12 2 6 2" xfId="11522"/>
    <cellStyle name="Notiz 3 12 2 6 3" xfId="17815"/>
    <cellStyle name="Notiz 3 12 2 6 4" xfId="24754"/>
    <cellStyle name="Notiz 3 12 2 6 5" xfId="31419"/>
    <cellStyle name="Notiz 3 12 2 6 6" xfId="38089"/>
    <cellStyle name="Notiz 3 12 2 6 7" xfId="44905"/>
    <cellStyle name="Notiz 3 12 2 6 8" xfId="51428"/>
    <cellStyle name="Notiz 3 12 2 7" xfId="5097"/>
    <cellStyle name="Notiz 3 12 2 7 2" xfId="12207"/>
    <cellStyle name="Notiz 3 12 2 7 3" xfId="18500"/>
    <cellStyle name="Notiz 3 12 2 7 4" xfId="25439"/>
    <cellStyle name="Notiz 3 12 2 7 5" xfId="32104"/>
    <cellStyle name="Notiz 3 12 2 7 6" xfId="38774"/>
    <cellStyle name="Notiz 3 12 2 7 7" xfId="45590"/>
    <cellStyle name="Notiz 3 12 2 7 8" xfId="52113"/>
    <cellStyle name="Notiz 3 12 2 8" xfId="6138"/>
    <cellStyle name="Notiz 3 12 2 8 2" xfId="13248"/>
    <cellStyle name="Notiz 3 12 2 8 3" xfId="19541"/>
    <cellStyle name="Notiz 3 12 2 8 4" xfId="26480"/>
    <cellStyle name="Notiz 3 12 2 8 5" xfId="33145"/>
    <cellStyle name="Notiz 3 12 2 8 6" xfId="39815"/>
    <cellStyle name="Notiz 3 12 2 8 7" xfId="46631"/>
    <cellStyle name="Notiz 3 12 2 8 8" xfId="53154"/>
    <cellStyle name="Notiz 3 12 2 9" xfId="6792"/>
    <cellStyle name="Notiz 3 12 2 9 2" xfId="13902"/>
    <cellStyle name="Notiz 3 12 2 9 3" xfId="20195"/>
    <cellStyle name="Notiz 3 12 2 9 4" xfId="27134"/>
    <cellStyle name="Notiz 3 12 2 9 5" xfId="33799"/>
    <cellStyle name="Notiz 3 12 2 9 6" xfId="40469"/>
    <cellStyle name="Notiz 3 12 2 9 7" xfId="47285"/>
    <cellStyle name="Notiz 3 12 2 9 8" xfId="53808"/>
    <cellStyle name="Notiz 3 12 3" xfId="792"/>
    <cellStyle name="Notiz 3 12 3 10" xfId="7370"/>
    <cellStyle name="Notiz 3 12 3 10 2" xfId="14480"/>
    <cellStyle name="Notiz 3 12 3 10 3" xfId="20773"/>
    <cellStyle name="Notiz 3 12 3 10 4" xfId="27712"/>
    <cellStyle name="Notiz 3 12 3 10 5" xfId="34377"/>
    <cellStyle name="Notiz 3 12 3 10 6" xfId="41047"/>
    <cellStyle name="Notiz 3 12 3 10 7" xfId="47863"/>
    <cellStyle name="Notiz 3 12 3 10 8" xfId="54386"/>
    <cellStyle name="Notiz 3 12 3 11" xfId="1531"/>
    <cellStyle name="Notiz 3 12 3 11 2" xfId="8641"/>
    <cellStyle name="Notiz 3 12 3 11 3" xfId="14934"/>
    <cellStyle name="Notiz 3 12 3 11 4" xfId="21873"/>
    <cellStyle name="Notiz 3 12 3 11 5" xfId="28538"/>
    <cellStyle name="Notiz 3 12 3 11 6" xfId="35208"/>
    <cellStyle name="Notiz 3 12 3 11 7" xfId="42024"/>
    <cellStyle name="Notiz 3 12 3 11 8" xfId="48547"/>
    <cellStyle name="Notiz 3 12 3 12" xfId="8139"/>
    <cellStyle name="Notiz 3 12 3 13" xfId="21171"/>
    <cellStyle name="Notiz 3 12 3 14" xfId="7759"/>
    <cellStyle name="Notiz 3 12 3 15" xfId="41417"/>
    <cellStyle name="Notiz 3 12 3 16" xfId="41438"/>
    <cellStyle name="Notiz 3 12 3 2" xfId="1088"/>
    <cellStyle name="Notiz 3 12 3 2 10" xfId="1761"/>
    <cellStyle name="Notiz 3 12 3 2 10 2" xfId="8871"/>
    <cellStyle name="Notiz 3 12 3 2 10 3" xfId="15164"/>
    <cellStyle name="Notiz 3 12 3 2 10 4" xfId="22103"/>
    <cellStyle name="Notiz 3 12 3 2 10 5" xfId="28768"/>
    <cellStyle name="Notiz 3 12 3 2 10 6" xfId="35438"/>
    <cellStyle name="Notiz 3 12 3 2 10 7" xfId="42254"/>
    <cellStyle name="Notiz 3 12 3 2 10 8" xfId="48777"/>
    <cellStyle name="Notiz 3 12 3 2 11" xfId="7517"/>
    <cellStyle name="Notiz 3 12 3 2 12" xfId="28095"/>
    <cellStyle name="Notiz 3 12 3 2 13" xfId="34765"/>
    <cellStyle name="Notiz 3 12 3 2 14" xfId="48107"/>
    <cellStyle name="Notiz 3 12 3 2 2" xfId="2632"/>
    <cellStyle name="Notiz 3 12 3 2 2 2" xfId="9742"/>
    <cellStyle name="Notiz 3 12 3 2 2 3" xfId="16035"/>
    <cellStyle name="Notiz 3 12 3 2 2 4" xfId="22974"/>
    <cellStyle name="Notiz 3 12 3 2 2 5" xfId="29639"/>
    <cellStyle name="Notiz 3 12 3 2 2 6" xfId="36309"/>
    <cellStyle name="Notiz 3 12 3 2 2 7" xfId="43125"/>
    <cellStyle name="Notiz 3 12 3 2 2 8" xfId="49648"/>
    <cellStyle name="Notiz 3 12 3 2 3" xfId="3322"/>
    <cellStyle name="Notiz 3 12 3 2 3 2" xfId="10432"/>
    <cellStyle name="Notiz 3 12 3 2 3 3" xfId="16725"/>
    <cellStyle name="Notiz 3 12 3 2 3 4" xfId="23664"/>
    <cellStyle name="Notiz 3 12 3 2 3 5" xfId="30329"/>
    <cellStyle name="Notiz 3 12 3 2 3 6" xfId="36999"/>
    <cellStyle name="Notiz 3 12 3 2 3 7" xfId="43815"/>
    <cellStyle name="Notiz 3 12 3 2 3 8" xfId="50338"/>
    <cellStyle name="Notiz 3 12 3 2 4" xfId="4009"/>
    <cellStyle name="Notiz 3 12 3 2 4 2" xfId="11119"/>
    <cellStyle name="Notiz 3 12 3 2 4 3" xfId="17412"/>
    <cellStyle name="Notiz 3 12 3 2 4 4" xfId="24351"/>
    <cellStyle name="Notiz 3 12 3 2 4 5" xfId="31016"/>
    <cellStyle name="Notiz 3 12 3 2 4 6" xfId="37686"/>
    <cellStyle name="Notiz 3 12 3 2 4 7" xfId="44502"/>
    <cellStyle name="Notiz 3 12 3 2 4 8" xfId="51025"/>
    <cellStyle name="Notiz 3 12 3 2 5" xfId="4696"/>
    <cellStyle name="Notiz 3 12 3 2 5 2" xfId="11806"/>
    <cellStyle name="Notiz 3 12 3 2 5 3" xfId="18099"/>
    <cellStyle name="Notiz 3 12 3 2 5 4" xfId="25038"/>
    <cellStyle name="Notiz 3 12 3 2 5 5" xfId="31703"/>
    <cellStyle name="Notiz 3 12 3 2 5 6" xfId="38373"/>
    <cellStyle name="Notiz 3 12 3 2 5 7" xfId="45189"/>
    <cellStyle name="Notiz 3 12 3 2 5 8" xfId="51712"/>
    <cellStyle name="Notiz 3 12 3 2 6" xfId="5381"/>
    <cellStyle name="Notiz 3 12 3 2 6 2" xfId="12491"/>
    <cellStyle name="Notiz 3 12 3 2 6 3" xfId="18784"/>
    <cellStyle name="Notiz 3 12 3 2 6 4" xfId="25723"/>
    <cellStyle name="Notiz 3 12 3 2 6 5" xfId="32388"/>
    <cellStyle name="Notiz 3 12 3 2 6 6" xfId="39058"/>
    <cellStyle name="Notiz 3 12 3 2 6 7" xfId="45874"/>
    <cellStyle name="Notiz 3 12 3 2 6 8" xfId="52397"/>
    <cellStyle name="Notiz 3 12 3 2 7" xfId="5964"/>
    <cellStyle name="Notiz 3 12 3 2 7 2" xfId="13074"/>
    <cellStyle name="Notiz 3 12 3 2 7 3" xfId="19367"/>
    <cellStyle name="Notiz 3 12 3 2 7 4" xfId="26306"/>
    <cellStyle name="Notiz 3 12 3 2 7 5" xfId="32971"/>
    <cellStyle name="Notiz 3 12 3 2 7 6" xfId="39641"/>
    <cellStyle name="Notiz 3 12 3 2 7 7" xfId="46457"/>
    <cellStyle name="Notiz 3 12 3 2 7 8" xfId="52980"/>
    <cellStyle name="Notiz 3 12 3 2 8" xfId="6422"/>
    <cellStyle name="Notiz 3 12 3 2 8 2" xfId="13532"/>
    <cellStyle name="Notiz 3 12 3 2 8 3" xfId="19825"/>
    <cellStyle name="Notiz 3 12 3 2 8 4" xfId="26764"/>
    <cellStyle name="Notiz 3 12 3 2 8 5" xfId="33429"/>
    <cellStyle name="Notiz 3 12 3 2 8 6" xfId="40099"/>
    <cellStyle name="Notiz 3 12 3 2 8 7" xfId="46915"/>
    <cellStyle name="Notiz 3 12 3 2 8 8" xfId="53438"/>
    <cellStyle name="Notiz 3 12 3 2 9" xfId="7076"/>
    <cellStyle name="Notiz 3 12 3 2 9 2" xfId="14186"/>
    <cellStyle name="Notiz 3 12 3 2 9 3" xfId="20479"/>
    <cellStyle name="Notiz 3 12 3 2 9 4" xfId="27418"/>
    <cellStyle name="Notiz 3 12 3 2 9 5" xfId="34083"/>
    <cellStyle name="Notiz 3 12 3 2 9 6" xfId="40753"/>
    <cellStyle name="Notiz 3 12 3 2 9 7" xfId="47569"/>
    <cellStyle name="Notiz 3 12 3 2 9 8" xfId="54092"/>
    <cellStyle name="Notiz 3 12 3 3" xfId="2402"/>
    <cellStyle name="Notiz 3 12 3 3 2" xfId="9512"/>
    <cellStyle name="Notiz 3 12 3 3 3" xfId="15805"/>
    <cellStyle name="Notiz 3 12 3 3 4" xfId="22744"/>
    <cellStyle name="Notiz 3 12 3 3 5" xfId="29409"/>
    <cellStyle name="Notiz 3 12 3 3 6" xfId="36079"/>
    <cellStyle name="Notiz 3 12 3 3 7" xfId="42895"/>
    <cellStyle name="Notiz 3 12 3 3 8" xfId="49418"/>
    <cellStyle name="Notiz 3 12 3 4" xfId="3092"/>
    <cellStyle name="Notiz 3 12 3 4 2" xfId="10202"/>
    <cellStyle name="Notiz 3 12 3 4 3" xfId="16495"/>
    <cellStyle name="Notiz 3 12 3 4 4" xfId="23434"/>
    <cellStyle name="Notiz 3 12 3 4 5" xfId="30099"/>
    <cellStyle name="Notiz 3 12 3 4 6" xfId="36769"/>
    <cellStyle name="Notiz 3 12 3 4 7" xfId="43585"/>
    <cellStyle name="Notiz 3 12 3 4 8" xfId="50108"/>
    <cellStyle name="Notiz 3 12 3 5" xfId="3779"/>
    <cellStyle name="Notiz 3 12 3 5 2" xfId="10889"/>
    <cellStyle name="Notiz 3 12 3 5 3" xfId="17182"/>
    <cellStyle name="Notiz 3 12 3 5 4" xfId="24121"/>
    <cellStyle name="Notiz 3 12 3 5 5" xfId="30786"/>
    <cellStyle name="Notiz 3 12 3 5 6" xfId="37456"/>
    <cellStyle name="Notiz 3 12 3 5 7" xfId="44272"/>
    <cellStyle name="Notiz 3 12 3 5 8" xfId="50795"/>
    <cellStyle name="Notiz 3 12 3 6" xfId="4466"/>
    <cellStyle name="Notiz 3 12 3 6 2" xfId="11576"/>
    <cellStyle name="Notiz 3 12 3 6 3" xfId="17869"/>
    <cellStyle name="Notiz 3 12 3 6 4" xfId="24808"/>
    <cellStyle name="Notiz 3 12 3 6 5" xfId="31473"/>
    <cellStyle name="Notiz 3 12 3 6 6" xfId="38143"/>
    <cellStyle name="Notiz 3 12 3 6 7" xfId="44959"/>
    <cellStyle name="Notiz 3 12 3 6 8" xfId="51482"/>
    <cellStyle name="Notiz 3 12 3 7" xfId="5151"/>
    <cellStyle name="Notiz 3 12 3 7 2" xfId="12261"/>
    <cellStyle name="Notiz 3 12 3 7 3" xfId="18554"/>
    <cellStyle name="Notiz 3 12 3 7 4" xfId="25493"/>
    <cellStyle name="Notiz 3 12 3 7 5" xfId="32158"/>
    <cellStyle name="Notiz 3 12 3 7 6" xfId="38828"/>
    <cellStyle name="Notiz 3 12 3 7 7" xfId="45644"/>
    <cellStyle name="Notiz 3 12 3 7 8" xfId="52167"/>
    <cellStyle name="Notiz 3 12 3 8" xfId="6192"/>
    <cellStyle name="Notiz 3 12 3 8 2" xfId="13302"/>
    <cellStyle name="Notiz 3 12 3 8 3" xfId="19595"/>
    <cellStyle name="Notiz 3 12 3 8 4" xfId="26534"/>
    <cellStyle name="Notiz 3 12 3 8 5" xfId="33199"/>
    <cellStyle name="Notiz 3 12 3 8 6" xfId="39869"/>
    <cellStyle name="Notiz 3 12 3 8 7" xfId="46685"/>
    <cellStyle name="Notiz 3 12 3 8 8" xfId="53208"/>
    <cellStyle name="Notiz 3 12 3 9" xfId="6846"/>
    <cellStyle name="Notiz 3 12 3 9 2" xfId="13956"/>
    <cellStyle name="Notiz 3 12 3 9 3" xfId="20249"/>
    <cellStyle name="Notiz 3 12 3 9 4" xfId="27188"/>
    <cellStyle name="Notiz 3 12 3 9 5" xfId="33853"/>
    <cellStyle name="Notiz 3 12 3 9 6" xfId="40523"/>
    <cellStyle name="Notiz 3 12 3 9 7" xfId="47339"/>
    <cellStyle name="Notiz 3 12 3 9 8" xfId="53862"/>
    <cellStyle name="Notiz 3 12 4" xfId="2126"/>
    <cellStyle name="Notiz 3 12 4 2" xfId="9236"/>
    <cellStyle name="Notiz 3 12 4 3" xfId="15529"/>
    <cellStyle name="Notiz 3 12 4 4" xfId="22468"/>
    <cellStyle name="Notiz 3 12 4 5" xfId="29133"/>
    <cellStyle name="Notiz 3 12 4 6" xfId="35803"/>
    <cellStyle name="Notiz 3 12 4 7" xfId="42619"/>
    <cellStyle name="Notiz 3 12 4 8" xfId="49142"/>
    <cellStyle name="Notiz 3 12 5" xfId="2814"/>
    <cellStyle name="Notiz 3 12 5 2" xfId="9924"/>
    <cellStyle name="Notiz 3 12 5 3" xfId="16217"/>
    <cellStyle name="Notiz 3 12 5 4" xfId="23156"/>
    <cellStyle name="Notiz 3 12 5 5" xfId="29821"/>
    <cellStyle name="Notiz 3 12 5 6" xfId="36491"/>
    <cellStyle name="Notiz 3 12 5 7" xfId="43307"/>
    <cellStyle name="Notiz 3 12 5 8" xfId="49830"/>
    <cellStyle name="Notiz 3 12 6" xfId="3502"/>
    <cellStyle name="Notiz 3 12 6 2" xfId="10612"/>
    <cellStyle name="Notiz 3 12 6 3" xfId="16905"/>
    <cellStyle name="Notiz 3 12 6 4" xfId="23844"/>
    <cellStyle name="Notiz 3 12 6 5" xfId="30509"/>
    <cellStyle name="Notiz 3 12 6 6" xfId="37179"/>
    <cellStyle name="Notiz 3 12 6 7" xfId="43995"/>
    <cellStyle name="Notiz 3 12 6 8" xfId="50518"/>
    <cellStyle name="Notiz 3 12 7" xfId="4189"/>
    <cellStyle name="Notiz 3 12 7 2" xfId="11299"/>
    <cellStyle name="Notiz 3 12 7 3" xfId="17592"/>
    <cellStyle name="Notiz 3 12 7 4" xfId="24531"/>
    <cellStyle name="Notiz 3 12 7 5" xfId="31196"/>
    <cellStyle name="Notiz 3 12 7 6" xfId="37866"/>
    <cellStyle name="Notiz 3 12 7 7" xfId="44682"/>
    <cellStyle name="Notiz 3 12 7 8" xfId="51205"/>
    <cellStyle name="Notiz 3 12 8" xfId="4878"/>
    <cellStyle name="Notiz 3 12 8 2" xfId="11988"/>
    <cellStyle name="Notiz 3 12 8 3" xfId="18281"/>
    <cellStyle name="Notiz 3 12 8 4" xfId="25220"/>
    <cellStyle name="Notiz 3 12 8 5" xfId="31885"/>
    <cellStyle name="Notiz 3 12 8 6" xfId="38555"/>
    <cellStyle name="Notiz 3 12 8 7" xfId="45371"/>
    <cellStyle name="Notiz 3 12 8 8" xfId="51894"/>
    <cellStyle name="Notiz 3 12 9" xfId="5561"/>
    <cellStyle name="Notiz 3 12 9 2" xfId="12671"/>
    <cellStyle name="Notiz 3 12 9 3" xfId="18964"/>
    <cellStyle name="Notiz 3 12 9 4" xfId="25903"/>
    <cellStyle name="Notiz 3 12 9 5" xfId="32568"/>
    <cellStyle name="Notiz 3 12 9 6" xfId="39238"/>
    <cellStyle name="Notiz 3 12 9 7" xfId="46054"/>
    <cellStyle name="Notiz 3 12 9 8" xfId="52577"/>
    <cellStyle name="Notiz 3 13" xfId="444"/>
    <cellStyle name="Notiz 3 13 10" xfId="5639"/>
    <cellStyle name="Notiz 3 13 10 2" xfId="12749"/>
    <cellStyle name="Notiz 3 13 10 3" xfId="19042"/>
    <cellStyle name="Notiz 3 13 10 4" xfId="25981"/>
    <cellStyle name="Notiz 3 13 10 5" xfId="32646"/>
    <cellStyle name="Notiz 3 13 10 6" xfId="39316"/>
    <cellStyle name="Notiz 3 13 10 7" xfId="46132"/>
    <cellStyle name="Notiz 3 13 10 8" xfId="52655"/>
    <cellStyle name="Notiz 3 13 11" xfId="5732"/>
    <cellStyle name="Notiz 3 13 11 2" xfId="12842"/>
    <cellStyle name="Notiz 3 13 11 3" xfId="19135"/>
    <cellStyle name="Notiz 3 13 11 4" xfId="26074"/>
    <cellStyle name="Notiz 3 13 11 5" xfId="32739"/>
    <cellStyle name="Notiz 3 13 11 6" xfId="39409"/>
    <cellStyle name="Notiz 3 13 11 7" xfId="46225"/>
    <cellStyle name="Notiz 3 13 11 8" xfId="52748"/>
    <cellStyle name="Notiz 3 13 12" xfId="1242"/>
    <cellStyle name="Notiz 3 13 12 2" xfId="8352"/>
    <cellStyle name="Notiz 3 13 12 3" xfId="14645"/>
    <cellStyle name="Notiz 3 13 12 4" xfId="21584"/>
    <cellStyle name="Notiz 3 13 12 5" xfId="28249"/>
    <cellStyle name="Notiz 3 13 12 6" xfId="34919"/>
    <cellStyle name="Notiz 3 13 12 7" xfId="41738"/>
    <cellStyle name="Notiz 3 13 12 8" xfId="48261"/>
    <cellStyle name="Notiz 3 13 13" xfId="7902"/>
    <cellStyle name="Notiz 3 13 14" xfId="8110"/>
    <cellStyle name="Notiz 3 13 15" xfId="21541"/>
    <cellStyle name="Notiz 3 13 2" xfId="739"/>
    <cellStyle name="Notiz 3 13 2 10" xfId="7434"/>
    <cellStyle name="Notiz 3 13 2 10 2" xfId="14544"/>
    <cellStyle name="Notiz 3 13 2 10 3" xfId="20837"/>
    <cellStyle name="Notiz 3 13 2 10 4" xfId="27776"/>
    <cellStyle name="Notiz 3 13 2 10 5" xfId="34441"/>
    <cellStyle name="Notiz 3 13 2 10 6" xfId="41111"/>
    <cellStyle name="Notiz 3 13 2 10 7" xfId="47927"/>
    <cellStyle name="Notiz 3 13 2 10 8" xfId="54450"/>
    <cellStyle name="Notiz 3 13 2 11" xfId="1478"/>
    <cellStyle name="Notiz 3 13 2 11 2" xfId="8588"/>
    <cellStyle name="Notiz 3 13 2 11 3" xfId="14881"/>
    <cellStyle name="Notiz 3 13 2 11 4" xfId="21820"/>
    <cellStyle name="Notiz 3 13 2 11 5" xfId="28485"/>
    <cellStyle name="Notiz 3 13 2 11 6" xfId="35155"/>
    <cellStyle name="Notiz 3 13 2 11 7" xfId="41971"/>
    <cellStyle name="Notiz 3 13 2 11 8" xfId="48494"/>
    <cellStyle name="Notiz 3 13 2 12" xfId="8252"/>
    <cellStyle name="Notiz 3 13 2 13" xfId="21118"/>
    <cellStyle name="Notiz 3 13 2 14" xfId="21265"/>
    <cellStyle name="Notiz 3 13 2 15" xfId="41364"/>
    <cellStyle name="Notiz 3 13 2 16" xfId="41575"/>
    <cellStyle name="Notiz 3 13 2 2" xfId="1035"/>
    <cellStyle name="Notiz 3 13 2 2 10" xfId="1708"/>
    <cellStyle name="Notiz 3 13 2 2 10 2" xfId="8818"/>
    <cellStyle name="Notiz 3 13 2 2 10 3" xfId="15111"/>
    <cellStyle name="Notiz 3 13 2 2 10 4" xfId="22050"/>
    <cellStyle name="Notiz 3 13 2 2 10 5" xfId="28715"/>
    <cellStyle name="Notiz 3 13 2 2 10 6" xfId="35385"/>
    <cellStyle name="Notiz 3 13 2 2 10 7" xfId="42201"/>
    <cellStyle name="Notiz 3 13 2 2 10 8" xfId="48724"/>
    <cellStyle name="Notiz 3 13 2 2 11" xfId="287"/>
    <cellStyle name="Notiz 3 13 2 2 12" xfId="28042"/>
    <cellStyle name="Notiz 3 13 2 2 13" xfId="34712"/>
    <cellStyle name="Notiz 3 13 2 2 14" xfId="48054"/>
    <cellStyle name="Notiz 3 13 2 2 2" xfId="2579"/>
    <cellStyle name="Notiz 3 13 2 2 2 2" xfId="9689"/>
    <cellStyle name="Notiz 3 13 2 2 2 3" xfId="15982"/>
    <cellStyle name="Notiz 3 13 2 2 2 4" xfId="22921"/>
    <cellStyle name="Notiz 3 13 2 2 2 5" xfId="29586"/>
    <cellStyle name="Notiz 3 13 2 2 2 6" xfId="36256"/>
    <cellStyle name="Notiz 3 13 2 2 2 7" xfId="43072"/>
    <cellStyle name="Notiz 3 13 2 2 2 8" xfId="49595"/>
    <cellStyle name="Notiz 3 13 2 2 3" xfId="3269"/>
    <cellStyle name="Notiz 3 13 2 2 3 2" xfId="10379"/>
    <cellStyle name="Notiz 3 13 2 2 3 3" xfId="16672"/>
    <cellStyle name="Notiz 3 13 2 2 3 4" xfId="23611"/>
    <cellStyle name="Notiz 3 13 2 2 3 5" xfId="30276"/>
    <cellStyle name="Notiz 3 13 2 2 3 6" xfId="36946"/>
    <cellStyle name="Notiz 3 13 2 2 3 7" xfId="43762"/>
    <cellStyle name="Notiz 3 13 2 2 3 8" xfId="50285"/>
    <cellStyle name="Notiz 3 13 2 2 4" xfId="3956"/>
    <cellStyle name="Notiz 3 13 2 2 4 2" xfId="11066"/>
    <cellStyle name="Notiz 3 13 2 2 4 3" xfId="17359"/>
    <cellStyle name="Notiz 3 13 2 2 4 4" xfId="24298"/>
    <cellStyle name="Notiz 3 13 2 2 4 5" xfId="30963"/>
    <cellStyle name="Notiz 3 13 2 2 4 6" xfId="37633"/>
    <cellStyle name="Notiz 3 13 2 2 4 7" xfId="44449"/>
    <cellStyle name="Notiz 3 13 2 2 4 8" xfId="50972"/>
    <cellStyle name="Notiz 3 13 2 2 5" xfId="4643"/>
    <cellStyle name="Notiz 3 13 2 2 5 2" xfId="11753"/>
    <cellStyle name="Notiz 3 13 2 2 5 3" xfId="18046"/>
    <cellStyle name="Notiz 3 13 2 2 5 4" xfId="24985"/>
    <cellStyle name="Notiz 3 13 2 2 5 5" xfId="31650"/>
    <cellStyle name="Notiz 3 13 2 2 5 6" xfId="38320"/>
    <cellStyle name="Notiz 3 13 2 2 5 7" xfId="45136"/>
    <cellStyle name="Notiz 3 13 2 2 5 8" xfId="51659"/>
    <cellStyle name="Notiz 3 13 2 2 6" xfId="5328"/>
    <cellStyle name="Notiz 3 13 2 2 6 2" xfId="12438"/>
    <cellStyle name="Notiz 3 13 2 2 6 3" xfId="18731"/>
    <cellStyle name="Notiz 3 13 2 2 6 4" xfId="25670"/>
    <cellStyle name="Notiz 3 13 2 2 6 5" xfId="32335"/>
    <cellStyle name="Notiz 3 13 2 2 6 6" xfId="39005"/>
    <cellStyle name="Notiz 3 13 2 2 6 7" xfId="45821"/>
    <cellStyle name="Notiz 3 13 2 2 6 8" xfId="52344"/>
    <cellStyle name="Notiz 3 13 2 2 7" xfId="5911"/>
    <cellStyle name="Notiz 3 13 2 2 7 2" xfId="13021"/>
    <cellStyle name="Notiz 3 13 2 2 7 3" xfId="19314"/>
    <cellStyle name="Notiz 3 13 2 2 7 4" xfId="26253"/>
    <cellStyle name="Notiz 3 13 2 2 7 5" xfId="32918"/>
    <cellStyle name="Notiz 3 13 2 2 7 6" xfId="39588"/>
    <cellStyle name="Notiz 3 13 2 2 7 7" xfId="46404"/>
    <cellStyle name="Notiz 3 13 2 2 7 8" xfId="52927"/>
    <cellStyle name="Notiz 3 13 2 2 8" xfId="6369"/>
    <cellStyle name="Notiz 3 13 2 2 8 2" xfId="13479"/>
    <cellStyle name="Notiz 3 13 2 2 8 3" xfId="19772"/>
    <cellStyle name="Notiz 3 13 2 2 8 4" xfId="26711"/>
    <cellStyle name="Notiz 3 13 2 2 8 5" xfId="33376"/>
    <cellStyle name="Notiz 3 13 2 2 8 6" xfId="40046"/>
    <cellStyle name="Notiz 3 13 2 2 8 7" xfId="46862"/>
    <cellStyle name="Notiz 3 13 2 2 8 8" xfId="53385"/>
    <cellStyle name="Notiz 3 13 2 2 9" xfId="7023"/>
    <cellStyle name="Notiz 3 13 2 2 9 2" xfId="14133"/>
    <cellStyle name="Notiz 3 13 2 2 9 3" xfId="20426"/>
    <cellStyle name="Notiz 3 13 2 2 9 4" xfId="27365"/>
    <cellStyle name="Notiz 3 13 2 2 9 5" xfId="34030"/>
    <cellStyle name="Notiz 3 13 2 2 9 6" xfId="40700"/>
    <cellStyle name="Notiz 3 13 2 2 9 7" xfId="47516"/>
    <cellStyle name="Notiz 3 13 2 2 9 8" xfId="54039"/>
    <cellStyle name="Notiz 3 13 2 3" xfId="2349"/>
    <cellStyle name="Notiz 3 13 2 3 2" xfId="9459"/>
    <cellStyle name="Notiz 3 13 2 3 3" xfId="15752"/>
    <cellStyle name="Notiz 3 13 2 3 4" xfId="22691"/>
    <cellStyle name="Notiz 3 13 2 3 5" xfId="29356"/>
    <cellStyle name="Notiz 3 13 2 3 6" xfId="36026"/>
    <cellStyle name="Notiz 3 13 2 3 7" xfId="42842"/>
    <cellStyle name="Notiz 3 13 2 3 8" xfId="49365"/>
    <cellStyle name="Notiz 3 13 2 4" xfId="3039"/>
    <cellStyle name="Notiz 3 13 2 4 2" xfId="10149"/>
    <cellStyle name="Notiz 3 13 2 4 3" xfId="16442"/>
    <cellStyle name="Notiz 3 13 2 4 4" xfId="23381"/>
    <cellStyle name="Notiz 3 13 2 4 5" xfId="30046"/>
    <cellStyle name="Notiz 3 13 2 4 6" xfId="36716"/>
    <cellStyle name="Notiz 3 13 2 4 7" xfId="43532"/>
    <cellStyle name="Notiz 3 13 2 4 8" xfId="50055"/>
    <cellStyle name="Notiz 3 13 2 5" xfId="3726"/>
    <cellStyle name="Notiz 3 13 2 5 2" xfId="10836"/>
    <cellStyle name="Notiz 3 13 2 5 3" xfId="17129"/>
    <cellStyle name="Notiz 3 13 2 5 4" xfId="24068"/>
    <cellStyle name="Notiz 3 13 2 5 5" xfId="30733"/>
    <cellStyle name="Notiz 3 13 2 5 6" xfId="37403"/>
    <cellStyle name="Notiz 3 13 2 5 7" xfId="44219"/>
    <cellStyle name="Notiz 3 13 2 5 8" xfId="50742"/>
    <cellStyle name="Notiz 3 13 2 6" xfId="4413"/>
    <cellStyle name="Notiz 3 13 2 6 2" xfId="11523"/>
    <cellStyle name="Notiz 3 13 2 6 3" xfId="17816"/>
    <cellStyle name="Notiz 3 13 2 6 4" xfId="24755"/>
    <cellStyle name="Notiz 3 13 2 6 5" xfId="31420"/>
    <cellStyle name="Notiz 3 13 2 6 6" xfId="38090"/>
    <cellStyle name="Notiz 3 13 2 6 7" xfId="44906"/>
    <cellStyle name="Notiz 3 13 2 6 8" xfId="51429"/>
    <cellStyle name="Notiz 3 13 2 7" xfId="5098"/>
    <cellStyle name="Notiz 3 13 2 7 2" xfId="12208"/>
    <cellStyle name="Notiz 3 13 2 7 3" xfId="18501"/>
    <cellStyle name="Notiz 3 13 2 7 4" xfId="25440"/>
    <cellStyle name="Notiz 3 13 2 7 5" xfId="32105"/>
    <cellStyle name="Notiz 3 13 2 7 6" xfId="38775"/>
    <cellStyle name="Notiz 3 13 2 7 7" xfId="45591"/>
    <cellStyle name="Notiz 3 13 2 7 8" xfId="52114"/>
    <cellStyle name="Notiz 3 13 2 8" xfId="6139"/>
    <cellStyle name="Notiz 3 13 2 8 2" xfId="13249"/>
    <cellStyle name="Notiz 3 13 2 8 3" xfId="19542"/>
    <cellStyle name="Notiz 3 13 2 8 4" xfId="26481"/>
    <cellStyle name="Notiz 3 13 2 8 5" xfId="33146"/>
    <cellStyle name="Notiz 3 13 2 8 6" xfId="39816"/>
    <cellStyle name="Notiz 3 13 2 8 7" xfId="46632"/>
    <cellStyle name="Notiz 3 13 2 8 8" xfId="53155"/>
    <cellStyle name="Notiz 3 13 2 9" xfId="6793"/>
    <cellStyle name="Notiz 3 13 2 9 2" xfId="13903"/>
    <cellStyle name="Notiz 3 13 2 9 3" xfId="20196"/>
    <cellStyle name="Notiz 3 13 2 9 4" xfId="27135"/>
    <cellStyle name="Notiz 3 13 2 9 5" xfId="33800"/>
    <cellStyle name="Notiz 3 13 2 9 6" xfId="40470"/>
    <cellStyle name="Notiz 3 13 2 9 7" xfId="47286"/>
    <cellStyle name="Notiz 3 13 2 9 8" xfId="53809"/>
    <cellStyle name="Notiz 3 13 3" xfId="793"/>
    <cellStyle name="Notiz 3 13 3 10" xfId="7447"/>
    <cellStyle name="Notiz 3 13 3 10 2" xfId="14557"/>
    <cellStyle name="Notiz 3 13 3 10 3" xfId="20850"/>
    <cellStyle name="Notiz 3 13 3 10 4" xfId="27789"/>
    <cellStyle name="Notiz 3 13 3 10 5" xfId="34454"/>
    <cellStyle name="Notiz 3 13 3 10 6" xfId="41124"/>
    <cellStyle name="Notiz 3 13 3 10 7" xfId="47940"/>
    <cellStyle name="Notiz 3 13 3 10 8" xfId="54463"/>
    <cellStyle name="Notiz 3 13 3 11" xfId="1532"/>
    <cellStyle name="Notiz 3 13 3 11 2" xfId="8642"/>
    <cellStyle name="Notiz 3 13 3 11 3" xfId="14935"/>
    <cellStyle name="Notiz 3 13 3 11 4" xfId="21874"/>
    <cellStyle name="Notiz 3 13 3 11 5" xfId="28539"/>
    <cellStyle name="Notiz 3 13 3 11 6" xfId="35209"/>
    <cellStyle name="Notiz 3 13 3 11 7" xfId="42025"/>
    <cellStyle name="Notiz 3 13 3 11 8" xfId="48548"/>
    <cellStyle name="Notiz 3 13 3 12" xfId="8300"/>
    <cellStyle name="Notiz 3 13 3 13" xfId="21172"/>
    <cellStyle name="Notiz 3 13 3 14" xfId="21255"/>
    <cellStyle name="Notiz 3 13 3 15" xfId="41418"/>
    <cellStyle name="Notiz 3 13 3 16" xfId="41176"/>
    <cellStyle name="Notiz 3 13 3 2" xfId="1089"/>
    <cellStyle name="Notiz 3 13 3 2 10" xfId="1762"/>
    <cellStyle name="Notiz 3 13 3 2 10 2" xfId="8872"/>
    <cellStyle name="Notiz 3 13 3 2 10 3" xfId="15165"/>
    <cellStyle name="Notiz 3 13 3 2 10 4" xfId="22104"/>
    <cellStyle name="Notiz 3 13 3 2 10 5" xfId="28769"/>
    <cellStyle name="Notiz 3 13 3 2 10 6" xfId="35439"/>
    <cellStyle name="Notiz 3 13 3 2 10 7" xfId="42255"/>
    <cellStyle name="Notiz 3 13 3 2 10 8" xfId="48778"/>
    <cellStyle name="Notiz 3 13 3 2 11" xfId="326"/>
    <cellStyle name="Notiz 3 13 3 2 12" xfId="28096"/>
    <cellStyle name="Notiz 3 13 3 2 13" xfId="34766"/>
    <cellStyle name="Notiz 3 13 3 2 14" xfId="48108"/>
    <cellStyle name="Notiz 3 13 3 2 2" xfId="2633"/>
    <cellStyle name="Notiz 3 13 3 2 2 2" xfId="9743"/>
    <cellStyle name="Notiz 3 13 3 2 2 3" xfId="16036"/>
    <cellStyle name="Notiz 3 13 3 2 2 4" xfId="22975"/>
    <cellStyle name="Notiz 3 13 3 2 2 5" xfId="29640"/>
    <cellStyle name="Notiz 3 13 3 2 2 6" xfId="36310"/>
    <cellStyle name="Notiz 3 13 3 2 2 7" xfId="43126"/>
    <cellStyle name="Notiz 3 13 3 2 2 8" xfId="49649"/>
    <cellStyle name="Notiz 3 13 3 2 3" xfId="3323"/>
    <cellStyle name="Notiz 3 13 3 2 3 2" xfId="10433"/>
    <cellStyle name="Notiz 3 13 3 2 3 3" xfId="16726"/>
    <cellStyle name="Notiz 3 13 3 2 3 4" xfId="23665"/>
    <cellStyle name="Notiz 3 13 3 2 3 5" xfId="30330"/>
    <cellStyle name="Notiz 3 13 3 2 3 6" xfId="37000"/>
    <cellStyle name="Notiz 3 13 3 2 3 7" xfId="43816"/>
    <cellStyle name="Notiz 3 13 3 2 3 8" xfId="50339"/>
    <cellStyle name="Notiz 3 13 3 2 4" xfId="4010"/>
    <cellStyle name="Notiz 3 13 3 2 4 2" xfId="11120"/>
    <cellStyle name="Notiz 3 13 3 2 4 3" xfId="17413"/>
    <cellStyle name="Notiz 3 13 3 2 4 4" xfId="24352"/>
    <cellStyle name="Notiz 3 13 3 2 4 5" xfId="31017"/>
    <cellStyle name="Notiz 3 13 3 2 4 6" xfId="37687"/>
    <cellStyle name="Notiz 3 13 3 2 4 7" xfId="44503"/>
    <cellStyle name="Notiz 3 13 3 2 4 8" xfId="51026"/>
    <cellStyle name="Notiz 3 13 3 2 5" xfId="4697"/>
    <cellStyle name="Notiz 3 13 3 2 5 2" xfId="11807"/>
    <cellStyle name="Notiz 3 13 3 2 5 3" xfId="18100"/>
    <cellStyle name="Notiz 3 13 3 2 5 4" xfId="25039"/>
    <cellStyle name="Notiz 3 13 3 2 5 5" xfId="31704"/>
    <cellStyle name="Notiz 3 13 3 2 5 6" xfId="38374"/>
    <cellStyle name="Notiz 3 13 3 2 5 7" xfId="45190"/>
    <cellStyle name="Notiz 3 13 3 2 5 8" xfId="51713"/>
    <cellStyle name="Notiz 3 13 3 2 6" xfId="5382"/>
    <cellStyle name="Notiz 3 13 3 2 6 2" xfId="12492"/>
    <cellStyle name="Notiz 3 13 3 2 6 3" xfId="18785"/>
    <cellStyle name="Notiz 3 13 3 2 6 4" xfId="25724"/>
    <cellStyle name="Notiz 3 13 3 2 6 5" xfId="32389"/>
    <cellStyle name="Notiz 3 13 3 2 6 6" xfId="39059"/>
    <cellStyle name="Notiz 3 13 3 2 6 7" xfId="45875"/>
    <cellStyle name="Notiz 3 13 3 2 6 8" xfId="52398"/>
    <cellStyle name="Notiz 3 13 3 2 7" xfId="5965"/>
    <cellStyle name="Notiz 3 13 3 2 7 2" xfId="13075"/>
    <cellStyle name="Notiz 3 13 3 2 7 3" xfId="19368"/>
    <cellStyle name="Notiz 3 13 3 2 7 4" xfId="26307"/>
    <cellStyle name="Notiz 3 13 3 2 7 5" xfId="32972"/>
    <cellStyle name="Notiz 3 13 3 2 7 6" xfId="39642"/>
    <cellStyle name="Notiz 3 13 3 2 7 7" xfId="46458"/>
    <cellStyle name="Notiz 3 13 3 2 7 8" xfId="52981"/>
    <cellStyle name="Notiz 3 13 3 2 8" xfId="6423"/>
    <cellStyle name="Notiz 3 13 3 2 8 2" xfId="13533"/>
    <cellStyle name="Notiz 3 13 3 2 8 3" xfId="19826"/>
    <cellStyle name="Notiz 3 13 3 2 8 4" xfId="26765"/>
    <cellStyle name="Notiz 3 13 3 2 8 5" xfId="33430"/>
    <cellStyle name="Notiz 3 13 3 2 8 6" xfId="40100"/>
    <cellStyle name="Notiz 3 13 3 2 8 7" xfId="46916"/>
    <cellStyle name="Notiz 3 13 3 2 8 8" xfId="53439"/>
    <cellStyle name="Notiz 3 13 3 2 9" xfId="7077"/>
    <cellStyle name="Notiz 3 13 3 2 9 2" xfId="14187"/>
    <cellStyle name="Notiz 3 13 3 2 9 3" xfId="20480"/>
    <cellStyle name="Notiz 3 13 3 2 9 4" xfId="27419"/>
    <cellStyle name="Notiz 3 13 3 2 9 5" xfId="34084"/>
    <cellStyle name="Notiz 3 13 3 2 9 6" xfId="40754"/>
    <cellStyle name="Notiz 3 13 3 2 9 7" xfId="47570"/>
    <cellStyle name="Notiz 3 13 3 2 9 8" xfId="54093"/>
    <cellStyle name="Notiz 3 13 3 3" xfId="2403"/>
    <cellStyle name="Notiz 3 13 3 3 2" xfId="9513"/>
    <cellStyle name="Notiz 3 13 3 3 3" xfId="15806"/>
    <cellStyle name="Notiz 3 13 3 3 4" xfId="22745"/>
    <cellStyle name="Notiz 3 13 3 3 5" xfId="29410"/>
    <cellStyle name="Notiz 3 13 3 3 6" xfId="36080"/>
    <cellStyle name="Notiz 3 13 3 3 7" xfId="42896"/>
    <cellStyle name="Notiz 3 13 3 3 8" xfId="49419"/>
    <cellStyle name="Notiz 3 13 3 4" xfId="3093"/>
    <cellStyle name="Notiz 3 13 3 4 2" xfId="10203"/>
    <cellStyle name="Notiz 3 13 3 4 3" xfId="16496"/>
    <cellStyle name="Notiz 3 13 3 4 4" xfId="23435"/>
    <cellStyle name="Notiz 3 13 3 4 5" xfId="30100"/>
    <cellStyle name="Notiz 3 13 3 4 6" xfId="36770"/>
    <cellStyle name="Notiz 3 13 3 4 7" xfId="43586"/>
    <cellStyle name="Notiz 3 13 3 4 8" xfId="50109"/>
    <cellStyle name="Notiz 3 13 3 5" xfId="3780"/>
    <cellStyle name="Notiz 3 13 3 5 2" xfId="10890"/>
    <cellStyle name="Notiz 3 13 3 5 3" xfId="17183"/>
    <cellStyle name="Notiz 3 13 3 5 4" xfId="24122"/>
    <cellStyle name="Notiz 3 13 3 5 5" xfId="30787"/>
    <cellStyle name="Notiz 3 13 3 5 6" xfId="37457"/>
    <cellStyle name="Notiz 3 13 3 5 7" xfId="44273"/>
    <cellStyle name="Notiz 3 13 3 5 8" xfId="50796"/>
    <cellStyle name="Notiz 3 13 3 6" xfId="4467"/>
    <cellStyle name="Notiz 3 13 3 6 2" xfId="11577"/>
    <cellStyle name="Notiz 3 13 3 6 3" xfId="17870"/>
    <cellStyle name="Notiz 3 13 3 6 4" xfId="24809"/>
    <cellStyle name="Notiz 3 13 3 6 5" xfId="31474"/>
    <cellStyle name="Notiz 3 13 3 6 6" xfId="38144"/>
    <cellStyle name="Notiz 3 13 3 6 7" xfId="44960"/>
    <cellStyle name="Notiz 3 13 3 6 8" xfId="51483"/>
    <cellStyle name="Notiz 3 13 3 7" xfId="5152"/>
    <cellStyle name="Notiz 3 13 3 7 2" xfId="12262"/>
    <cellStyle name="Notiz 3 13 3 7 3" xfId="18555"/>
    <cellStyle name="Notiz 3 13 3 7 4" xfId="25494"/>
    <cellStyle name="Notiz 3 13 3 7 5" xfId="32159"/>
    <cellStyle name="Notiz 3 13 3 7 6" xfId="38829"/>
    <cellStyle name="Notiz 3 13 3 7 7" xfId="45645"/>
    <cellStyle name="Notiz 3 13 3 7 8" xfId="52168"/>
    <cellStyle name="Notiz 3 13 3 8" xfId="6193"/>
    <cellStyle name="Notiz 3 13 3 8 2" xfId="13303"/>
    <cellStyle name="Notiz 3 13 3 8 3" xfId="19596"/>
    <cellStyle name="Notiz 3 13 3 8 4" xfId="26535"/>
    <cellStyle name="Notiz 3 13 3 8 5" xfId="33200"/>
    <cellStyle name="Notiz 3 13 3 8 6" xfId="39870"/>
    <cellStyle name="Notiz 3 13 3 8 7" xfId="46686"/>
    <cellStyle name="Notiz 3 13 3 8 8" xfId="53209"/>
    <cellStyle name="Notiz 3 13 3 9" xfId="6847"/>
    <cellStyle name="Notiz 3 13 3 9 2" xfId="13957"/>
    <cellStyle name="Notiz 3 13 3 9 3" xfId="20250"/>
    <cellStyle name="Notiz 3 13 3 9 4" xfId="27189"/>
    <cellStyle name="Notiz 3 13 3 9 5" xfId="33854"/>
    <cellStyle name="Notiz 3 13 3 9 6" xfId="40524"/>
    <cellStyle name="Notiz 3 13 3 9 7" xfId="47340"/>
    <cellStyle name="Notiz 3 13 3 9 8" xfId="53863"/>
    <cellStyle name="Notiz 3 13 4" xfId="2070"/>
    <cellStyle name="Notiz 3 13 4 2" xfId="9180"/>
    <cellStyle name="Notiz 3 13 4 3" xfId="15473"/>
    <cellStyle name="Notiz 3 13 4 4" xfId="22412"/>
    <cellStyle name="Notiz 3 13 4 5" xfId="29077"/>
    <cellStyle name="Notiz 3 13 4 6" xfId="35747"/>
    <cellStyle name="Notiz 3 13 4 7" xfId="42563"/>
    <cellStyle name="Notiz 3 13 4 8" xfId="49086"/>
    <cellStyle name="Notiz 3 13 5" xfId="2024"/>
    <cellStyle name="Notiz 3 13 5 2" xfId="9134"/>
    <cellStyle name="Notiz 3 13 5 3" xfId="15427"/>
    <cellStyle name="Notiz 3 13 5 4" xfId="22366"/>
    <cellStyle name="Notiz 3 13 5 5" xfId="29031"/>
    <cellStyle name="Notiz 3 13 5 6" xfId="35701"/>
    <cellStyle name="Notiz 3 13 5 7" xfId="42517"/>
    <cellStyle name="Notiz 3 13 5 8" xfId="49040"/>
    <cellStyle name="Notiz 3 13 6" xfId="2822"/>
    <cellStyle name="Notiz 3 13 6 2" xfId="9932"/>
    <cellStyle name="Notiz 3 13 6 3" xfId="16225"/>
    <cellStyle name="Notiz 3 13 6 4" xfId="23164"/>
    <cellStyle name="Notiz 3 13 6 5" xfId="29829"/>
    <cellStyle name="Notiz 3 13 6 6" xfId="36499"/>
    <cellStyle name="Notiz 3 13 6 7" xfId="43315"/>
    <cellStyle name="Notiz 3 13 6 8" xfId="49838"/>
    <cellStyle name="Notiz 3 13 7" xfId="3509"/>
    <cellStyle name="Notiz 3 13 7 2" xfId="10619"/>
    <cellStyle name="Notiz 3 13 7 3" xfId="16912"/>
    <cellStyle name="Notiz 3 13 7 4" xfId="23851"/>
    <cellStyle name="Notiz 3 13 7 5" xfId="30516"/>
    <cellStyle name="Notiz 3 13 7 6" xfId="37186"/>
    <cellStyle name="Notiz 3 13 7 7" xfId="44002"/>
    <cellStyle name="Notiz 3 13 7 8" xfId="50525"/>
    <cellStyle name="Notiz 3 13 8" xfId="1989"/>
    <cellStyle name="Notiz 3 13 8 2" xfId="9099"/>
    <cellStyle name="Notiz 3 13 8 3" xfId="15392"/>
    <cellStyle name="Notiz 3 13 8 4" xfId="22331"/>
    <cellStyle name="Notiz 3 13 8 5" xfId="28996"/>
    <cellStyle name="Notiz 3 13 8 6" xfId="35666"/>
    <cellStyle name="Notiz 3 13 8 7" xfId="42482"/>
    <cellStyle name="Notiz 3 13 8 8" xfId="49005"/>
    <cellStyle name="Notiz 3 13 9" xfId="4885"/>
    <cellStyle name="Notiz 3 13 9 2" xfId="11995"/>
    <cellStyle name="Notiz 3 13 9 3" xfId="18288"/>
    <cellStyle name="Notiz 3 13 9 4" xfId="25227"/>
    <cellStyle name="Notiz 3 13 9 5" xfId="31892"/>
    <cellStyle name="Notiz 3 13 9 6" xfId="38562"/>
    <cellStyle name="Notiz 3 13 9 7" xfId="45378"/>
    <cellStyle name="Notiz 3 13 9 8" xfId="51901"/>
    <cellStyle name="Notiz 3 14" xfId="420"/>
    <cellStyle name="Notiz 3 14 10" xfId="5626"/>
    <cellStyle name="Notiz 3 14 10 2" xfId="12736"/>
    <cellStyle name="Notiz 3 14 10 3" xfId="19029"/>
    <cellStyle name="Notiz 3 14 10 4" xfId="25968"/>
    <cellStyle name="Notiz 3 14 10 5" xfId="32633"/>
    <cellStyle name="Notiz 3 14 10 6" xfId="39303"/>
    <cellStyle name="Notiz 3 14 10 7" xfId="46119"/>
    <cellStyle name="Notiz 3 14 10 8" xfId="52642"/>
    <cellStyle name="Notiz 3 14 11" xfId="4915"/>
    <cellStyle name="Notiz 3 14 11 2" xfId="12025"/>
    <cellStyle name="Notiz 3 14 11 3" xfId="18318"/>
    <cellStyle name="Notiz 3 14 11 4" xfId="25257"/>
    <cellStyle name="Notiz 3 14 11 5" xfId="31922"/>
    <cellStyle name="Notiz 3 14 11 6" xfId="38592"/>
    <cellStyle name="Notiz 3 14 11 7" xfId="45408"/>
    <cellStyle name="Notiz 3 14 11 8" xfId="51931"/>
    <cellStyle name="Notiz 3 14 12" xfId="845"/>
    <cellStyle name="Notiz 3 14 12 2" xfId="7962"/>
    <cellStyle name="Notiz 3 14 12 3" xfId="8071"/>
    <cellStyle name="Notiz 3 14 12 4" xfId="21223"/>
    <cellStyle name="Notiz 3 14 12 5" xfId="27855"/>
    <cellStyle name="Notiz 3 14 12 6" xfId="34530"/>
    <cellStyle name="Notiz 3 14 12 7" xfId="41461"/>
    <cellStyle name="Notiz 3 14 12 8" xfId="21327"/>
    <cellStyle name="Notiz 3 14 13" xfId="8009"/>
    <cellStyle name="Notiz 3 14 14" xfId="21527"/>
    <cellStyle name="Notiz 3 14 15" xfId="34535"/>
    <cellStyle name="Notiz 3 14 2" xfId="740"/>
    <cellStyle name="Notiz 3 14 2 10" xfId="7268"/>
    <cellStyle name="Notiz 3 14 2 10 2" xfId="14378"/>
    <cellStyle name="Notiz 3 14 2 10 3" xfId="20671"/>
    <cellStyle name="Notiz 3 14 2 10 4" xfId="27610"/>
    <cellStyle name="Notiz 3 14 2 10 5" xfId="34275"/>
    <cellStyle name="Notiz 3 14 2 10 6" xfId="40945"/>
    <cellStyle name="Notiz 3 14 2 10 7" xfId="47761"/>
    <cellStyle name="Notiz 3 14 2 10 8" xfId="54284"/>
    <cellStyle name="Notiz 3 14 2 11" xfId="1479"/>
    <cellStyle name="Notiz 3 14 2 11 2" xfId="8589"/>
    <cellStyle name="Notiz 3 14 2 11 3" xfId="14882"/>
    <cellStyle name="Notiz 3 14 2 11 4" xfId="21821"/>
    <cellStyle name="Notiz 3 14 2 11 5" xfId="28486"/>
    <cellStyle name="Notiz 3 14 2 11 6" xfId="35156"/>
    <cellStyle name="Notiz 3 14 2 11 7" xfId="41972"/>
    <cellStyle name="Notiz 3 14 2 11 8" xfId="48495"/>
    <cellStyle name="Notiz 3 14 2 12" xfId="7748"/>
    <cellStyle name="Notiz 3 14 2 13" xfId="21119"/>
    <cellStyle name="Notiz 3 14 2 14" xfId="20924"/>
    <cellStyle name="Notiz 3 14 2 15" xfId="41365"/>
    <cellStyle name="Notiz 3 14 2 16" xfId="41544"/>
    <cellStyle name="Notiz 3 14 2 2" xfId="1036"/>
    <cellStyle name="Notiz 3 14 2 2 10" xfId="1709"/>
    <cellStyle name="Notiz 3 14 2 2 10 2" xfId="8819"/>
    <cellStyle name="Notiz 3 14 2 2 10 3" xfId="15112"/>
    <cellStyle name="Notiz 3 14 2 2 10 4" xfId="22051"/>
    <cellStyle name="Notiz 3 14 2 2 10 5" xfId="28716"/>
    <cellStyle name="Notiz 3 14 2 2 10 6" xfId="35386"/>
    <cellStyle name="Notiz 3 14 2 2 10 7" xfId="42202"/>
    <cellStyle name="Notiz 3 14 2 2 10 8" xfId="48725"/>
    <cellStyle name="Notiz 3 14 2 2 11" xfId="8101"/>
    <cellStyle name="Notiz 3 14 2 2 12" xfId="28043"/>
    <cellStyle name="Notiz 3 14 2 2 13" xfId="34713"/>
    <cellStyle name="Notiz 3 14 2 2 14" xfId="48055"/>
    <cellStyle name="Notiz 3 14 2 2 2" xfId="2580"/>
    <cellStyle name="Notiz 3 14 2 2 2 2" xfId="9690"/>
    <cellStyle name="Notiz 3 14 2 2 2 3" xfId="15983"/>
    <cellStyle name="Notiz 3 14 2 2 2 4" xfId="22922"/>
    <cellStyle name="Notiz 3 14 2 2 2 5" xfId="29587"/>
    <cellStyle name="Notiz 3 14 2 2 2 6" xfId="36257"/>
    <cellStyle name="Notiz 3 14 2 2 2 7" xfId="43073"/>
    <cellStyle name="Notiz 3 14 2 2 2 8" xfId="49596"/>
    <cellStyle name="Notiz 3 14 2 2 3" xfId="3270"/>
    <cellStyle name="Notiz 3 14 2 2 3 2" xfId="10380"/>
    <cellStyle name="Notiz 3 14 2 2 3 3" xfId="16673"/>
    <cellStyle name="Notiz 3 14 2 2 3 4" xfId="23612"/>
    <cellStyle name="Notiz 3 14 2 2 3 5" xfId="30277"/>
    <cellStyle name="Notiz 3 14 2 2 3 6" xfId="36947"/>
    <cellStyle name="Notiz 3 14 2 2 3 7" xfId="43763"/>
    <cellStyle name="Notiz 3 14 2 2 3 8" xfId="50286"/>
    <cellStyle name="Notiz 3 14 2 2 4" xfId="3957"/>
    <cellStyle name="Notiz 3 14 2 2 4 2" xfId="11067"/>
    <cellStyle name="Notiz 3 14 2 2 4 3" xfId="17360"/>
    <cellStyle name="Notiz 3 14 2 2 4 4" xfId="24299"/>
    <cellStyle name="Notiz 3 14 2 2 4 5" xfId="30964"/>
    <cellStyle name="Notiz 3 14 2 2 4 6" xfId="37634"/>
    <cellStyle name="Notiz 3 14 2 2 4 7" xfId="44450"/>
    <cellStyle name="Notiz 3 14 2 2 4 8" xfId="50973"/>
    <cellStyle name="Notiz 3 14 2 2 5" xfId="4644"/>
    <cellStyle name="Notiz 3 14 2 2 5 2" xfId="11754"/>
    <cellStyle name="Notiz 3 14 2 2 5 3" xfId="18047"/>
    <cellStyle name="Notiz 3 14 2 2 5 4" xfId="24986"/>
    <cellStyle name="Notiz 3 14 2 2 5 5" xfId="31651"/>
    <cellStyle name="Notiz 3 14 2 2 5 6" xfId="38321"/>
    <cellStyle name="Notiz 3 14 2 2 5 7" xfId="45137"/>
    <cellStyle name="Notiz 3 14 2 2 5 8" xfId="51660"/>
    <cellStyle name="Notiz 3 14 2 2 6" xfId="5329"/>
    <cellStyle name="Notiz 3 14 2 2 6 2" xfId="12439"/>
    <cellStyle name="Notiz 3 14 2 2 6 3" xfId="18732"/>
    <cellStyle name="Notiz 3 14 2 2 6 4" xfId="25671"/>
    <cellStyle name="Notiz 3 14 2 2 6 5" xfId="32336"/>
    <cellStyle name="Notiz 3 14 2 2 6 6" xfId="39006"/>
    <cellStyle name="Notiz 3 14 2 2 6 7" xfId="45822"/>
    <cellStyle name="Notiz 3 14 2 2 6 8" xfId="52345"/>
    <cellStyle name="Notiz 3 14 2 2 7" xfId="5912"/>
    <cellStyle name="Notiz 3 14 2 2 7 2" xfId="13022"/>
    <cellStyle name="Notiz 3 14 2 2 7 3" xfId="19315"/>
    <cellStyle name="Notiz 3 14 2 2 7 4" xfId="26254"/>
    <cellStyle name="Notiz 3 14 2 2 7 5" xfId="32919"/>
    <cellStyle name="Notiz 3 14 2 2 7 6" xfId="39589"/>
    <cellStyle name="Notiz 3 14 2 2 7 7" xfId="46405"/>
    <cellStyle name="Notiz 3 14 2 2 7 8" xfId="52928"/>
    <cellStyle name="Notiz 3 14 2 2 8" xfId="6370"/>
    <cellStyle name="Notiz 3 14 2 2 8 2" xfId="13480"/>
    <cellStyle name="Notiz 3 14 2 2 8 3" xfId="19773"/>
    <cellStyle name="Notiz 3 14 2 2 8 4" xfId="26712"/>
    <cellStyle name="Notiz 3 14 2 2 8 5" xfId="33377"/>
    <cellStyle name="Notiz 3 14 2 2 8 6" xfId="40047"/>
    <cellStyle name="Notiz 3 14 2 2 8 7" xfId="46863"/>
    <cellStyle name="Notiz 3 14 2 2 8 8" xfId="53386"/>
    <cellStyle name="Notiz 3 14 2 2 9" xfId="7024"/>
    <cellStyle name="Notiz 3 14 2 2 9 2" xfId="14134"/>
    <cellStyle name="Notiz 3 14 2 2 9 3" xfId="20427"/>
    <cellStyle name="Notiz 3 14 2 2 9 4" xfId="27366"/>
    <cellStyle name="Notiz 3 14 2 2 9 5" xfId="34031"/>
    <cellStyle name="Notiz 3 14 2 2 9 6" xfId="40701"/>
    <cellStyle name="Notiz 3 14 2 2 9 7" xfId="47517"/>
    <cellStyle name="Notiz 3 14 2 2 9 8" xfId="54040"/>
    <cellStyle name="Notiz 3 14 2 3" xfId="2350"/>
    <cellStyle name="Notiz 3 14 2 3 2" xfId="9460"/>
    <cellStyle name="Notiz 3 14 2 3 3" xfId="15753"/>
    <cellStyle name="Notiz 3 14 2 3 4" xfId="22692"/>
    <cellStyle name="Notiz 3 14 2 3 5" xfId="29357"/>
    <cellStyle name="Notiz 3 14 2 3 6" xfId="36027"/>
    <cellStyle name="Notiz 3 14 2 3 7" xfId="42843"/>
    <cellStyle name="Notiz 3 14 2 3 8" xfId="49366"/>
    <cellStyle name="Notiz 3 14 2 4" xfId="3040"/>
    <cellStyle name="Notiz 3 14 2 4 2" xfId="10150"/>
    <cellStyle name="Notiz 3 14 2 4 3" xfId="16443"/>
    <cellStyle name="Notiz 3 14 2 4 4" xfId="23382"/>
    <cellStyle name="Notiz 3 14 2 4 5" xfId="30047"/>
    <cellStyle name="Notiz 3 14 2 4 6" xfId="36717"/>
    <cellStyle name="Notiz 3 14 2 4 7" xfId="43533"/>
    <cellStyle name="Notiz 3 14 2 4 8" xfId="50056"/>
    <cellStyle name="Notiz 3 14 2 5" xfId="3727"/>
    <cellStyle name="Notiz 3 14 2 5 2" xfId="10837"/>
    <cellStyle name="Notiz 3 14 2 5 3" xfId="17130"/>
    <cellStyle name="Notiz 3 14 2 5 4" xfId="24069"/>
    <cellStyle name="Notiz 3 14 2 5 5" xfId="30734"/>
    <cellStyle name="Notiz 3 14 2 5 6" xfId="37404"/>
    <cellStyle name="Notiz 3 14 2 5 7" xfId="44220"/>
    <cellStyle name="Notiz 3 14 2 5 8" xfId="50743"/>
    <cellStyle name="Notiz 3 14 2 6" xfId="4414"/>
    <cellStyle name="Notiz 3 14 2 6 2" xfId="11524"/>
    <cellStyle name="Notiz 3 14 2 6 3" xfId="17817"/>
    <cellStyle name="Notiz 3 14 2 6 4" xfId="24756"/>
    <cellStyle name="Notiz 3 14 2 6 5" xfId="31421"/>
    <cellStyle name="Notiz 3 14 2 6 6" xfId="38091"/>
    <cellStyle name="Notiz 3 14 2 6 7" xfId="44907"/>
    <cellStyle name="Notiz 3 14 2 6 8" xfId="51430"/>
    <cellStyle name="Notiz 3 14 2 7" xfId="5099"/>
    <cellStyle name="Notiz 3 14 2 7 2" xfId="12209"/>
    <cellStyle name="Notiz 3 14 2 7 3" xfId="18502"/>
    <cellStyle name="Notiz 3 14 2 7 4" xfId="25441"/>
    <cellStyle name="Notiz 3 14 2 7 5" xfId="32106"/>
    <cellStyle name="Notiz 3 14 2 7 6" xfId="38776"/>
    <cellStyle name="Notiz 3 14 2 7 7" xfId="45592"/>
    <cellStyle name="Notiz 3 14 2 7 8" xfId="52115"/>
    <cellStyle name="Notiz 3 14 2 8" xfId="6140"/>
    <cellStyle name="Notiz 3 14 2 8 2" xfId="13250"/>
    <cellStyle name="Notiz 3 14 2 8 3" xfId="19543"/>
    <cellStyle name="Notiz 3 14 2 8 4" xfId="26482"/>
    <cellStyle name="Notiz 3 14 2 8 5" xfId="33147"/>
    <cellStyle name="Notiz 3 14 2 8 6" xfId="39817"/>
    <cellStyle name="Notiz 3 14 2 8 7" xfId="46633"/>
    <cellStyle name="Notiz 3 14 2 8 8" xfId="53156"/>
    <cellStyle name="Notiz 3 14 2 9" xfId="6794"/>
    <cellStyle name="Notiz 3 14 2 9 2" xfId="13904"/>
    <cellStyle name="Notiz 3 14 2 9 3" xfId="20197"/>
    <cellStyle name="Notiz 3 14 2 9 4" xfId="27136"/>
    <cellStyle name="Notiz 3 14 2 9 5" xfId="33801"/>
    <cellStyle name="Notiz 3 14 2 9 6" xfId="40471"/>
    <cellStyle name="Notiz 3 14 2 9 7" xfId="47287"/>
    <cellStyle name="Notiz 3 14 2 9 8" xfId="53810"/>
    <cellStyle name="Notiz 3 14 3" xfId="794"/>
    <cellStyle name="Notiz 3 14 3 10" xfId="7292"/>
    <cellStyle name="Notiz 3 14 3 10 2" xfId="14402"/>
    <cellStyle name="Notiz 3 14 3 10 3" xfId="20695"/>
    <cellStyle name="Notiz 3 14 3 10 4" xfId="27634"/>
    <cellStyle name="Notiz 3 14 3 10 5" xfId="34299"/>
    <cellStyle name="Notiz 3 14 3 10 6" xfId="40969"/>
    <cellStyle name="Notiz 3 14 3 10 7" xfId="47785"/>
    <cellStyle name="Notiz 3 14 3 10 8" xfId="54308"/>
    <cellStyle name="Notiz 3 14 3 11" xfId="1533"/>
    <cellStyle name="Notiz 3 14 3 11 2" xfId="8643"/>
    <cellStyle name="Notiz 3 14 3 11 3" xfId="14936"/>
    <cellStyle name="Notiz 3 14 3 11 4" xfId="21875"/>
    <cellStyle name="Notiz 3 14 3 11 5" xfId="28540"/>
    <cellStyle name="Notiz 3 14 3 11 6" xfId="35210"/>
    <cellStyle name="Notiz 3 14 3 11 7" xfId="42026"/>
    <cellStyle name="Notiz 3 14 3 11 8" xfId="48549"/>
    <cellStyle name="Notiz 3 14 3 12" xfId="7850"/>
    <cellStyle name="Notiz 3 14 3 13" xfId="21173"/>
    <cellStyle name="Notiz 3 14 3 14" xfId="20922"/>
    <cellStyle name="Notiz 3 14 3 15" xfId="41419"/>
    <cellStyle name="Notiz 3 14 3 16" xfId="7918"/>
    <cellStyle name="Notiz 3 14 3 2" xfId="1090"/>
    <cellStyle name="Notiz 3 14 3 2 10" xfId="1763"/>
    <cellStyle name="Notiz 3 14 3 2 10 2" xfId="8873"/>
    <cellStyle name="Notiz 3 14 3 2 10 3" xfId="15166"/>
    <cellStyle name="Notiz 3 14 3 2 10 4" xfId="22105"/>
    <cellStyle name="Notiz 3 14 3 2 10 5" xfId="28770"/>
    <cellStyle name="Notiz 3 14 3 2 10 6" xfId="35440"/>
    <cellStyle name="Notiz 3 14 3 2 10 7" xfId="42256"/>
    <cellStyle name="Notiz 3 14 3 2 10 8" xfId="48779"/>
    <cellStyle name="Notiz 3 14 3 2 11" xfId="545"/>
    <cellStyle name="Notiz 3 14 3 2 12" xfId="28097"/>
    <cellStyle name="Notiz 3 14 3 2 13" xfId="34767"/>
    <cellStyle name="Notiz 3 14 3 2 14" xfId="48109"/>
    <cellStyle name="Notiz 3 14 3 2 2" xfId="2634"/>
    <cellStyle name="Notiz 3 14 3 2 2 2" xfId="9744"/>
    <cellStyle name="Notiz 3 14 3 2 2 3" xfId="16037"/>
    <cellStyle name="Notiz 3 14 3 2 2 4" xfId="22976"/>
    <cellStyle name="Notiz 3 14 3 2 2 5" xfId="29641"/>
    <cellStyle name="Notiz 3 14 3 2 2 6" xfId="36311"/>
    <cellStyle name="Notiz 3 14 3 2 2 7" xfId="43127"/>
    <cellStyle name="Notiz 3 14 3 2 2 8" xfId="49650"/>
    <cellStyle name="Notiz 3 14 3 2 3" xfId="3324"/>
    <cellStyle name="Notiz 3 14 3 2 3 2" xfId="10434"/>
    <cellStyle name="Notiz 3 14 3 2 3 3" xfId="16727"/>
    <cellStyle name="Notiz 3 14 3 2 3 4" xfId="23666"/>
    <cellStyle name="Notiz 3 14 3 2 3 5" xfId="30331"/>
    <cellStyle name="Notiz 3 14 3 2 3 6" xfId="37001"/>
    <cellStyle name="Notiz 3 14 3 2 3 7" xfId="43817"/>
    <cellStyle name="Notiz 3 14 3 2 3 8" xfId="50340"/>
    <cellStyle name="Notiz 3 14 3 2 4" xfId="4011"/>
    <cellStyle name="Notiz 3 14 3 2 4 2" xfId="11121"/>
    <cellStyle name="Notiz 3 14 3 2 4 3" xfId="17414"/>
    <cellStyle name="Notiz 3 14 3 2 4 4" xfId="24353"/>
    <cellStyle name="Notiz 3 14 3 2 4 5" xfId="31018"/>
    <cellStyle name="Notiz 3 14 3 2 4 6" xfId="37688"/>
    <cellStyle name="Notiz 3 14 3 2 4 7" xfId="44504"/>
    <cellStyle name="Notiz 3 14 3 2 4 8" xfId="51027"/>
    <cellStyle name="Notiz 3 14 3 2 5" xfId="4698"/>
    <cellStyle name="Notiz 3 14 3 2 5 2" xfId="11808"/>
    <cellStyle name="Notiz 3 14 3 2 5 3" xfId="18101"/>
    <cellStyle name="Notiz 3 14 3 2 5 4" xfId="25040"/>
    <cellStyle name="Notiz 3 14 3 2 5 5" xfId="31705"/>
    <cellStyle name="Notiz 3 14 3 2 5 6" xfId="38375"/>
    <cellStyle name="Notiz 3 14 3 2 5 7" xfId="45191"/>
    <cellStyle name="Notiz 3 14 3 2 5 8" xfId="51714"/>
    <cellStyle name="Notiz 3 14 3 2 6" xfId="5383"/>
    <cellStyle name="Notiz 3 14 3 2 6 2" xfId="12493"/>
    <cellStyle name="Notiz 3 14 3 2 6 3" xfId="18786"/>
    <cellStyle name="Notiz 3 14 3 2 6 4" xfId="25725"/>
    <cellStyle name="Notiz 3 14 3 2 6 5" xfId="32390"/>
    <cellStyle name="Notiz 3 14 3 2 6 6" xfId="39060"/>
    <cellStyle name="Notiz 3 14 3 2 6 7" xfId="45876"/>
    <cellStyle name="Notiz 3 14 3 2 6 8" xfId="52399"/>
    <cellStyle name="Notiz 3 14 3 2 7" xfId="5966"/>
    <cellStyle name="Notiz 3 14 3 2 7 2" xfId="13076"/>
    <cellStyle name="Notiz 3 14 3 2 7 3" xfId="19369"/>
    <cellStyle name="Notiz 3 14 3 2 7 4" xfId="26308"/>
    <cellStyle name="Notiz 3 14 3 2 7 5" xfId="32973"/>
    <cellStyle name="Notiz 3 14 3 2 7 6" xfId="39643"/>
    <cellStyle name="Notiz 3 14 3 2 7 7" xfId="46459"/>
    <cellStyle name="Notiz 3 14 3 2 7 8" xfId="52982"/>
    <cellStyle name="Notiz 3 14 3 2 8" xfId="6424"/>
    <cellStyle name="Notiz 3 14 3 2 8 2" xfId="13534"/>
    <cellStyle name="Notiz 3 14 3 2 8 3" xfId="19827"/>
    <cellStyle name="Notiz 3 14 3 2 8 4" xfId="26766"/>
    <cellStyle name="Notiz 3 14 3 2 8 5" xfId="33431"/>
    <cellStyle name="Notiz 3 14 3 2 8 6" xfId="40101"/>
    <cellStyle name="Notiz 3 14 3 2 8 7" xfId="46917"/>
    <cellStyle name="Notiz 3 14 3 2 8 8" xfId="53440"/>
    <cellStyle name="Notiz 3 14 3 2 9" xfId="7078"/>
    <cellStyle name="Notiz 3 14 3 2 9 2" xfId="14188"/>
    <cellStyle name="Notiz 3 14 3 2 9 3" xfId="20481"/>
    <cellStyle name="Notiz 3 14 3 2 9 4" xfId="27420"/>
    <cellStyle name="Notiz 3 14 3 2 9 5" xfId="34085"/>
    <cellStyle name="Notiz 3 14 3 2 9 6" xfId="40755"/>
    <cellStyle name="Notiz 3 14 3 2 9 7" xfId="47571"/>
    <cellStyle name="Notiz 3 14 3 2 9 8" xfId="54094"/>
    <cellStyle name="Notiz 3 14 3 3" xfId="2404"/>
    <cellStyle name="Notiz 3 14 3 3 2" xfId="9514"/>
    <cellStyle name="Notiz 3 14 3 3 3" xfId="15807"/>
    <cellStyle name="Notiz 3 14 3 3 4" xfId="22746"/>
    <cellStyle name="Notiz 3 14 3 3 5" xfId="29411"/>
    <cellStyle name="Notiz 3 14 3 3 6" xfId="36081"/>
    <cellStyle name="Notiz 3 14 3 3 7" xfId="42897"/>
    <cellStyle name="Notiz 3 14 3 3 8" xfId="49420"/>
    <cellStyle name="Notiz 3 14 3 4" xfId="3094"/>
    <cellStyle name="Notiz 3 14 3 4 2" xfId="10204"/>
    <cellStyle name="Notiz 3 14 3 4 3" xfId="16497"/>
    <cellStyle name="Notiz 3 14 3 4 4" xfId="23436"/>
    <cellStyle name="Notiz 3 14 3 4 5" xfId="30101"/>
    <cellStyle name="Notiz 3 14 3 4 6" xfId="36771"/>
    <cellStyle name="Notiz 3 14 3 4 7" xfId="43587"/>
    <cellStyle name="Notiz 3 14 3 4 8" xfId="50110"/>
    <cellStyle name="Notiz 3 14 3 5" xfId="3781"/>
    <cellStyle name="Notiz 3 14 3 5 2" xfId="10891"/>
    <cellStyle name="Notiz 3 14 3 5 3" xfId="17184"/>
    <cellStyle name="Notiz 3 14 3 5 4" xfId="24123"/>
    <cellStyle name="Notiz 3 14 3 5 5" xfId="30788"/>
    <cellStyle name="Notiz 3 14 3 5 6" xfId="37458"/>
    <cellStyle name="Notiz 3 14 3 5 7" xfId="44274"/>
    <cellStyle name="Notiz 3 14 3 5 8" xfId="50797"/>
    <cellStyle name="Notiz 3 14 3 6" xfId="4468"/>
    <cellStyle name="Notiz 3 14 3 6 2" xfId="11578"/>
    <cellStyle name="Notiz 3 14 3 6 3" xfId="17871"/>
    <cellStyle name="Notiz 3 14 3 6 4" xfId="24810"/>
    <cellStyle name="Notiz 3 14 3 6 5" xfId="31475"/>
    <cellStyle name="Notiz 3 14 3 6 6" xfId="38145"/>
    <cellStyle name="Notiz 3 14 3 6 7" xfId="44961"/>
    <cellStyle name="Notiz 3 14 3 6 8" xfId="51484"/>
    <cellStyle name="Notiz 3 14 3 7" xfId="5153"/>
    <cellStyle name="Notiz 3 14 3 7 2" xfId="12263"/>
    <cellStyle name="Notiz 3 14 3 7 3" xfId="18556"/>
    <cellStyle name="Notiz 3 14 3 7 4" xfId="25495"/>
    <cellStyle name="Notiz 3 14 3 7 5" xfId="32160"/>
    <cellStyle name="Notiz 3 14 3 7 6" xfId="38830"/>
    <cellStyle name="Notiz 3 14 3 7 7" xfId="45646"/>
    <cellStyle name="Notiz 3 14 3 7 8" xfId="52169"/>
    <cellStyle name="Notiz 3 14 3 8" xfId="6194"/>
    <cellStyle name="Notiz 3 14 3 8 2" xfId="13304"/>
    <cellStyle name="Notiz 3 14 3 8 3" xfId="19597"/>
    <cellStyle name="Notiz 3 14 3 8 4" xfId="26536"/>
    <cellStyle name="Notiz 3 14 3 8 5" xfId="33201"/>
    <cellStyle name="Notiz 3 14 3 8 6" xfId="39871"/>
    <cellStyle name="Notiz 3 14 3 8 7" xfId="46687"/>
    <cellStyle name="Notiz 3 14 3 8 8" xfId="53210"/>
    <cellStyle name="Notiz 3 14 3 9" xfId="6848"/>
    <cellStyle name="Notiz 3 14 3 9 2" xfId="13958"/>
    <cellStyle name="Notiz 3 14 3 9 3" xfId="20251"/>
    <cellStyle name="Notiz 3 14 3 9 4" xfId="27190"/>
    <cellStyle name="Notiz 3 14 3 9 5" xfId="33855"/>
    <cellStyle name="Notiz 3 14 3 9 6" xfId="40525"/>
    <cellStyle name="Notiz 3 14 3 9 7" xfId="47341"/>
    <cellStyle name="Notiz 3 14 3 9 8" xfId="53864"/>
    <cellStyle name="Notiz 3 14 4" xfId="2046"/>
    <cellStyle name="Notiz 3 14 4 2" xfId="9156"/>
    <cellStyle name="Notiz 3 14 4 3" xfId="15449"/>
    <cellStyle name="Notiz 3 14 4 4" xfId="22388"/>
    <cellStyle name="Notiz 3 14 4 5" xfId="29053"/>
    <cellStyle name="Notiz 3 14 4 6" xfId="35723"/>
    <cellStyle name="Notiz 3 14 4 7" xfId="42539"/>
    <cellStyle name="Notiz 3 14 4 8" xfId="49062"/>
    <cellStyle name="Notiz 3 14 5" xfId="838"/>
    <cellStyle name="Notiz 3 14 5 2" xfId="7955"/>
    <cellStyle name="Notiz 3 14 5 3" xfId="8070"/>
    <cellStyle name="Notiz 3 14 5 4" xfId="21216"/>
    <cellStyle name="Notiz 3 14 5 5" xfId="27848"/>
    <cellStyle name="Notiz 3 14 5 6" xfId="34523"/>
    <cellStyle name="Notiz 3 14 5 7" xfId="41455"/>
    <cellStyle name="Notiz 3 14 5 8" xfId="27874"/>
    <cellStyle name="Notiz 3 14 6" xfId="1987"/>
    <cellStyle name="Notiz 3 14 6 2" xfId="9097"/>
    <cellStyle name="Notiz 3 14 6 3" xfId="15390"/>
    <cellStyle name="Notiz 3 14 6 4" xfId="22329"/>
    <cellStyle name="Notiz 3 14 6 5" xfId="28994"/>
    <cellStyle name="Notiz 3 14 6 6" xfId="35664"/>
    <cellStyle name="Notiz 3 14 6 7" xfId="42480"/>
    <cellStyle name="Notiz 3 14 6 8" xfId="49003"/>
    <cellStyle name="Notiz 3 14 7" xfId="2165"/>
    <cellStyle name="Notiz 3 14 7 2" xfId="9275"/>
    <cellStyle name="Notiz 3 14 7 3" xfId="15568"/>
    <cellStyle name="Notiz 3 14 7 4" xfId="22507"/>
    <cellStyle name="Notiz 3 14 7 5" xfId="29172"/>
    <cellStyle name="Notiz 3 14 7 6" xfId="35842"/>
    <cellStyle name="Notiz 3 14 7 7" xfId="42658"/>
    <cellStyle name="Notiz 3 14 7 8" xfId="49181"/>
    <cellStyle name="Notiz 3 14 8" xfId="2853"/>
    <cellStyle name="Notiz 3 14 8 2" xfId="9963"/>
    <cellStyle name="Notiz 3 14 8 3" xfId="16256"/>
    <cellStyle name="Notiz 3 14 8 4" xfId="23195"/>
    <cellStyle name="Notiz 3 14 8 5" xfId="29860"/>
    <cellStyle name="Notiz 3 14 8 6" xfId="36530"/>
    <cellStyle name="Notiz 3 14 8 7" xfId="43346"/>
    <cellStyle name="Notiz 3 14 8 8" xfId="49869"/>
    <cellStyle name="Notiz 3 14 9" xfId="1908"/>
    <cellStyle name="Notiz 3 14 9 2" xfId="9018"/>
    <cellStyle name="Notiz 3 14 9 3" xfId="15311"/>
    <cellStyle name="Notiz 3 14 9 4" xfId="22250"/>
    <cellStyle name="Notiz 3 14 9 5" xfId="28915"/>
    <cellStyle name="Notiz 3 14 9 6" xfId="35585"/>
    <cellStyle name="Notiz 3 14 9 7" xfId="42401"/>
    <cellStyle name="Notiz 3 14 9 8" xfId="48924"/>
    <cellStyle name="Notiz 3 15" xfId="501"/>
    <cellStyle name="Notiz 3 15 10" xfId="5688"/>
    <cellStyle name="Notiz 3 15 10 2" xfId="12798"/>
    <cellStyle name="Notiz 3 15 10 3" xfId="19091"/>
    <cellStyle name="Notiz 3 15 10 4" xfId="26030"/>
    <cellStyle name="Notiz 3 15 10 5" xfId="32695"/>
    <cellStyle name="Notiz 3 15 10 6" xfId="39365"/>
    <cellStyle name="Notiz 3 15 10 7" xfId="46181"/>
    <cellStyle name="Notiz 3 15 10 8" xfId="52704"/>
    <cellStyle name="Notiz 3 15 11" xfId="6605"/>
    <cellStyle name="Notiz 3 15 11 2" xfId="13715"/>
    <cellStyle name="Notiz 3 15 11 3" xfId="20008"/>
    <cellStyle name="Notiz 3 15 11 4" xfId="26947"/>
    <cellStyle name="Notiz 3 15 11 5" xfId="33612"/>
    <cellStyle name="Notiz 3 15 11 6" xfId="40282"/>
    <cellStyle name="Notiz 3 15 11 7" xfId="47098"/>
    <cellStyle name="Notiz 3 15 11 8" xfId="53621"/>
    <cellStyle name="Notiz 3 15 12" xfId="1299"/>
    <cellStyle name="Notiz 3 15 12 2" xfId="8409"/>
    <cellStyle name="Notiz 3 15 12 3" xfId="14702"/>
    <cellStyle name="Notiz 3 15 12 4" xfId="21641"/>
    <cellStyle name="Notiz 3 15 12 5" xfId="28306"/>
    <cellStyle name="Notiz 3 15 12 6" xfId="34976"/>
    <cellStyle name="Notiz 3 15 12 7" xfId="41795"/>
    <cellStyle name="Notiz 3 15 12 8" xfId="48318"/>
    <cellStyle name="Notiz 3 15 13" xfId="7716"/>
    <cellStyle name="Notiz 3 15 14" xfId="21490"/>
    <cellStyle name="Notiz 3 15 15" xfId="41642"/>
    <cellStyle name="Notiz 3 15 2" xfId="741"/>
    <cellStyle name="Notiz 3 15 2 10" xfId="5680"/>
    <cellStyle name="Notiz 3 15 2 10 2" xfId="12790"/>
    <cellStyle name="Notiz 3 15 2 10 3" xfId="19083"/>
    <cellStyle name="Notiz 3 15 2 10 4" xfId="26022"/>
    <cellStyle name="Notiz 3 15 2 10 5" xfId="32687"/>
    <cellStyle name="Notiz 3 15 2 10 6" xfId="39357"/>
    <cellStyle name="Notiz 3 15 2 10 7" xfId="46173"/>
    <cellStyle name="Notiz 3 15 2 10 8" xfId="52696"/>
    <cellStyle name="Notiz 3 15 2 11" xfId="1480"/>
    <cellStyle name="Notiz 3 15 2 11 2" xfId="8590"/>
    <cellStyle name="Notiz 3 15 2 11 3" xfId="14883"/>
    <cellStyle name="Notiz 3 15 2 11 4" xfId="21822"/>
    <cellStyle name="Notiz 3 15 2 11 5" xfId="28487"/>
    <cellStyle name="Notiz 3 15 2 11 6" xfId="35157"/>
    <cellStyle name="Notiz 3 15 2 11 7" xfId="41973"/>
    <cellStyle name="Notiz 3 15 2 11 8" xfId="48496"/>
    <cellStyle name="Notiz 3 15 2 12" xfId="7802"/>
    <cellStyle name="Notiz 3 15 2 13" xfId="21120"/>
    <cellStyle name="Notiz 3 15 2 14" xfId="21438"/>
    <cellStyle name="Notiz 3 15 2 15" xfId="41366"/>
    <cellStyle name="Notiz 3 15 2 16" xfId="34500"/>
    <cellStyle name="Notiz 3 15 2 2" xfId="1037"/>
    <cellStyle name="Notiz 3 15 2 2 10" xfId="1710"/>
    <cellStyle name="Notiz 3 15 2 2 10 2" xfId="8820"/>
    <cellStyle name="Notiz 3 15 2 2 10 3" xfId="15113"/>
    <cellStyle name="Notiz 3 15 2 2 10 4" xfId="22052"/>
    <cellStyle name="Notiz 3 15 2 2 10 5" xfId="28717"/>
    <cellStyle name="Notiz 3 15 2 2 10 6" xfId="35387"/>
    <cellStyle name="Notiz 3 15 2 2 10 7" xfId="42203"/>
    <cellStyle name="Notiz 3 15 2 2 10 8" xfId="48726"/>
    <cellStyle name="Notiz 3 15 2 2 11" xfId="7645"/>
    <cellStyle name="Notiz 3 15 2 2 12" xfId="28044"/>
    <cellStyle name="Notiz 3 15 2 2 13" xfId="34714"/>
    <cellStyle name="Notiz 3 15 2 2 14" xfId="48056"/>
    <cellStyle name="Notiz 3 15 2 2 2" xfId="2581"/>
    <cellStyle name="Notiz 3 15 2 2 2 2" xfId="9691"/>
    <cellStyle name="Notiz 3 15 2 2 2 3" xfId="15984"/>
    <cellStyle name="Notiz 3 15 2 2 2 4" xfId="22923"/>
    <cellStyle name="Notiz 3 15 2 2 2 5" xfId="29588"/>
    <cellStyle name="Notiz 3 15 2 2 2 6" xfId="36258"/>
    <cellStyle name="Notiz 3 15 2 2 2 7" xfId="43074"/>
    <cellStyle name="Notiz 3 15 2 2 2 8" xfId="49597"/>
    <cellStyle name="Notiz 3 15 2 2 3" xfId="3271"/>
    <cellStyle name="Notiz 3 15 2 2 3 2" xfId="10381"/>
    <cellStyle name="Notiz 3 15 2 2 3 3" xfId="16674"/>
    <cellStyle name="Notiz 3 15 2 2 3 4" xfId="23613"/>
    <cellStyle name="Notiz 3 15 2 2 3 5" xfId="30278"/>
    <cellStyle name="Notiz 3 15 2 2 3 6" xfId="36948"/>
    <cellStyle name="Notiz 3 15 2 2 3 7" xfId="43764"/>
    <cellStyle name="Notiz 3 15 2 2 3 8" xfId="50287"/>
    <cellStyle name="Notiz 3 15 2 2 4" xfId="3958"/>
    <cellStyle name="Notiz 3 15 2 2 4 2" xfId="11068"/>
    <cellStyle name="Notiz 3 15 2 2 4 3" xfId="17361"/>
    <cellStyle name="Notiz 3 15 2 2 4 4" xfId="24300"/>
    <cellStyle name="Notiz 3 15 2 2 4 5" xfId="30965"/>
    <cellStyle name="Notiz 3 15 2 2 4 6" xfId="37635"/>
    <cellStyle name="Notiz 3 15 2 2 4 7" xfId="44451"/>
    <cellStyle name="Notiz 3 15 2 2 4 8" xfId="50974"/>
    <cellStyle name="Notiz 3 15 2 2 5" xfId="4645"/>
    <cellStyle name="Notiz 3 15 2 2 5 2" xfId="11755"/>
    <cellStyle name="Notiz 3 15 2 2 5 3" xfId="18048"/>
    <cellStyle name="Notiz 3 15 2 2 5 4" xfId="24987"/>
    <cellStyle name="Notiz 3 15 2 2 5 5" xfId="31652"/>
    <cellStyle name="Notiz 3 15 2 2 5 6" xfId="38322"/>
    <cellStyle name="Notiz 3 15 2 2 5 7" xfId="45138"/>
    <cellStyle name="Notiz 3 15 2 2 5 8" xfId="51661"/>
    <cellStyle name="Notiz 3 15 2 2 6" xfId="5330"/>
    <cellStyle name="Notiz 3 15 2 2 6 2" xfId="12440"/>
    <cellStyle name="Notiz 3 15 2 2 6 3" xfId="18733"/>
    <cellStyle name="Notiz 3 15 2 2 6 4" xfId="25672"/>
    <cellStyle name="Notiz 3 15 2 2 6 5" xfId="32337"/>
    <cellStyle name="Notiz 3 15 2 2 6 6" xfId="39007"/>
    <cellStyle name="Notiz 3 15 2 2 6 7" xfId="45823"/>
    <cellStyle name="Notiz 3 15 2 2 6 8" xfId="52346"/>
    <cellStyle name="Notiz 3 15 2 2 7" xfId="5913"/>
    <cellStyle name="Notiz 3 15 2 2 7 2" xfId="13023"/>
    <cellStyle name="Notiz 3 15 2 2 7 3" xfId="19316"/>
    <cellStyle name="Notiz 3 15 2 2 7 4" xfId="26255"/>
    <cellStyle name="Notiz 3 15 2 2 7 5" xfId="32920"/>
    <cellStyle name="Notiz 3 15 2 2 7 6" xfId="39590"/>
    <cellStyle name="Notiz 3 15 2 2 7 7" xfId="46406"/>
    <cellStyle name="Notiz 3 15 2 2 7 8" xfId="52929"/>
    <cellStyle name="Notiz 3 15 2 2 8" xfId="6371"/>
    <cellStyle name="Notiz 3 15 2 2 8 2" xfId="13481"/>
    <cellStyle name="Notiz 3 15 2 2 8 3" xfId="19774"/>
    <cellStyle name="Notiz 3 15 2 2 8 4" xfId="26713"/>
    <cellStyle name="Notiz 3 15 2 2 8 5" xfId="33378"/>
    <cellStyle name="Notiz 3 15 2 2 8 6" xfId="40048"/>
    <cellStyle name="Notiz 3 15 2 2 8 7" xfId="46864"/>
    <cellStyle name="Notiz 3 15 2 2 8 8" xfId="53387"/>
    <cellStyle name="Notiz 3 15 2 2 9" xfId="7025"/>
    <cellStyle name="Notiz 3 15 2 2 9 2" xfId="14135"/>
    <cellStyle name="Notiz 3 15 2 2 9 3" xfId="20428"/>
    <cellStyle name="Notiz 3 15 2 2 9 4" xfId="27367"/>
    <cellStyle name="Notiz 3 15 2 2 9 5" xfId="34032"/>
    <cellStyle name="Notiz 3 15 2 2 9 6" xfId="40702"/>
    <cellStyle name="Notiz 3 15 2 2 9 7" xfId="47518"/>
    <cellStyle name="Notiz 3 15 2 2 9 8" xfId="54041"/>
    <cellStyle name="Notiz 3 15 2 3" xfId="2351"/>
    <cellStyle name="Notiz 3 15 2 3 2" xfId="9461"/>
    <cellStyle name="Notiz 3 15 2 3 3" xfId="15754"/>
    <cellStyle name="Notiz 3 15 2 3 4" xfId="22693"/>
    <cellStyle name="Notiz 3 15 2 3 5" xfId="29358"/>
    <cellStyle name="Notiz 3 15 2 3 6" xfId="36028"/>
    <cellStyle name="Notiz 3 15 2 3 7" xfId="42844"/>
    <cellStyle name="Notiz 3 15 2 3 8" xfId="49367"/>
    <cellStyle name="Notiz 3 15 2 4" xfId="3041"/>
    <cellStyle name="Notiz 3 15 2 4 2" xfId="10151"/>
    <cellStyle name="Notiz 3 15 2 4 3" xfId="16444"/>
    <cellStyle name="Notiz 3 15 2 4 4" xfId="23383"/>
    <cellStyle name="Notiz 3 15 2 4 5" xfId="30048"/>
    <cellStyle name="Notiz 3 15 2 4 6" xfId="36718"/>
    <cellStyle name="Notiz 3 15 2 4 7" xfId="43534"/>
    <cellStyle name="Notiz 3 15 2 4 8" xfId="50057"/>
    <cellStyle name="Notiz 3 15 2 5" xfId="3728"/>
    <cellStyle name="Notiz 3 15 2 5 2" xfId="10838"/>
    <cellStyle name="Notiz 3 15 2 5 3" xfId="17131"/>
    <cellStyle name="Notiz 3 15 2 5 4" xfId="24070"/>
    <cellStyle name="Notiz 3 15 2 5 5" xfId="30735"/>
    <cellStyle name="Notiz 3 15 2 5 6" xfId="37405"/>
    <cellStyle name="Notiz 3 15 2 5 7" xfId="44221"/>
    <cellStyle name="Notiz 3 15 2 5 8" xfId="50744"/>
    <cellStyle name="Notiz 3 15 2 6" xfId="4415"/>
    <cellStyle name="Notiz 3 15 2 6 2" xfId="11525"/>
    <cellStyle name="Notiz 3 15 2 6 3" xfId="17818"/>
    <cellStyle name="Notiz 3 15 2 6 4" xfId="24757"/>
    <cellStyle name="Notiz 3 15 2 6 5" xfId="31422"/>
    <cellStyle name="Notiz 3 15 2 6 6" xfId="38092"/>
    <cellStyle name="Notiz 3 15 2 6 7" xfId="44908"/>
    <cellStyle name="Notiz 3 15 2 6 8" xfId="51431"/>
    <cellStyle name="Notiz 3 15 2 7" xfId="5100"/>
    <cellStyle name="Notiz 3 15 2 7 2" xfId="12210"/>
    <cellStyle name="Notiz 3 15 2 7 3" xfId="18503"/>
    <cellStyle name="Notiz 3 15 2 7 4" xfId="25442"/>
    <cellStyle name="Notiz 3 15 2 7 5" xfId="32107"/>
    <cellStyle name="Notiz 3 15 2 7 6" xfId="38777"/>
    <cellStyle name="Notiz 3 15 2 7 7" xfId="45593"/>
    <cellStyle name="Notiz 3 15 2 7 8" xfId="52116"/>
    <cellStyle name="Notiz 3 15 2 8" xfId="6141"/>
    <cellStyle name="Notiz 3 15 2 8 2" xfId="13251"/>
    <cellStyle name="Notiz 3 15 2 8 3" xfId="19544"/>
    <cellStyle name="Notiz 3 15 2 8 4" xfId="26483"/>
    <cellStyle name="Notiz 3 15 2 8 5" xfId="33148"/>
    <cellStyle name="Notiz 3 15 2 8 6" xfId="39818"/>
    <cellStyle name="Notiz 3 15 2 8 7" xfId="46634"/>
    <cellStyle name="Notiz 3 15 2 8 8" xfId="53157"/>
    <cellStyle name="Notiz 3 15 2 9" xfId="6795"/>
    <cellStyle name="Notiz 3 15 2 9 2" xfId="13905"/>
    <cellStyle name="Notiz 3 15 2 9 3" xfId="20198"/>
    <cellStyle name="Notiz 3 15 2 9 4" xfId="27137"/>
    <cellStyle name="Notiz 3 15 2 9 5" xfId="33802"/>
    <cellStyle name="Notiz 3 15 2 9 6" xfId="40472"/>
    <cellStyle name="Notiz 3 15 2 9 7" xfId="47288"/>
    <cellStyle name="Notiz 3 15 2 9 8" xfId="53811"/>
    <cellStyle name="Notiz 3 15 3" xfId="795"/>
    <cellStyle name="Notiz 3 15 3 10" xfId="7354"/>
    <cellStyle name="Notiz 3 15 3 10 2" xfId="14464"/>
    <cellStyle name="Notiz 3 15 3 10 3" xfId="20757"/>
    <cellStyle name="Notiz 3 15 3 10 4" xfId="27696"/>
    <cellStyle name="Notiz 3 15 3 10 5" xfId="34361"/>
    <cellStyle name="Notiz 3 15 3 10 6" xfId="41031"/>
    <cellStyle name="Notiz 3 15 3 10 7" xfId="47847"/>
    <cellStyle name="Notiz 3 15 3 10 8" xfId="54370"/>
    <cellStyle name="Notiz 3 15 3 11" xfId="1534"/>
    <cellStyle name="Notiz 3 15 3 11 2" xfId="8644"/>
    <cellStyle name="Notiz 3 15 3 11 3" xfId="14937"/>
    <cellStyle name="Notiz 3 15 3 11 4" xfId="21876"/>
    <cellStyle name="Notiz 3 15 3 11 5" xfId="28541"/>
    <cellStyle name="Notiz 3 15 3 11 6" xfId="35211"/>
    <cellStyle name="Notiz 3 15 3 11 7" xfId="42027"/>
    <cellStyle name="Notiz 3 15 3 11 8" xfId="48550"/>
    <cellStyle name="Notiz 3 15 3 12" xfId="8063"/>
    <cellStyle name="Notiz 3 15 3 13" xfId="21174"/>
    <cellStyle name="Notiz 3 15 3 14" xfId="34483"/>
    <cellStyle name="Notiz 3 15 3 15" xfId="41420"/>
    <cellStyle name="Notiz 3 15 3 16" xfId="41479"/>
    <cellStyle name="Notiz 3 15 3 2" xfId="1091"/>
    <cellStyle name="Notiz 3 15 3 2 10" xfId="1764"/>
    <cellStyle name="Notiz 3 15 3 2 10 2" xfId="8874"/>
    <cellStyle name="Notiz 3 15 3 2 10 3" xfId="15167"/>
    <cellStyle name="Notiz 3 15 3 2 10 4" xfId="22106"/>
    <cellStyle name="Notiz 3 15 3 2 10 5" xfId="28771"/>
    <cellStyle name="Notiz 3 15 3 2 10 6" xfId="35441"/>
    <cellStyle name="Notiz 3 15 3 2 10 7" xfId="42257"/>
    <cellStyle name="Notiz 3 15 3 2 10 8" xfId="48780"/>
    <cellStyle name="Notiz 3 15 3 2 11" xfId="7947"/>
    <cellStyle name="Notiz 3 15 3 2 12" xfId="28098"/>
    <cellStyle name="Notiz 3 15 3 2 13" xfId="34768"/>
    <cellStyle name="Notiz 3 15 3 2 14" xfId="48110"/>
    <cellStyle name="Notiz 3 15 3 2 2" xfId="2635"/>
    <cellStyle name="Notiz 3 15 3 2 2 2" xfId="9745"/>
    <cellStyle name="Notiz 3 15 3 2 2 3" xfId="16038"/>
    <cellStyle name="Notiz 3 15 3 2 2 4" xfId="22977"/>
    <cellStyle name="Notiz 3 15 3 2 2 5" xfId="29642"/>
    <cellStyle name="Notiz 3 15 3 2 2 6" xfId="36312"/>
    <cellStyle name="Notiz 3 15 3 2 2 7" xfId="43128"/>
    <cellStyle name="Notiz 3 15 3 2 2 8" xfId="49651"/>
    <cellStyle name="Notiz 3 15 3 2 3" xfId="3325"/>
    <cellStyle name="Notiz 3 15 3 2 3 2" xfId="10435"/>
    <cellStyle name="Notiz 3 15 3 2 3 3" xfId="16728"/>
    <cellStyle name="Notiz 3 15 3 2 3 4" xfId="23667"/>
    <cellStyle name="Notiz 3 15 3 2 3 5" xfId="30332"/>
    <cellStyle name="Notiz 3 15 3 2 3 6" xfId="37002"/>
    <cellStyle name="Notiz 3 15 3 2 3 7" xfId="43818"/>
    <cellStyle name="Notiz 3 15 3 2 3 8" xfId="50341"/>
    <cellStyle name="Notiz 3 15 3 2 4" xfId="4012"/>
    <cellStyle name="Notiz 3 15 3 2 4 2" xfId="11122"/>
    <cellStyle name="Notiz 3 15 3 2 4 3" xfId="17415"/>
    <cellStyle name="Notiz 3 15 3 2 4 4" xfId="24354"/>
    <cellStyle name="Notiz 3 15 3 2 4 5" xfId="31019"/>
    <cellStyle name="Notiz 3 15 3 2 4 6" xfId="37689"/>
    <cellStyle name="Notiz 3 15 3 2 4 7" xfId="44505"/>
    <cellStyle name="Notiz 3 15 3 2 4 8" xfId="51028"/>
    <cellStyle name="Notiz 3 15 3 2 5" xfId="4699"/>
    <cellStyle name="Notiz 3 15 3 2 5 2" xfId="11809"/>
    <cellStyle name="Notiz 3 15 3 2 5 3" xfId="18102"/>
    <cellStyle name="Notiz 3 15 3 2 5 4" xfId="25041"/>
    <cellStyle name="Notiz 3 15 3 2 5 5" xfId="31706"/>
    <cellStyle name="Notiz 3 15 3 2 5 6" xfId="38376"/>
    <cellStyle name="Notiz 3 15 3 2 5 7" xfId="45192"/>
    <cellStyle name="Notiz 3 15 3 2 5 8" xfId="51715"/>
    <cellStyle name="Notiz 3 15 3 2 6" xfId="5384"/>
    <cellStyle name="Notiz 3 15 3 2 6 2" xfId="12494"/>
    <cellStyle name="Notiz 3 15 3 2 6 3" xfId="18787"/>
    <cellStyle name="Notiz 3 15 3 2 6 4" xfId="25726"/>
    <cellStyle name="Notiz 3 15 3 2 6 5" xfId="32391"/>
    <cellStyle name="Notiz 3 15 3 2 6 6" xfId="39061"/>
    <cellStyle name="Notiz 3 15 3 2 6 7" xfId="45877"/>
    <cellStyle name="Notiz 3 15 3 2 6 8" xfId="52400"/>
    <cellStyle name="Notiz 3 15 3 2 7" xfId="5967"/>
    <cellStyle name="Notiz 3 15 3 2 7 2" xfId="13077"/>
    <cellStyle name="Notiz 3 15 3 2 7 3" xfId="19370"/>
    <cellStyle name="Notiz 3 15 3 2 7 4" xfId="26309"/>
    <cellStyle name="Notiz 3 15 3 2 7 5" xfId="32974"/>
    <cellStyle name="Notiz 3 15 3 2 7 6" xfId="39644"/>
    <cellStyle name="Notiz 3 15 3 2 7 7" xfId="46460"/>
    <cellStyle name="Notiz 3 15 3 2 7 8" xfId="52983"/>
    <cellStyle name="Notiz 3 15 3 2 8" xfId="6425"/>
    <cellStyle name="Notiz 3 15 3 2 8 2" xfId="13535"/>
    <cellStyle name="Notiz 3 15 3 2 8 3" xfId="19828"/>
    <cellStyle name="Notiz 3 15 3 2 8 4" xfId="26767"/>
    <cellStyle name="Notiz 3 15 3 2 8 5" xfId="33432"/>
    <cellStyle name="Notiz 3 15 3 2 8 6" xfId="40102"/>
    <cellStyle name="Notiz 3 15 3 2 8 7" xfId="46918"/>
    <cellStyle name="Notiz 3 15 3 2 8 8" xfId="53441"/>
    <cellStyle name="Notiz 3 15 3 2 9" xfId="7079"/>
    <cellStyle name="Notiz 3 15 3 2 9 2" xfId="14189"/>
    <cellStyle name="Notiz 3 15 3 2 9 3" xfId="20482"/>
    <cellStyle name="Notiz 3 15 3 2 9 4" xfId="27421"/>
    <cellStyle name="Notiz 3 15 3 2 9 5" xfId="34086"/>
    <cellStyle name="Notiz 3 15 3 2 9 6" xfId="40756"/>
    <cellStyle name="Notiz 3 15 3 2 9 7" xfId="47572"/>
    <cellStyle name="Notiz 3 15 3 2 9 8" xfId="54095"/>
    <cellStyle name="Notiz 3 15 3 3" xfId="2405"/>
    <cellStyle name="Notiz 3 15 3 3 2" xfId="9515"/>
    <cellStyle name="Notiz 3 15 3 3 3" xfId="15808"/>
    <cellStyle name="Notiz 3 15 3 3 4" xfId="22747"/>
    <cellStyle name="Notiz 3 15 3 3 5" xfId="29412"/>
    <cellStyle name="Notiz 3 15 3 3 6" xfId="36082"/>
    <cellStyle name="Notiz 3 15 3 3 7" xfId="42898"/>
    <cellStyle name="Notiz 3 15 3 3 8" xfId="49421"/>
    <cellStyle name="Notiz 3 15 3 4" xfId="3095"/>
    <cellStyle name="Notiz 3 15 3 4 2" xfId="10205"/>
    <cellStyle name="Notiz 3 15 3 4 3" xfId="16498"/>
    <cellStyle name="Notiz 3 15 3 4 4" xfId="23437"/>
    <cellStyle name="Notiz 3 15 3 4 5" xfId="30102"/>
    <cellStyle name="Notiz 3 15 3 4 6" xfId="36772"/>
    <cellStyle name="Notiz 3 15 3 4 7" xfId="43588"/>
    <cellStyle name="Notiz 3 15 3 4 8" xfId="50111"/>
    <cellStyle name="Notiz 3 15 3 5" xfId="3782"/>
    <cellStyle name="Notiz 3 15 3 5 2" xfId="10892"/>
    <cellStyle name="Notiz 3 15 3 5 3" xfId="17185"/>
    <cellStyle name="Notiz 3 15 3 5 4" xfId="24124"/>
    <cellStyle name="Notiz 3 15 3 5 5" xfId="30789"/>
    <cellStyle name="Notiz 3 15 3 5 6" xfId="37459"/>
    <cellStyle name="Notiz 3 15 3 5 7" xfId="44275"/>
    <cellStyle name="Notiz 3 15 3 5 8" xfId="50798"/>
    <cellStyle name="Notiz 3 15 3 6" xfId="4469"/>
    <cellStyle name="Notiz 3 15 3 6 2" xfId="11579"/>
    <cellStyle name="Notiz 3 15 3 6 3" xfId="17872"/>
    <cellStyle name="Notiz 3 15 3 6 4" xfId="24811"/>
    <cellStyle name="Notiz 3 15 3 6 5" xfId="31476"/>
    <cellStyle name="Notiz 3 15 3 6 6" xfId="38146"/>
    <cellStyle name="Notiz 3 15 3 6 7" xfId="44962"/>
    <cellStyle name="Notiz 3 15 3 6 8" xfId="51485"/>
    <cellStyle name="Notiz 3 15 3 7" xfId="5154"/>
    <cellStyle name="Notiz 3 15 3 7 2" xfId="12264"/>
    <cellStyle name="Notiz 3 15 3 7 3" xfId="18557"/>
    <cellStyle name="Notiz 3 15 3 7 4" xfId="25496"/>
    <cellStyle name="Notiz 3 15 3 7 5" xfId="32161"/>
    <cellStyle name="Notiz 3 15 3 7 6" xfId="38831"/>
    <cellStyle name="Notiz 3 15 3 7 7" xfId="45647"/>
    <cellStyle name="Notiz 3 15 3 7 8" xfId="52170"/>
    <cellStyle name="Notiz 3 15 3 8" xfId="6195"/>
    <cellStyle name="Notiz 3 15 3 8 2" xfId="13305"/>
    <cellStyle name="Notiz 3 15 3 8 3" xfId="19598"/>
    <cellStyle name="Notiz 3 15 3 8 4" xfId="26537"/>
    <cellStyle name="Notiz 3 15 3 8 5" xfId="33202"/>
    <cellStyle name="Notiz 3 15 3 8 6" xfId="39872"/>
    <cellStyle name="Notiz 3 15 3 8 7" xfId="46688"/>
    <cellStyle name="Notiz 3 15 3 8 8" xfId="53211"/>
    <cellStyle name="Notiz 3 15 3 9" xfId="6849"/>
    <cellStyle name="Notiz 3 15 3 9 2" xfId="13959"/>
    <cellStyle name="Notiz 3 15 3 9 3" xfId="20252"/>
    <cellStyle name="Notiz 3 15 3 9 4" xfId="27191"/>
    <cellStyle name="Notiz 3 15 3 9 5" xfId="33856"/>
    <cellStyle name="Notiz 3 15 3 9 6" xfId="40526"/>
    <cellStyle name="Notiz 3 15 3 9 7" xfId="47342"/>
    <cellStyle name="Notiz 3 15 3 9 8" xfId="53865"/>
    <cellStyle name="Notiz 3 15 4" xfId="2127"/>
    <cellStyle name="Notiz 3 15 4 2" xfId="9237"/>
    <cellStyle name="Notiz 3 15 4 3" xfId="15530"/>
    <cellStyle name="Notiz 3 15 4 4" xfId="22469"/>
    <cellStyle name="Notiz 3 15 4 5" xfId="29134"/>
    <cellStyle name="Notiz 3 15 4 6" xfId="35804"/>
    <cellStyle name="Notiz 3 15 4 7" xfId="42620"/>
    <cellStyle name="Notiz 3 15 4 8" xfId="49143"/>
    <cellStyle name="Notiz 3 15 5" xfId="2815"/>
    <cellStyle name="Notiz 3 15 5 2" xfId="9925"/>
    <cellStyle name="Notiz 3 15 5 3" xfId="16218"/>
    <cellStyle name="Notiz 3 15 5 4" xfId="23157"/>
    <cellStyle name="Notiz 3 15 5 5" xfId="29822"/>
    <cellStyle name="Notiz 3 15 5 6" xfId="36492"/>
    <cellStyle name="Notiz 3 15 5 7" xfId="43308"/>
    <cellStyle name="Notiz 3 15 5 8" xfId="49831"/>
    <cellStyle name="Notiz 3 15 6" xfId="3503"/>
    <cellStyle name="Notiz 3 15 6 2" xfId="10613"/>
    <cellStyle name="Notiz 3 15 6 3" xfId="16906"/>
    <cellStyle name="Notiz 3 15 6 4" xfId="23845"/>
    <cellStyle name="Notiz 3 15 6 5" xfId="30510"/>
    <cellStyle name="Notiz 3 15 6 6" xfId="37180"/>
    <cellStyle name="Notiz 3 15 6 7" xfId="43996"/>
    <cellStyle name="Notiz 3 15 6 8" xfId="50519"/>
    <cellStyle name="Notiz 3 15 7" xfId="4190"/>
    <cellStyle name="Notiz 3 15 7 2" xfId="11300"/>
    <cellStyle name="Notiz 3 15 7 3" xfId="17593"/>
    <cellStyle name="Notiz 3 15 7 4" xfId="24532"/>
    <cellStyle name="Notiz 3 15 7 5" xfId="31197"/>
    <cellStyle name="Notiz 3 15 7 6" xfId="37867"/>
    <cellStyle name="Notiz 3 15 7 7" xfId="44683"/>
    <cellStyle name="Notiz 3 15 7 8" xfId="51206"/>
    <cellStyle name="Notiz 3 15 8" xfId="4879"/>
    <cellStyle name="Notiz 3 15 8 2" xfId="11989"/>
    <cellStyle name="Notiz 3 15 8 3" xfId="18282"/>
    <cellStyle name="Notiz 3 15 8 4" xfId="25221"/>
    <cellStyle name="Notiz 3 15 8 5" xfId="31886"/>
    <cellStyle name="Notiz 3 15 8 6" xfId="38556"/>
    <cellStyle name="Notiz 3 15 8 7" xfId="45372"/>
    <cellStyle name="Notiz 3 15 8 8" xfId="51895"/>
    <cellStyle name="Notiz 3 15 9" xfId="5562"/>
    <cellStyle name="Notiz 3 15 9 2" xfId="12672"/>
    <cellStyle name="Notiz 3 15 9 3" xfId="18965"/>
    <cellStyle name="Notiz 3 15 9 4" xfId="25904"/>
    <cellStyle name="Notiz 3 15 9 5" xfId="32569"/>
    <cellStyle name="Notiz 3 15 9 6" xfId="39239"/>
    <cellStyle name="Notiz 3 15 9 7" xfId="46055"/>
    <cellStyle name="Notiz 3 15 9 8" xfId="52578"/>
    <cellStyle name="Notiz 3 16" xfId="456"/>
    <cellStyle name="Notiz 3 16 10" xfId="5710"/>
    <cellStyle name="Notiz 3 16 10 2" xfId="12820"/>
    <cellStyle name="Notiz 3 16 10 3" xfId="19113"/>
    <cellStyle name="Notiz 3 16 10 4" xfId="26052"/>
    <cellStyle name="Notiz 3 16 10 5" xfId="32717"/>
    <cellStyle name="Notiz 3 16 10 6" xfId="39387"/>
    <cellStyle name="Notiz 3 16 10 7" xfId="46203"/>
    <cellStyle name="Notiz 3 16 10 8" xfId="52726"/>
    <cellStyle name="Notiz 3 16 11" xfId="6560"/>
    <cellStyle name="Notiz 3 16 11 2" xfId="13670"/>
    <cellStyle name="Notiz 3 16 11 3" xfId="19963"/>
    <cellStyle name="Notiz 3 16 11 4" xfId="26902"/>
    <cellStyle name="Notiz 3 16 11 5" xfId="33567"/>
    <cellStyle name="Notiz 3 16 11 6" xfId="40237"/>
    <cellStyle name="Notiz 3 16 11 7" xfId="47053"/>
    <cellStyle name="Notiz 3 16 11 8" xfId="53576"/>
    <cellStyle name="Notiz 3 16 12" xfId="1254"/>
    <cellStyle name="Notiz 3 16 12 2" xfId="8364"/>
    <cellStyle name="Notiz 3 16 12 3" xfId="14657"/>
    <cellStyle name="Notiz 3 16 12 4" xfId="21596"/>
    <cellStyle name="Notiz 3 16 12 5" xfId="28261"/>
    <cellStyle name="Notiz 3 16 12 6" xfId="34931"/>
    <cellStyle name="Notiz 3 16 12 7" xfId="41750"/>
    <cellStyle name="Notiz 3 16 12 8" xfId="48273"/>
    <cellStyle name="Notiz 3 16 13" xfId="7825"/>
    <cellStyle name="Notiz 3 16 14" xfId="21314"/>
    <cellStyle name="Notiz 3 16 15" xfId="250"/>
    <cellStyle name="Notiz 3 16 2" xfId="742"/>
    <cellStyle name="Notiz 3 16 2 10" xfId="7376"/>
    <cellStyle name="Notiz 3 16 2 10 2" xfId="14486"/>
    <cellStyle name="Notiz 3 16 2 10 3" xfId="20779"/>
    <cellStyle name="Notiz 3 16 2 10 4" xfId="27718"/>
    <cellStyle name="Notiz 3 16 2 10 5" xfId="34383"/>
    <cellStyle name="Notiz 3 16 2 10 6" xfId="41053"/>
    <cellStyle name="Notiz 3 16 2 10 7" xfId="47869"/>
    <cellStyle name="Notiz 3 16 2 10 8" xfId="54392"/>
    <cellStyle name="Notiz 3 16 2 11" xfId="1481"/>
    <cellStyle name="Notiz 3 16 2 11 2" xfId="8591"/>
    <cellStyle name="Notiz 3 16 2 11 3" xfId="14884"/>
    <cellStyle name="Notiz 3 16 2 11 4" xfId="21823"/>
    <cellStyle name="Notiz 3 16 2 11 5" xfId="28488"/>
    <cellStyle name="Notiz 3 16 2 11 6" xfId="35158"/>
    <cellStyle name="Notiz 3 16 2 11 7" xfId="41974"/>
    <cellStyle name="Notiz 3 16 2 11 8" xfId="48497"/>
    <cellStyle name="Notiz 3 16 2 12" xfId="7680"/>
    <cellStyle name="Notiz 3 16 2 13" xfId="21121"/>
    <cellStyle name="Notiz 3 16 2 14" xfId="21211"/>
    <cellStyle name="Notiz 3 16 2 15" xfId="41367"/>
    <cellStyle name="Notiz 3 16 2 16" xfId="41574"/>
    <cellStyle name="Notiz 3 16 2 2" xfId="1038"/>
    <cellStyle name="Notiz 3 16 2 2 10" xfId="1711"/>
    <cellStyle name="Notiz 3 16 2 2 10 2" xfId="8821"/>
    <cellStyle name="Notiz 3 16 2 2 10 3" xfId="15114"/>
    <cellStyle name="Notiz 3 16 2 2 10 4" xfId="22053"/>
    <cellStyle name="Notiz 3 16 2 2 10 5" xfId="28718"/>
    <cellStyle name="Notiz 3 16 2 2 10 6" xfId="35388"/>
    <cellStyle name="Notiz 3 16 2 2 10 7" xfId="42204"/>
    <cellStyle name="Notiz 3 16 2 2 10 8" xfId="48727"/>
    <cellStyle name="Notiz 3 16 2 2 11" xfId="248"/>
    <cellStyle name="Notiz 3 16 2 2 12" xfId="28045"/>
    <cellStyle name="Notiz 3 16 2 2 13" xfId="34715"/>
    <cellStyle name="Notiz 3 16 2 2 14" xfId="48057"/>
    <cellStyle name="Notiz 3 16 2 2 2" xfId="2582"/>
    <cellStyle name="Notiz 3 16 2 2 2 2" xfId="9692"/>
    <cellStyle name="Notiz 3 16 2 2 2 3" xfId="15985"/>
    <cellStyle name="Notiz 3 16 2 2 2 4" xfId="22924"/>
    <cellStyle name="Notiz 3 16 2 2 2 5" xfId="29589"/>
    <cellStyle name="Notiz 3 16 2 2 2 6" xfId="36259"/>
    <cellStyle name="Notiz 3 16 2 2 2 7" xfId="43075"/>
    <cellStyle name="Notiz 3 16 2 2 2 8" xfId="49598"/>
    <cellStyle name="Notiz 3 16 2 2 3" xfId="3272"/>
    <cellStyle name="Notiz 3 16 2 2 3 2" xfId="10382"/>
    <cellStyle name="Notiz 3 16 2 2 3 3" xfId="16675"/>
    <cellStyle name="Notiz 3 16 2 2 3 4" xfId="23614"/>
    <cellStyle name="Notiz 3 16 2 2 3 5" xfId="30279"/>
    <cellStyle name="Notiz 3 16 2 2 3 6" xfId="36949"/>
    <cellStyle name="Notiz 3 16 2 2 3 7" xfId="43765"/>
    <cellStyle name="Notiz 3 16 2 2 3 8" xfId="50288"/>
    <cellStyle name="Notiz 3 16 2 2 4" xfId="3959"/>
    <cellStyle name="Notiz 3 16 2 2 4 2" xfId="11069"/>
    <cellStyle name="Notiz 3 16 2 2 4 3" xfId="17362"/>
    <cellStyle name="Notiz 3 16 2 2 4 4" xfId="24301"/>
    <cellStyle name="Notiz 3 16 2 2 4 5" xfId="30966"/>
    <cellStyle name="Notiz 3 16 2 2 4 6" xfId="37636"/>
    <cellStyle name="Notiz 3 16 2 2 4 7" xfId="44452"/>
    <cellStyle name="Notiz 3 16 2 2 4 8" xfId="50975"/>
    <cellStyle name="Notiz 3 16 2 2 5" xfId="4646"/>
    <cellStyle name="Notiz 3 16 2 2 5 2" xfId="11756"/>
    <cellStyle name="Notiz 3 16 2 2 5 3" xfId="18049"/>
    <cellStyle name="Notiz 3 16 2 2 5 4" xfId="24988"/>
    <cellStyle name="Notiz 3 16 2 2 5 5" xfId="31653"/>
    <cellStyle name="Notiz 3 16 2 2 5 6" xfId="38323"/>
    <cellStyle name="Notiz 3 16 2 2 5 7" xfId="45139"/>
    <cellStyle name="Notiz 3 16 2 2 5 8" xfId="51662"/>
    <cellStyle name="Notiz 3 16 2 2 6" xfId="5331"/>
    <cellStyle name="Notiz 3 16 2 2 6 2" xfId="12441"/>
    <cellStyle name="Notiz 3 16 2 2 6 3" xfId="18734"/>
    <cellStyle name="Notiz 3 16 2 2 6 4" xfId="25673"/>
    <cellStyle name="Notiz 3 16 2 2 6 5" xfId="32338"/>
    <cellStyle name="Notiz 3 16 2 2 6 6" xfId="39008"/>
    <cellStyle name="Notiz 3 16 2 2 6 7" xfId="45824"/>
    <cellStyle name="Notiz 3 16 2 2 6 8" xfId="52347"/>
    <cellStyle name="Notiz 3 16 2 2 7" xfId="5914"/>
    <cellStyle name="Notiz 3 16 2 2 7 2" xfId="13024"/>
    <cellStyle name="Notiz 3 16 2 2 7 3" xfId="19317"/>
    <cellStyle name="Notiz 3 16 2 2 7 4" xfId="26256"/>
    <cellStyle name="Notiz 3 16 2 2 7 5" xfId="32921"/>
    <cellStyle name="Notiz 3 16 2 2 7 6" xfId="39591"/>
    <cellStyle name="Notiz 3 16 2 2 7 7" xfId="46407"/>
    <cellStyle name="Notiz 3 16 2 2 7 8" xfId="52930"/>
    <cellStyle name="Notiz 3 16 2 2 8" xfId="6372"/>
    <cellStyle name="Notiz 3 16 2 2 8 2" xfId="13482"/>
    <cellStyle name="Notiz 3 16 2 2 8 3" xfId="19775"/>
    <cellStyle name="Notiz 3 16 2 2 8 4" xfId="26714"/>
    <cellStyle name="Notiz 3 16 2 2 8 5" xfId="33379"/>
    <cellStyle name="Notiz 3 16 2 2 8 6" xfId="40049"/>
    <cellStyle name="Notiz 3 16 2 2 8 7" xfId="46865"/>
    <cellStyle name="Notiz 3 16 2 2 8 8" xfId="53388"/>
    <cellStyle name="Notiz 3 16 2 2 9" xfId="7026"/>
    <cellStyle name="Notiz 3 16 2 2 9 2" xfId="14136"/>
    <cellStyle name="Notiz 3 16 2 2 9 3" xfId="20429"/>
    <cellStyle name="Notiz 3 16 2 2 9 4" xfId="27368"/>
    <cellStyle name="Notiz 3 16 2 2 9 5" xfId="34033"/>
    <cellStyle name="Notiz 3 16 2 2 9 6" xfId="40703"/>
    <cellStyle name="Notiz 3 16 2 2 9 7" xfId="47519"/>
    <cellStyle name="Notiz 3 16 2 2 9 8" xfId="54042"/>
    <cellStyle name="Notiz 3 16 2 3" xfId="2352"/>
    <cellStyle name="Notiz 3 16 2 3 2" xfId="9462"/>
    <cellStyle name="Notiz 3 16 2 3 3" xfId="15755"/>
    <cellStyle name="Notiz 3 16 2 3 4" xfId="22694"/>
    <cellStyle name="Notiz 3 16 2 3 5" xfId="29359"/>
    <cellStyle name="Notiz 3 16 2 3 6" xfId="36029"/>
    <cellStyle name="Notiz 3 16 2 3 7" xfId="42845"/>
    <cellStyle name="Notiz 3 16 2 3 8" xfId="49368"/>
    <cellStyle name="Notiz 3 16 2 4" xfId="3042"/>
    <cellStyle name="Notiz 3 16 2 4 2" xfId="10152"/>
    <cellStyle name="Notiz 3 16 2 4 3" xfId="16445"/>
    <cellStyle name="Notiz 3 16 2 4 4" xfId="23384"/>
    <cellStyle name="Notiz 3 16 2 4 5" xfId="30049"/>
    <cellStyle name="Notiz 3 16 2 4 6" xfId="36719"/>
    <cellStyle name="Notiz 3 16 2 4 7" xfId="43535"/>
    <cellStyle name="Notiz 3 16 2 4 8" xfId="50058"/>
    <cellStyle name="Notiz 3 16 2 5" xfId="3729"/>
    <cellStyle name="Notiz 3 16 2 5 2" xfId="10839"/>
    <cellStyle name="Notiz 3 16 2 5 3" xfId="17132"/>
    <cellStyle name="Notiz 3 16 2 5 4" xfId="24071"/>
    <cellStyle name="Notiz 3 16 2 5 5" xfId="30736"/>
    <cellStyle name="Notiz 3 16 2 5 6" xfId="37406"/>
    <cellStyle name="Notiz 3 16 2 5 7" xfId="44222"/>
    <cellStyle name="Notiz 3 16 2 5 8" xfId="50745"/>
    <cellStyle name="Notiz 3 16 2 6" xfId="4416"/>
    <cellStyle name="Notiz 3 16 2 6 2" xfId="11526"/>
    <cellStyle name="Notiz 3 16 2 6 3" xfId="17819"/>
    <cellStyle name="Notiz 3 16 2 6 4" xfId="24758"/>
    <cellStyle name="Notiz 3 16 2 6 5" xfId="31423"/>
    <cellStyle name="Notiz 3 16 2 6 6" xfId="38093"/>
    <cellStyle name="Notiz 3 16 2 6 7" xfId="44909"/>
    <cellStyle name="Notiz 3 16 2 6 8" xfId="51432"/>
    <cellStyle name="Notiz 3 16 2 7" xfId="5101"/>
    <cellStyle name="Notiz 3 16 2 7 2" xfId="12211"/>
    <cellStyle name="Notiz 3 16 2 7 3" xfId="18504"/>
    <cellStyle name="Notiz 3 16 2 7 4" xfId="25443"/>
    <cellStyle name="Notiz 3 16 2 7 5" xfId="32108"/>
    <cellStyle name="Notiz 3 16 2 7 6" xfId="38778"/>
    <cellStyle name="Notiz 3 16 2 7 7" xfId="45594"/>
    <cellStyle name="Notiz 3 16 2 7 8" xfId="52117"/>
    <cellStyle name="Notiz 3 16 2 8" xfId="6142"/>
    <cellStyle name="Notiz 3 16 2 8 2" xfId="13252"/>
    <cellStyle name="Notiz 3 16 2 8 3" xfId="19545"/>
    <cellStyle name="Notiz 3 16 2 8 4" xfId="26484"/>
    <cellStyle name="Notiz 3 16 2 8 5" xfId="33149"/>
    <cellStyle name="Notiz 3 16 2 8 6" xfId="39819"/>
    <cellStyle name="Notiz 3 16 2 8 7" xfId="46635"/>
    <cellStyle name="Notiz 3 16 2 8 8" xfId="53158"/>
    <cellStyle name="Notiz 3 16 2 9" xfId="6796"/>
    <cellStyle name="Notiz 3 16 2 9 2" xfId="13906"/>
    <cellStyle name="Notiz 3 16 2 9 3" xfId="20199"/>
    <cellStyle name="Notiz 3 16 2 9 4" xfId="27138"/>
    <cellStyle name="Notiz 3 16 2 9 5" xfId="33803"/>
    <cellStyle name="Notiz 3 16 2 9 6" xfId="40473"/>
    <cellStyle name="Notiz 3 16 2 9 7" xfId="47289"/>
    <cellStyle name="Notiz 3 16 2 9 8" xfId="53812"/>
    <cellStyle name="Notiz 3 16 3" xfId="796"/>
    <cellStyle name="Notiz 3 16 3 10" xfId="7441"/>
    <cellStyle name="Notiz 3 16 3 10 2" xfId="14551"/>
    <cellStyle name="Notiz 3 16 3 10 3" xfId="20844"/>
    <cellStyle name="Notiz 3 16 3 10 4" xfId="27783"/>
    <cellStyle name="Notiz 3 16 3 10 5" xfId="34448"/>
    <cellStyle name="Notiz 3 16 3 10 6" xfId="41118"/>
    <cellStyle name="Notiz 3 16 3 10 7" xfId="47934"/>
    <cellStyle name="Notiz 3 16 3 10 8" xfId="54457"/>
    <cellStyle name="Notiz 3 16 3 11" xfId="1535"/>
    <cellStyle name="Notiz 3 16 3 11 2" xfId="8645"/>
    <cellStyle name="Notiz 3 16 3 11 3" xfId="14938"/>
    <cellStyle name="Notiz 3 16 3 11 4" xfId="21877"/>
    <cellStyle name="Notiz 3 16 3 11 5" xfId="28542"/>
    <cellStyle name="Notiz 3 16 3 11 6" xfId="35212"/>
    <cellStyle name="Notiz 3 16 3 11 7" xfId="42028"/>
    <cellStyle name="Notiz 3 16 3 11 8" xfId="48551"/>
    <cellStyle name="Notiz 3 16 3 12" xfId="8260"/>
    <cellStyle name="Notiz 3 16 3 13" xfId="21175"/>
    <cellStyle name="Notiz 3 16 3 14" xfId="34484"/>
    <cellStyle name="Notiz 3 16 3 15" xfId="41421"/>
    <cellStyle name="Notiz 3 16 3 16" xfId="41175"/>
    <cellStyle name="Notiz 3 16 3 2" xfId="1092"/>
    <cellStyle name="Notiz 3 16 3 2 10" xfId="1765"/>
    <cellStyle name="Notiz 3 16 3 2 10 2" xfId="8875"/>
    <cellStyle name="Notiz 3 16 3 2 10 3" xfId="15168"/>
    <cellStyle name="Notiz 3 16 3 2 10 4" xfId="22107"/>
    <cellStyle name="Notiz 3 16 3 2 10 5" xfId="28772"/>
    <cellStyle name="Notiz 3 16 3 2 10 6" xfId="35442"/>
    <cellStyle name="Notiz 3 16 3 2 10 7" xfId="42258"/>
    <cellStyle name="Notiz 3 16 3 2 10 8" xfId="48781"/>
    <cellStyle name="Notiz 3 16 3 2 11" xfId="7636"/>
    <cellStyle name="Notiz 3 16 3 2 12" xfId="28099"/>
    <cellStyle name="Notiz 3 16 3 2 13" xfId="34769"/>
    <cellStyle name="Notiz 3 16 3 2 14" xfId="48111"/>
    <cellStyle name="Notiz 3 16 3 2 2" xfId="2636"/>
    <cellStyle name="Notiz 3 16 3 2 2 2" xfId="9746"/>
    <cellStyle name="Notiz 3 16 3 2 2 3" xfId="16039"/>
    <cellStyle name="Notiz 3 16 3 2 2 4" xfId="22978"/>
    <cellStyle name="Notiz 3 16 3 2 2 5" xfId="29643"/>
    <cellStyle name="Notiz 3 16 3 2 2 6" xfId="36313"/>
    <cellStyle name="Notiz 3 16 3 2 2 7" xfId="43129"/>
    <cellStyle name="Notiz 3 16 3 2 2 8" xfId="49652"/>
    <cellStyle name="Notiz 3 16 3 2 3" xfId="3326"/>
    <cellStyle name="Notiz 3 16 3 2 3 2" xfId="10436"/>
    <cellStyle name="Notiz 3 16 3 2 3 3" xfId="16729"/>
    <cellStyle name="Notiz 3 16 3 2 3 4" xfId="23668"/>
    <cellStyle name="Notiz 3 16 3 2 3 5" xfId="30333"/>
    <cellStyle name="Notiz 3 16 3 2 3 6" xfId="37003"/>
    <cellStyle name="Notiz 3 16 3 2 3 7" xfId="43819"/>
    <cellStyle name="Notiz 3 16 3 2 3 8" xfId="50342"/>
    <cellStyle name="Notiz 3 16 3 2 4" xfId="4013"/>
    <cellStyle name="Notiz 3 16 3 2 4 2" xfId="11123"/>
    <cellStyle name="Notiz 3 16 3 2 4 3" xfId="17416"/>
    <cellStyle name="Notiz 3 16 3 2 4 4" xfId="24355"/>
    <cellStyle name="Notiz 3 16 3 2 4 5" xfId="31020"/>
    <cellStyle name="Notiz 3 16 3 2 4 6" xfId="37690"/>
    <cellStyle name="Notiz 3 16 3 2 4 7" xfId="44506"/>
    <cellStyle name="Notiz 3 16 3 2 4 8" xfId="51029"/>
    <cellStyle name="Notiz 3 16 3 2 5" xfId="4700"/>
    <cellStyle name="Notiz 3 16 3 2 5 2" xfId="11810"/>
    <cellStyle name="Notiz 3 16 3 2 5 3" xfId="18103"/>
    <cellStyle name="Notiz 3 16 3 2 5 4" xfId="25042"/>
    <cellStyle name="Notiz 3 16 3 2 5 5" xfId="31707"/>
    <cellStyle name="Notiz 3 16 3 2 5 6" xfId="38377"/>
    <cellStyle name="Notiz 3 16 3 2 5 7" xfId="45193"/>
    <cellStyle name="Notiz 3 16 3 2 5 8" xfId="51716"/>
    <cellStyle name="Notiz 3 16 3 2 6" xfId="5385"/>
    <cellStyle name="Notiz 3 16 3 2 6 2" xfId="12495"/>
    <cellStyle name="Notiz 3 16 3 2 6 3" xfId="18788"/>
    <cellStyle name="Notiz 3 16 3 2 6 4" xfId="25727"/>
    <cellStyle name="Notiz 3 16 3 2 6 5" xfId="32392"/>
    <cellStyle name="Notiz 3 16 3 2 6 6" xfId="39062"/>
    <cellStyle name="Notiz 3 16 3 2 6 7" xfId="45878"/>
    <cellStyle name="Notiz 3 16 3 2 6 8" xfId="52401"/>
    <cellStyle name="Notiz 3 16 3 2 7" xfId="5968"/>
    <cellStyle name="Notiz 3 16 3 2 7 2" xfId="13078"/>
    <cellStyle name="Notiz 3 16 3 2 7 3" xfId="19371"/>
    <cellStyle name="Notiz 3 16 3 2 7 4" xfId="26310"/>
    <cellStyle name="Notiz 3 16 3 2 7 5" xfId="32975"/>
    <cellStyle name="Notiz 3 16 3 2 7 6" xfId="39645"/>
    <cellStyle name="Notiz 3 16 3 2 7 7" xfId="46461"/>
    <cellStyle name="Notiz 3 16 3 2 7 8" xfId="52984"/>
    <cellStyle name="Notiz 3 16 3 2 8" xfId="6426"/>
    <cellStyle name="Notiz 3 16 3 2 8 2" xfId="13536"/>
    <cellStyle name="Notiz 3 16 3 2 8 3" xfId="19829"/>
    <cellStyle name="Notiz 3 16 3 2 8 4" xfId="26768"/>
    <cellStyle name="Notiz 3 16 3 2 8 5" xfId="33433"/>
    <cellStyle name="Notiz 3 16 3 2 8 6" xfId="40103"/>
    <cellStyle name="Notiz 3 16 3 2 8 7" xfId="46919"/>
    <cellStyle name="Notiz 3 16 3 2 8 8" xfId="53442"/>
    <cellStyle name="Notiz 3 16 3 2 9" xfId="7080"/>
    <cellStyle name="Notiz 3 16 3 2 9 2" xfId="14190"/>
    <cellStyle name="Notiz 3 16 3 2 9 3" xfId="20483"/>
    <cellStyle name="Notiz 3 16 3 2 9 4" xfId="27422"/>
    <cellStyle name="Notiz 3 16 3 2 9 5" xfId="34087"/>
    <cellStyle name="Notiz 3 16 3 2 9 6" xfId="40757"/>
    <cellStyle name="Notiz 3 16 3 2 9 7" xfId="47573"/>
    <cellStyle name="Notiz 3 16 3 2 9 8" xfId="54096"/>
    <cellStyle name="Notiz 3 16 3 3" xfId="2406"/>
    <cellStyle name="Notiz 3 16 3 3 2" xfId="9516"/>
    <cellStyle name="Notiz 3 16 3 3 3" xfId="15809"/>
    <cellStyle name="Notiz 3 16 3 3 4" xfId="22748"/>
    <cellStyle name="Notiz 3 16 3 3 5" xfId="29413"/>
    <cellStyle name="Notiz 3 16 3 3 6" xfId="36083"/>
    <cellStyle name="Notiz 3 16 3 3 7" xfId="42899"/>
    <cellStyle name="Notiz 3 16 3 3 8" xfId="49422"/>
    <cellStyle name="Notiz 3 16 3 4" xfId="3096"/>
    <cellStyle name="Notiz 3 16 3 4 2" xfId="10206"/>
    <cellStyle name="Notiz 3 16 3 4 3" xfId="16499"/>
    <cellStyle name="Notiz 3 16 3 4 4" xfId="23438"/>
    <cellStyle name="Notiz 3 16 3 4 5" xfId="30103"/>
    <cellStyle name="Notiz 3 16 3 4 6" xfId="36773"/>
    <cellStyle name="Notiz 3 16 3 4 7" xfId="43589"/>
    <cellStyle name="Notiz 3 16 3 4 8" xfId="50112"/>
    <cellStyle name="Notiz 3 16 3 5" xfId="3783"/>
    <cellStyle name="Notiz 3 16 3 5 2" xfId="10893"/>
    <cellStyle name="Notiz 3 16 3 5 3" xfId="17186"/>
    <cellStyle name="Notiz 3 16 3 5 4" xfId="24125"/>
    <cellStyle name="Notiz 3 16 3 5 5" xfId="30790"/>
    <cellStyle name="Notiz 3 16 3 5 6" xfId="37460"/>
    <cellStyle name="Notiz 3 16 3 5 7" xfId="44276"/>
    <cellStyle name="Notiz 3 16 3 5 8" xfId="50799"/>
    <cellStyle name="Notiz 3 16 3 6" xfId="4470"/>
    <cellStyle name="Notiz 3 16 3 6 2" xfId="11580"/>
    <cellStyle name="Notiz 3 16 3 6 3" xfId="17873"/>
    <cellStyle name="Notiz 3 16 3 6 4" xfId="24812"/>
    <cellStyle name="Notiz 3 16 3 6 5" xfId="31477"/>
    <cellStyle name="Notiz 3 16 3 6 6" xfId="38147"/>
    <cellStyle name="Notiz 3 16 3 6 7" xfId="44963"/>
    <cellStyle name="Notiz 3 16 3 6 8" xfId="51486"/>
    <cellStyle name="Notiz 3 16 3 7" xfId="5155"/>
    <cellStyle name="Notiz 3 16 3 7 2" xfId="12265"/>
    <cellStyle name="Notiz 3 16 3 7 3" xfId="18558"/>
    <cellStyle name="Notiz 3 16 3 7 4" xfId="25497"/>
    <cellStyle name="Notiz 3 16 3 7 5" xfId="32162"/>
    <cellStyle name="Notiz 3 16 3 7 6" xfId="38832"/>
    <cellStyle name="Notiz 3 16 3 7 7" xfId="45648"/>
    <cellStyle name="Notiz 3 16 3 7 8" xfId="52171"/>
    <cellStyle name="Notiz 3 16 3 8" xfId="6196"/>
    <cellStyle name="Notiz 3 16 3 8 2" xfId="13306"/>
    <cellStyle name="Notiz 3 16 3 8 3" xfId="19599"/>
    <cellStyle name="Notiz 3 16 3 8 4" xfId="26538"/>
    <cellStyle name="Notiz 3 16 3 8 5" xfId="33203"/>
    <cellStyle name="Notiz 3 16 3 8 6" xfId="39873"/>
    <cellStyle name="Notiz 3 16 3 8 7" xfId="46689"/>
    <cellStyle name="Notiz 3 16 3 8 8" xfId="53212"/>
    <cellStyle name="Notiz 3 16 3 9" xfId="6850"/>
    <cellStyle name="Notiz 3 16 3 9 2" xfId="13960"/>
    <cellStyle name="Notiz 3 16 3 9 3" xfId="20253"/>
    <cellStyle name="Notiz 3 16 3 9 4" xfId="27192"/>
    <cellStyle name="Notiz 3 16 3 9 5" xfId="33857"/>
    <cellStyle name="Notiz 3 16 3 9 6" xfId="40527"/>
    <cellStyle name="Notiz 3 16 3 9 7" xfId="47343"/>
    <cellStyle name="Notiz 3 16 3 9 8" xfId="53866"/>
    <cellStyle name="Notiz 3 16 4" xfId="2082"/>
    <cellStyle name="Notiz 3 16 4 2" xfId="9192"/>
    <cellStyle name="Notiz 3 16 4 3" xfId="15485"/>
    <cellStyle name="Notiz 3 16 4 4" xfId="22424"/>
    <cellStyle name="Notiz 3 16 4 5" xfId="29089"/>
    <cellStyle name="Notiz 3 16 4 6" xfId="35759"/>
    <cellStyle name="Notiz 3 16 4 7" xfId="42575"/>
    <cellStyle name="Notiz 3 16 4 8" xfId="49098"/>
    <cellStyle name="Notiz 3 16 5" xfId="2770"/>
    <cellStyle name="Notiz 3 16 5 2" xfId="9880"/>
    <cellStyle name="Notiz 3 16 5 3" xfId="16173"/>
    <cellStyle name="Notiz 3 16 5 4" xfId="23112"/>
    <cellStyle name="Notiz 3 16 5 5" xfId="29777"/>
    <cellStyle name="Notiz 3 16 5 6" xfId="36447"/>
    <cellStyle name="Notiz 3 16 5 7" xfId="43263"/>
    <cellStyle name="Notiz 3 16 5 8" xfId="49786"/>
    <cellStyle name="Notiz 3 16 6" xfId="3458"/>
    <cellStyle name="Notiz 3 16 6 2" xfId="10568"/>
    <cellStyle name="Notiz 3 16 6 3" xfId="16861"/>
    <cellStyle name="Notiz 3 16 6 4" xfId="23800"/>
    <cellStyle name="Notiz 3 16 6 5" xfId="30465"/>
    <cellStyle name="Notiz 3 16 6 6" xfId="37135"/>
    <cellStyle name="Notiz 3 16 6 7" xfId="43951"/>
    <cellStyle name="Notiz 3 16 6 8" xfId="50474"/>
    <cellStyle name="Notiz 3 16 7" xfId="4145"/>
    <cellStyle name="Notiz 3 16 7 2" xfId="11255"/>
    <cellStyle name="Notiz 3 16 7 3" xfId="17548"/>
    <cellStyle name="Notiz 3 16 7 4" xfId="24487"/>
    <cellStyle name="Notiz 3 16 7 5" xfId="31152"/>
    <cellStyle name="Notiz 3 16 7 6" xfId="37822"/>
    <cellStyle name="Notiz 3 16 7 7" xfId="44638"/>
    <cellStyle name="Notiz 3 16 7 8" xfId="51161"/>
    <cellStyle name="Notiz 3 16 8" xfId="4834"/>
    <cellStyle name="Notiz 3 16 8 2" xfId="11944"/>
    <cellStyle name="Notiz 3 16 8 3" xfId="18237"/>
    <cellStyle name="Notiz 3 16 8 4" xfId="25176"/>
    <cellStyle name="Notiz 3 16 8 5" xfId="31841"/>
    <cellStyle name="Notiz 3 16 8 6" xfId="38511"/>
    <cellStyle name="Notiz 3 16 8 7" xfId="45327"/>
    <cellStyle name="Notiz 3 16 8 8" xfId="51850"/>
    <cellStyle name="Notiz 3 16 9" xfId="5517"/>
    <cellStyle name="Notiz 3 16 9 2" xfId="12627"/>
    <cellStyle name="Notiz 3 16 9 3" xfId="18920"/>
    <cellStyle name="Notiz 3 16 9 4" xfId="25859"/>
    <cellStyle name="Notiz 3 16 9 5" xfId="32524"/>
    <cellStyle name="Notiz 3 16 9 6" xfId="39194"/>
    <cellStyle name="Notiz 3 16 9 7" xfId="46010"/>
    <cellStyle name="Notiz 3 16 9 8" xfId="52533"/>
    <cellStyle name="Notiz 3 17" xfId="447"/>
    <cellStyle name="Notiz 3 17 10" xfId="5607"/>
    <cellStyle name="Notiz 3 17 10 2" xfId="12717"/>
    <cellStyle name="Notiz 3 17 10 3" xfId="19010"/>
    <cellStyle name="Notiz 3 17 10 4" xfId="25949"/>
    <cellStyle name="Notiz 3 17 10 5" xfId="32614"/>
    <cellStyle name="Notiz 3 17 10 6" xfId="39284"/>
    <cellStyle name="Notiz 3 17 10 7" xfId="46100"/>
    <cellStyle name="Notiz 3 17 10 8" xfId="52623"/>
    <cellStyle name="Notiz 3 17 11" xfId="5715"/>
    <cellStyle name="Notiz 3 17 11 2" xfId="12825"/>
    <cellStyle name="Notiz 3 17 11 3" xfId="19118"/>
    <cellStyle name="Notiz 3 17 11 4" xfId="26057"/>
    <cellStyle name="Notiz 3 17 11 5" xfId="32722"/>
    <cellStyle name="Notiz 3 17 11 6" xfId="39392"/>
    <cellStyle name="Notiz 3 17 11 7" xfId="46208"/>
    <cellStyle name="Notiz 3 17 11 8" xfId="52731"/>
    <cellStyle name="Notiz 3 17 12" xfId="1245"/>
    <cellStyle name="Notiz 3 17 12 2" xfId="8355"/>
    <cellStyle name="Notiz 3 17 12 3" xfId="14648"/>
    <cellStyle name="Notiz 3 17 12 4" xfId="21587"/>
    <cellStyle name="Notiz 3 17 12 5" xfId="28252"/>
    <cellStyle name="Notiz 3 17 12 6" xfId="34922"/>
    <cellStyle name="Notiz 3 17 12 7" xfId="41741"/>
    <cellStyle name="Notiz 3 17 12 8" xfId="48264"/>
    <cellStyle name="Notiz 3 17 13" xfId="7562"/>
    <cellStyle name="Notiz 3 17 14" xfId="21254"/>
    <cellStyle name="Notiz 3 17 15" xfId="21061"/>
    <cellStyle name="Notiz 3 17 2" xfId="743"/>
    <cellStyle name="Notiz 3 17 2 10" xfId="7453"/>
    <cellStyle name="Notiz 3 17 2 10 2" xfId="14563"/>
    <cellStyle name="Notiz 3 17 2 10 3" xfId="20856"/>
    <cellStyle name="Notiz 3 17 2 10 4" xfId="27795"/>
    <cellStyle name="Notiz 3 17 2 10 5" xfId="34460"/>
    <cellStyle name="Notiz 3 17 2 10 6" xfId="41130"/>
    <cellStyle name="Notiz 3 17 2 10 7" xfId="47946"/>
    <cellStyle name="Notiz 3 17 2 10 8" xfId="54469"/>
    <cellStyle name="Notiz 3 17 2 11" xfId="1482"/>
    <cellStyle name="Notiz 3 17 2 11 2" xfId="8592"/>
    <cellStyle name="Notiz 3 17 2 11 3" xfId="14885"/>
    <cellStyle name="Notiz 3 17 2 11 4" xfId="21824"/>
    <cellStyle name="Notiz 3 17 2 11 5" xfId="28489"/>
    <cellStyle name="Notiz 3 17 2 11 6" xfId="35159"/>
    <cellStyle name="Notiz 3 17 2 11 7" xfId="41975"/>
    <cellStyle name="Notiz 3 17 2 11 8" xfId="48498"/>
    <cellStyle name="Notiz 3 17 2 12" xfId="8146"/>
    <cellStyle name="Notiz 3 17 2 13" xfId="21122"/>
    <cellStyle name="Notiz 3 17 2 14" xfId="7719"/>
    <cellStyle name="Notiz 3 17 2 15" xfId="41368"/>
    <cellStyle name="Notiz 3 17 2 16" xfId="41545"/>
    <cellStyle name="Notiz 3 17 2 2" xfId="1039"/>
    <cellStyle name="Notiz 3 17 2 2 10" xfId="1712"/>
    <cellStyle name="Notiz 3 17 2 2 10 2" xfId="8822"/>
    <cellStyle name="Notiz 3 17 2 2 10 3" xfId="15115"/>
    <cellStyle name="Notiz 3 17 2 2 10 4" xfId="22054"/>
    <cellStyle name="Notiz 3 17 2 2 10 5" xfId="28719"/>
    <cellStyle name="Notiz 3 17 2 2 10 6" xfId="35389"/>
    <cellStyle name="Notiz 3 17 2 2 10 7" xfId="42205"/>
    <cellStyle name="Notiz 3 17 2 2 10 8" xfId="48728"/>
    <cellStyle name="Notiz 3 17 2 2 11" xfId="305"/>
    <cellStyle name="Notiz 3 17 2 2 12" xfId="28046"/>
    <cellStyle name="Notiz 3 17 2 2 13" xfId="34716"/>
    <cellStyle name="Notiz 3 17 2 2 14" xfId="48058"/>
    <cellStyle name="Notiz 3 17 2 2 2" xfId="2583"/>
    <cellStyle name="Notiz 3 17 2 2 2 2" xfId="9693"/>
    <cellStyle name="Notiz 3 17 2 2 2 3" xfId="15986"/>
    <cellStyle name="Notiz 3 17 2 2 2 4" xfId="22925"/>
    <cellStyle name="Notiz 3 17 2 2 2 5" xfId="29590"/>
    <cellStyle name="Notiz 3 17 2 2 2 6" xfId="36260"/>
    <cellStyle name="Notiz 3 17 2 2 2 7" xfId="43076"/>
    <cellStyle name="Notiz 3 17 2 2 2 8" xfId="49599"/>
    <cellStyle name="Notiz 3 17 2 2 3" xfId="3273"/>
    <cellStyle name="Notiz 3 17 2 2 3 2" xfId="10383"/>
    <cellStyle name="Notiz 3 17 2 2 3 3" xfId="16676"/>
    <cellStyle name="Notiz 3 17 2 2 3 4" xfId="23615"/>
    <cellStyle name="Notiz 3 17 2 2 3 5" xfId="30280"/>
    <cellStyle name="Notiz 3 17 2 2 3 6" xfId="36950"/>
    <cellStyle name="Notiz 3 17 2 2 3 7" xfId="43766"/>
    <cellStyle name="Notiz 3 17 2 2 3 8" xfId="50289"/>
    <cellStyle name="Notiz 3 17 2 2 4" xfId="3960"/>
    <cellStyle name="Notiz 3 17 2 2 4 2" xfId="11070"/>
    <cellStyle name="Notiz 3 17 2 2 4 3" xfId="17363"/>
    <cellStyle name="Notiz 3 17 2 2 4 4" xfId="24302"/>
    <cellStyle name="Notiz 3 17 2 2 4 5" xfId="30967"/>
    <cellStyle name="Notiz 3 17 2 2 4 6" xfId="37637"/>
    <cellStyle name="Notiz 3 17 2 2 4 7" xfId="44453"/>
    <cellStyle name="Notiz 3 17 2 2 4 8" xfId="50976"/>
    <cellStyle name="Notiz 3 17 2 2 5" xfId="4647"/>
    <cellStyle name="Notiz 3 17 2 2 5 2" xfId="11757"/>
    <cellStyle name="Notiz 3 17 2 2 5 3" xfId="18050"/>
    <cellStyle name="Notiz 3 17 2 2 5 4" xfId="24989"/>
    <cellStyle name="Notiz 3 17 2 2 5 5" xfId="31654"/>
    <cellStyle name="Notiz 3 17 2 2 5 6" xfId="38324"/>
    <cellStyle name="Notiz 3 17 2 2 5 7" xfId="45140"/>
    <cellStyle name="Notiz 3 17 2 2 5 8" xfId="51663"/>
    <cellStyle name="Notiz 3 17 2 2 6" xfId="5332"/>
    <cellStyle name="Notiz 3 17 2 2 6 2" xfId="12442"/>
    <cellStyle name="Notiz 3 17 2 2 6 3" xfId="18735"/>
    <cellStyle name="Notiz 3 17 2 2 6 4" xfId="25674"/>
    <cellStyle name="Notiz 3 17 2 2 6 5" xfId="32339"/>
    <cellStyle name="Notiz 3 17 2 2 6 6" xfId="39009"/>
    <cellStyle name="Notiz 3 17 2 2 6 7" xfId="45825"/>
    <cellStyle name="Notiz 3 17 2 2 6 8" xfId="52348"/>
    <cellStyle name="Notiz 3 17 2 2 7" xfId="5915"/>
    <cellStyle name="Notiz 3 17 2 2 7 2" xfId="13025"/>
    <cellStyle name="Notiz 3 17 2 2 7 3" xfId="19318"/>
    <cellStyle name="Notiz 3 17 2 2 7 4" xfId="26257"/>
    <cellStyle name="Notiz 3 17 2 2 7 5" xfId="32922"/>
    <cellStyle name="Notiz 3 17 2 2 7 6" xfId="39592"/>
    <cellStyle name="Notiz 3 17 2 2 7 7" xfId="46408"/>
    <cellStyle name="Notiz 3 17 2 2 7 8" xfId="52931"/>
    <cellStyle name="Notiz 3 17 2 2 8" xfId="6373"/>
    <cellStyle name="Notiz 3 17 2 2 8 2" xfId="13483"/>
    <cellStyle name="Notiz 3 17 2 2 8 3" xfId="19776"/>
    <cellStyle name="Notiz 3 17 2 2 8 4" xfId="26715"/>
    <cellStyle name="Notiz 3 17 2 2 8 5" xfId="33380"/>
    <cellStyle name="Notiz 3 17 2 2 8 6" xfId="40050"/>
    <cellStyle name="Notiz 3 17 2 2 8 7" xfId="46866"/>
    <cellStyle name="Notiz 3 17 2 2 8 8" xfId="53389"/>
    <cellStyle name="Notiz 3 17 2 2 9" xfId="7027"/>
    <cellStyle name="Notiz 3 17 2 2 9 2" xfId="14137"/>
    <cellStyle name="Notiz 3 17 2 2 9 3" xfId="20430"/>
    <cellStyle name="Notiz 3 17 2 2 9 4" xfId="27369"/>
    <cellStyle name="Notiz 3 17 2 2 9 5" xfId="34034"/>
    <cellStyle name="Notiz 3 17 2 2 9 6" xfId="40704"/>
    <cellStyle name="Notiz 3 17 2 2 9 7" xfId="47520"/>
    <cellStyle name="Notiz 3 17 2 2 9 8" xfId="54043"/>
    <cellStyle name="Notiz 3 17 2 3" xfId="2353"/>
    <cellStyle name="Notiz 3 17 2 3 2" xfId="9463"/>
    <cellStyle name="Notiz 3 17 2 3 3" xfId="15756"/>
    <cellStyle name="Notiz 3 17 2 3 4" xfId="22695"/>
    <cellStyle name="Notiz 3 17 2 3 5" xfId="29360"/>
    <cellStyle name="Notiz 3 17 2 3 6" xfId="36030"/>
    <cellStyle name="Notiz 3 17 2 3 7" xfId="42846"/>
    <cellStyle name="Notiz 3 17 2 3 8" xfId="49369"/>
    <cellStyle name="Notiz 3 17 2 4" xfId="3043"/>
    <cellStyle name="Notiz 3 17 2 4 2" xfId="10153"/>
    <cellStyle name="Notiz 3 17 2 4 3" xfId="16446"/>
    <cellStyle name="Notiz 3 17 2 4 4" xfId="23385"/>
    <cellStyle name="Notiz 3 17 2 4 5" xfId="30050"/>
    <cellStyle name="Notiz 3 17 2 4 6" xfId="36720"/>
    <cellStyle name="Notiz 3 17 2 4 7" xfId="43536"/>
    <cellStyle name="Notiz 3 17 2 4 8" xfId="50059"/>
    <cellStyle name="Notiz 3 17 2 5" xfId="3730"/>
    <cellStyle name="Notiz 3 17 2 5 2" xfId="10840"/>
    <cellStyle name="Notiz 3 17 2 5 3" xfId="17133"/>
    <cellStyle name="Notiz 3 17 2 5 4" xfId="24072"/>
    <cellStyle name="Notiz 3 17 2 5 5" xfId="30737"/>
    <cellStyle name="Notiz 3 17 2 5 6" xfId="37407"/>
    <cellStyle name="Notiz 3 17 2 5 7" xfId="44223"/>
    <cellStyle name="Notiz 3 17 2 5 8" xfId="50746"/>
    <cellStyle name="Notiz 3 17 2 6" xfId="4417"/>
    <cellStyle name="Notiz 3 17 2 6 2" xfId="11527"/>
    <cellStyle name="Notiz 3 17 2 6 3" xfId="17820"/>
    <cellStyle name="Notiz 3 17 2 6 4" xfId="24759"/>
    <cellStyle name="Notiz 3 17 2 6 5" xfId="31424"/>
    <cellStyle name="Notiz 3 17 2 6 6" xfId="38094"/>
    <cellStyle name="Notiz 3 17 2 6 7" xfId="44910"/>
    <cellStyle name="Notiz 3 17 2 6 8" xfId="51433"/>
    <cellStyle name="Notiz 3 17 2 7" xfId="5102"/>
    <cellStyle name="Notiz 3 17 2 7 2" xfId="12212"/>
    <cellStyle name="Notiz 3 17 2 7 3" xfId="18505"/>
    <cellStyle name="Notiz 3 17 2 7 4" xfId="25444"/>
    <cellStyle name="Notiz 3 17 2 7 5" xfId="32109"/>
    <cellStyle name="Notiz 3 17 2 7 6" xfId="38779"/>
    <cellStyle name="Notiz 3 17 2 7 7" xfId="45595"/>
    <cellStyle name="Notiz 3 17 2 7 8" xfId="52118"/>
    <cellStyle name="Notiz 3 17 2 8" xfId="6143"/>
    <cellStyle name="Notiz 3 17 2 8 2" xfId="13253"/>
    <cellStyle name="Notiz 3 17 2 8 3" xfId="19546"/>
    <cellStyle name="Notiz 3 17 2 8 4" xfId="26485"/>
    <cellStyle name="Notiz 3 17 2 8 5" xfId="33150"/>
    <cellStyle name="Notiz 3 17 2 8 6" xfId="39820"/>
    <cellStyle name="Notiz 3 17 2 8 7" xfId="46636"/>
    <cellStyle name="Notiz 3 17 2 8 8" xfId="53159"/>
    <cellStyle name="Notiz 3 17 2 9" xfId="6797"/>
    <cellStyle name="Notiz 3 17 2 9 2" xfId="13907"/>
    <cellStyle name="Notiz 3 17 2 9 3" xfId="20200"/>
    <cellStyle name="Notiz 3 17 2 9 4" xfId="27139"/>
    <cellStyle name="Notiz 3 17 2 9 5" xfId="33804"/>
    <cellStyle name="Notiz 3 17 2 9 6" xfId="40474"/>
    <cellStyle name="Notiz 3 17 2 9 7" xfId="47290"/>
    <cellStyle name="Notiz 3 17 2 9 8" xfId="53813"/>
    <cellStyle name="Notiz 3 17 3" xfId="797"/>
    <cellStyle name="Notiz 3 17 3 10" xfId="7275"/>
    <cellStyle name="Notiz 3 17 3 10 2" xfId="14385"/>
    <cellStyle name="Notiz 3 17 3 10 3" xfId="20678"/>
    <cellStyle name="Notiz 3 17 3 10 4" xfId="27617"/>
    <cellStyle name="Notiz 3 17 3 10 5" xfId="34282"/>
    <cellStyle name="Notiz 3 17 3 10 6" xfId="40952"/>
    <cellStyle name="Notiz 3 17 3 10 7" xfId="47768"/>
    <cellStyle name="Notiz 3 17 3 10 8" xfId="54291"/>
    <cellStyle name="Notiz 3 17 3 11" xfId="1536"/>
    <cellStyle name="Notiz 3 17 3 11 2" xfId="8646"/>
    <cellStyle name="Notiz 3 17 3 11 3" xfId="14939"/>
    <cellStyle name="Notiz 3 17 3 11 4" xfId="21878"/>
    <cellStyle name="Notiz 3 17 3 11 5" xfId="28543"/>
    <cellStyle name="Notiz 3 17 3 11 6" xfId="35213"/>
    <cellStyle name="Notiz 3 17 3 11 7" xfId="42029"/>
    <cellStyle name="Notiz 3 17 3 11 8" xfId="48552"/>
    <cellStyle name="Notiz 3 17 3 12" xfId="7756"/>
    <cellStyle name="Notiz 3 17 3 13" xfId="21176"/>
    <cellStyle name="Notiz 3 17 3 14" xfId="34485"/>
    <cellStyle name="Notiz 3 17 3 15" xfId="41422"/>
    <cellStyle name="Notiz 3 17 3 16" xfId="21326"/>
    <cellStyle name="Notiz 3 17 3 2" xfId="1093"/>
    <cellStyle name="Notiz 3 17 3 2 10" xfId="1766"/>
    <cellStyle name="Notiz 3 17 3 2 10 2" xfId="8876"/>
    <cellStyle name="Notiz 3 17 3 2 10 3" xfId="15169"/>
    <cellStyle name="Notiz 3 17 3 2 10 4" xfId="22108"/>
    <cellStyle name="Notiz 3 17 3 2 10 5" xfId="28773"/>
    <cellStyle name="Notiz 3 17 3 2 10 6" xfId="35443"/>
    <cellStyle name="Notiz 3 17 3 2 10 7" xfId="42259"/>
    <cellStyle name="Notiz 3 17 3 2 10 8" xfId="48782"/>
    <cellStyle name="Notiz 3 17 3 2 11" xfId="7485"/>
    <cellStyle name="Notiz 3 17 3 2 12" xfId="28100"/>
    <cellStyle name="Notiz 3 17 3 2 13" xfId="34770"/>
    <cellStyle name="Notiz 3 17 3 2 14" xfId="48112"/>
    <cellStyle name="Notiz 3 17 3 2 2" xfId="2637"/>
    <cellStyle name="Notiz 3 17 3 2 2 2" xfId="9747"/>
    <cellStyle name="Notiz 3 17 3 2 2 3" xfId="16040"/>
    <cellStyle name="Notiz 3 17 3 2 2 4" xfId="22979"/>
    <cellStyle name="Notiz 3 17 3 2 2 5" xfId="29644"/>
    <cellStyle name="Notiz 3 17 3 2 2 6" xfId="36314"/>
    <cellStyle name="Notiz 3 17 3 2 2 7" xfId="43130"/>
    <cellStyle name="Notiz 3 17 3 2 2 8" xfId="49653"/>
    <cellStyle name="Notiz 3 17 3 2 3" xfId="3327"/>
    <cellStyle name="Notiz 3 17 3 2 3 2" xfId="10437"/>
    <cellStyle name="Notiz 3 17 3 2 3 3" xfId="16730"/>
    <cellStyle name="Notiz 3 17 3 2 3 4" xfId="23669"/>
    <cellStyle name="Notiz 3 17 3 2 3 5" xfId="30334"/>
    <cellStyle name="Notiz 3 17 3 2 3 6" xfId="37004"/>
    <cellStyle name="Notiz 3 17 3 2 3 7" xfId="43820"/>
    <cellStyle name="Notiz 3 17 3 2 3 8" xfId="50343"/>
    <cellStyle name="Notiz 3 17 3 2 4" xfId="4014"/>
    <cellStyle name="Notiz 3 17 3 2 4 2" xfId="11124"/>
    <cellStyle name="Notiz 3 17 3 2 4 3" xfId="17417"/>
    <cellStyle name="Notiz 3 17 3 2 4 4" xfId="24356"/>
    <cellStyle name="Notiz 3 17 3 2 4 5" xfId="31021"/>
    <cellStyle name="Notiz 3 17 3 2 4 6" xfId="37691"/>
    <cellStyle name="Notiz 3 17 3 2 4 7" xfId="44507"/>
    <cellStyle name="Notiz 3 17 3 2 4 8" xfId="51030"/>
    <cellStyle name="Notiz 3 17 3 2 5" xfId="4701"/>
    <cellStyle name="Notiz 3 17 3 2 5 2" xfId="11811"/>
    <cellStyle name="Notiz 3 17 3 2 5 3" xfId="18104"/>
    <cellStyle name="Notiz 3 17 3 2 5 4" xfId="25043"/>
    <cellStyle name="Notiz 3 17 3 2 5 5" xfId="31708"/>
    <cellStyle name="Notiz 3 17 3 2 5 6" xfId="38378"/>
    <cellStyle name="Notiz 3 17 3 2 5 7" xfId="45194"/>
    <cellStyle name="Notiz 3 17 3 2 5 8" xfId="51717"/>
    <cellStyle name="Notiz 3 17 3 2 6" xfId="5386"/>
    <cellStyle name="Notiz 3 17 3 2 6 2" xfId="12496"/>
    <cellStyle name="Notiz 3 17 3 2 6 3" xfId="18789"/>
    <cellStyle name="Notiz 3 17 3 2 6 4" xfId="25728"/>
    <cellStyle name="Notiz 3 17 3 2 6 5" xfId="32393"/>
    <cellStyle name="Notiz 3 17 3 2 6 6" xfId="39063"/>
    <cellStyle name="Notiz 3 17 3 2 6 7" xfId="45879"/>
    <cellStyle name="Notiz 3 17 3 2 6 8" xfId="52402"/>
    <cellStyle name="Notiz 3 17 3 2 7" xfId="5969"/>
    <cellStyle name="Notiz 3 17 3 2 7 2" xfId="13079"/>
    <cellStyle name="Notiz 3 17 3 2 7 3" xfId="19372"/>
    <cellStyle name="Notiz 3 17 3 2 7 4" xfId="26311"/>
    <cellStyle name="Notiz 3 17 3 2 7 5" xfId="32976"/>
    <cellStyle name="Notiz 3 17 3 2 7 6" xfId="39646"/>
    <cellStyle name="Notiz 3 17 3 2 7 7" xfId="46462"/>
    <cellStyle name="Notiz 3 17 3 2 7 8" xfId="52985"/>
    <cellStyle name="Notiz 3 17 3 2 8" xfId="6427"/>
    <cellStyle name="Notiz 3 17 3 2 8 2" xfId="13537"/>
    <cellStyle name="Notiz 3 17 3 2 8 3" xfId="19830"/>
    <cellStyle name="Notiz 3 17 3 2 8 4" xfId="26769"/>
    <cellStyle name="Notiz 3 17 3 2 8 5" xfId="33434"/>
    <cellStyle name="Notiz 3 17 3 2 8 6" xfId="40104"/>
    <cellStyle name="Notiz 3 17 3 2 8 7" xfId="46920"/>
    <cellStyle name="Notiz 3 17 3 2 8 8" xfId="53443"/>
    <cellStyle name="Notiz 3 17 3 2 9" xfId="7081"/>
    <cellStyle name="Notiz 3 17 3 2 9 2" xfId="14191"/>
    <cellStyle name="Notiz 3 17 3 2 9 3" xfId="20484"/>
    <cellStyle name="Notiz 3 17 3 2 9 4" xfId="27423"/>
    <cellStyle name="Notiz 3 17 3 2 9 5" xfId="34088"/>
    <cellStyle name="Notiz 3 17 3 2 9 6" xfId="40758"/>
    <cellStyle name="Notiz 3 17 3 2 9 7" xfId="47574"/>
    <cellStyle name="Notiz 3 17 3 2 9 8" xfId="54097"/>
    <cellStyle name="Notiz 3 17 3 3" xfId="2407"/>
    <cellStyle name="Notiz 3 17 3 3 2" xfId="9517"/>
    <cellStyle name="Notiz 3 17 3 3 3" xfId="15810"/>
    <cellStyle name="Notiz 3 17 3 3 4" xfId="22749"/>
    <cellStyle name="Notiz 3 17 3 3 5" xfId="29414"/>
    <cellStyle name="Notiz 3 17 3 3 6" xfId="36084"/>
    <cellStyle name="Notiz 3 17 3 3 7" xfId="42900"/>
    <cellStyle name="Notiz 3 17 3 3 8" xfId="49423"/>
    <cellStyle name="Notiz 3 17 3 4" xfId="3097"/>
    <cellStyle name="Notiz 3 17 3 4 2" xfId="10207"/>
    <cellStyle name="Notiz 3 17 3 4 3" xfId="16500"/>
    <cellStyle name="Notiz 3 17 3 4 4" xfId="23439"/>
    <cellStyle name="Notiz 3 17 3 4 5" xfId="30104"/>
    <cellStyle name="Notiz 3 17 3 4 6" xfId="36774"/>
    <cellStyle name="Notiz 3 17 3 4 7" xfId="43590"/>
    <cellStyle name="Notiz 3 17 3 4 8" xfId="50113"/>
    <cellStyle name="Notiz 3 17 3 5" xfId="3784"/>
    <cellStyle name="Notiz 3 17 3 5 2" xfId="10894"/>
    <cellStyle name="Notiz 3 17 3 5 3" xfId="17187"/>
    <cellStyle name="Notiz 3 17 3 5 4" xfId="24126"/>
    <cellStyle name="Notiz 3 17 3 5 5" xfId="30791"/>
    <cellStyle name="Notiz 3 17 3 5 6" xfId="37461"/>
    <cellStyle name="Notiz 3 17 3 5 7" xfId="44277"/>
    <cellStyle name="Notiz 3 17 3 5 8" xfId="50800"/>
    <cellStyle name="Notiz 3 17 3 6" xfId="4471"/>
    <cellStyle name="Notiz 3 17 3 6 2" xfId="11581"/>
    <cellStyle name="Notiz 3 17 3 6 3" xfId="17874"/>
    <cellStyle name="Notiz 3 17 3 6 4" xfId="24813"/>
    <cellStyle name="Notiz 3 17 3 6 5" xfId="31478"/>
    <cellStyle name="Notiz 3 17 3 6 6" xfId="38148"/>
    <cellStyle name="Notiz 3 17 3 6 7" xfId="44964"/>
    <cellStyle name="Notiz 3 17 3 6 8" xfId="51487"/>
    <cellStyle name="Notiz 3 17 3 7" xfId="5156"/>
    <cellStyle name="Notiz 3 17 3 7 2" xfId="12266"/>
    <cellStyle name="Notiz 3 17 3 7 3" xfId="18559"/>
    <cellStyle name="Notiz 3 17 3 7 4" xfId="25498"/>
    <cellStyle name="Notiz 3 17 3 7 5" xfId="32163"/>
    <cellStyle name="Notiz 3 17 3 7 6" xfId="38833"/>
    <cellStyle name="Notiz 3 17 3 7 7" xfId="45649"/>
    <cellStyle name="Notiz 3 17 3 7 8" xfId="52172"/>
    <cellStyle name="Notiz 3 17 3 8" xfId="6197"/>
    <cellStyle name="Notiz 3 17 3 8 2" xfId="13307"/>
    <cellStyle name="Notiz 3 17 3 8 3" xfId="19600"/>
    <cellStyle name="Notiz 3 17 3 8 4" xfId="26539"/>
    <cellStyle name="Notiz 3 17 3 8 5" xfId="33204"/>
    <cellStyle name="Notiz 3 17 3 8 6" xfId="39874"/>
    <cellStyle name="Notiz 3 17 3 8 7" xfId="46690"/>
    <cellStyle name="Notiz 3 17 3 8 8" xfId="53213"/>
    <cellStyle name="Notiz 3 17 3 9" xfId="6851"/>
    <cellStyle name="Notiz 3 17 3 9 2" xfId="13961"/>
    <cellStyle name="Notiz 3 17 3 9 3" xfId="20254"/>
    <cellStyle name="Notiz 3 17 3 9 4" xfId="27193"/>
    <cellStyle name="Notiz 3 17 3 9 5" xfId="33858"/>
    <cellStyle name="Notiz 3 17 3 9 6" xfId="40528"/>
    <cellStyle name="Notiz 3 17 3 9 7" xfId="47344"/>
    <cellStyle name="Notiz 3 17 3 9 8" xfId="53867"/>
    <cellStyle name="Notiz 3 17 4" xfId="2073"/>
    <cellStyle name="Notiz 3 17 4 2" xfId="9183"/>
    <cellStyle name="Notiz 3 17 4 3" xfId="15476"/>
    <cellStyle name="Notiz 3 17 4 4" xfId="22415"/>
    <cellStyle name="Notiz 3 17 4 5" xfId="29080"/>
    <cellStyle name="Notiz 3 17 4 6" xfId="35750"/>
    <cellStyle name="Notiz 3 17 4 7" xfId="42566"/>
    <cellStyle name="Notiz 3 17 4 8" xfId="49089"/>
    <cellStyle name="Notiz 3 17 5" xfId="1944"/>
    <cellStyle name="Notiz 3 17 5 2" xfId="9054"/>
    <cellStyle name="Notiz 3 17 5 3" xfId="15347"/>
    <cellStyle name="Notiz 3 17 5 4" xfId="22286"/>
    <cellStyle name="Notiz 3 17 5 5" xfId="28951"/>
    <cellStyle name="Notiz 3 17 5 6" xfId="35621"/>
    <cellStyle name="Notiz 3 17 5 7" xfId="42437"/>
    <cellStyle name="Notiz 3 17 5 8" xfId="48960"/>
    <cellStyle name="Notiz 3 17 6" xfId="2149"/>
    <cellStyle name="Notiz 3 17 6 2" xfId="9259"/>
    <cellStyle name="Notiz 3 17 6 3" xfId="15552"/>
    <cellStyle name="Notiz 3 17 6 4" xfId="22491"/>
    <cellStyle name="Notiz 3 17 6 5" xfId="29156"/>
    <cellStyle name="Notiz 3 17 6 6" xfId="35826"/>
    <cellStyle name="Notiz 3 17 6 7" xfId="42642"/>
    <cellStyle name="Notiz 3 17 6 8" xfId="49165"/>
    <cellStyle name="Notiz 3 17 7" xfId="2839"/>
    <cellStyle name="Notiz 3 17 7 2" xfId="9949"/>
    <cellStyle name="Notiz 3 17 7 3" xfId="16242"/>
    <cellStyle name="Notiz 3 17 7 4" xfId="23181"/>
    <cellStyle name="Notiz 3 17 7 5" xfId="29846"/>
    <cellStyle name="Notiz 3 17 7 6" xfId="36516"/>
    <cellStyle name="Notiz 3 17 7 7" xfId="43332"/>
    <cellStyle name="Notiz 3 17 7 8" xfId="49855"/>
    <cellStyle name="Notiz 3 17 8" xfId="3529"/>
    <cellStyle name="Notiz 3 17 8 2" xfId="10639"/>
    <cellStyle name="Notiz 3 17 8 3" xfId="16932"/>
    <cellStyle name="Notiz 3 17 8 4" xfId="23871"/>
    <cellStyle name="Notiz 3 17 8 5" xfId="30536"/>
    <cellStyle name="Notiz 3 17 8 6" xfId="37206"/>
    <cellStyle name="Notiz 3 17 8 7" xfId="44022"/>
    <cellStyle name="Notiz 3 17 8 8" xfId="50545"/>
    <cellStyle name="Notiz 3 17 9" xfId="4212"/>
    <cellStyle name="Notiz 3 17 9 2" xfId="11322"/>
    <cellStyle name="Notiz 3 17 9 3" xfId="17615"/>
    <cellStyle name="Notiz 3 17 9 4" xfId="24554"/>
    <cellStyle name="Notiz 3 17 9 5" xfId="31219"/>
    <cellStyle name="Notiz 3 17 9 6" xfId="37889"/>
    <cellStyle name="Notiz 3 17 9 7" xfId="44705"/>
    <cellStyle name="Notiz 3 17 9 8" xfId="51228"/>
    <cellStyle name="Notiz 3 18" xfId="498"/>
    <cellStyle name="Notiz 3 18 10" xfId="5664"/>
    <cellStyle name="Notiz 3 18 10 2" xfId="12774"/>
    <cellStyle name="Notiz 3 18 10 3" xfId="19067"/>
    <cellStyle name="Notiz 3 18 10 4" xfId="26006"/>
    <cellStyle name="Notiz 3 18 10 5" xfId="32671"/>
    <cellStyle name="Notiz 3 18 10 6" xfId="39341"/>
    <cellStyle name="Notiz 3 18 10 7" xfId="46157"/>
    <cellStyle name="Notiz 3 18 10 8" xfId="52680"/>
    <cellStyle name="Notiz 3 18 11" xfId="6602"/>
    <cellStyle name="Notiz 3 18 11 2" xfId="13712"/>
    <cellStyle name="Notiz 3 18 11 3" xfId="20005"/>
    <cellStyle name="Notiz 3 18 11 4" xfId="26944"/>
    <cellStyle name="Notiz 3 18 11 5" xfId="33609"/>
    <cellStyle name="Notiz 3 18 11 6" xfId="40279"/>
    <cellStyle name="Notiz 3 18 11 7" xfId="47095"/>
    <cellStyle name="Notiz 3 18 11 8" xfId="53618"/>
    <cellStyle name="Notiz 3 18 12" xfId="1296"/>
    <cellStyle name="Notiz 3 18 12 2" xfId="8406"/>
    <cellStyle name="Notiz 3 18 12 3" xfId="14699"/>
    <cellStyle name="Notiz 3 18 12 4" xfId="21638"/>
    <cellStyle name="Notiz 3 18 12 5" xfId="28303"/>
    <cellStyle name="Notiz 3 18 12 6" xfId="34973"/>
    <cellStyle name="Notiz 3 18 12 7" xfId="41792"/>
    <cellStyle name="Notiz 3 18 12 8" xfId="48315"/>
    <cellStyle name="Notiz 3 18 13" xfId="8180"/>
    <cellStyle name="Notiz 3 18 14" xfId="8209"/>
    <cellStyle name="Notiz 3 18 15" xfId="41609"/>
    <cellStyle name="Notiz 3 18 2" xfId="744"/>
    <cellStyle name="Notiz 3 18 2 10" xfId="7298"/>
    <cellStyle name="Notiz 3 18 2 10 2" xfId="14408"/>
    <cellStyle name="Notiz 3 18 2 10 3" xfId="20701"/>
    <cellStyle name="Notiz 3 18 2 10 4" xfId="27640"/>
    <cellStyle name="Notiz 3 18 2 10 5" xfId="34305"/>
    <cellStyle name="Notiz 3 18 2 10 6" xfId="40975"/>
    <cellStyle name="Notiz 3 18 2 10 7" xfId="47791"/>
    <cellStyle name="Notiz 3 18 2 10 8" xfId="54314"/>
    <cellStyle name="Notiz 3 18 2 11" xfId="1483"/>
    <cellStyle name="Notiz 3 18 2 11 2" xfId="8593"/>
    <cellStyle name="Notiz 3 18 2 11 3" xfId="14886"/>
    <cellStyle name="Notiz 3 18 2 11 4" xfId="21825"/>
    <cellStyle name="Notiz 3 18 2 11 5" xfId="28490"/>
    <cellStyle name="Notiz 3 18 2 11 6" xfId="35160"/>
    <cellStyle name="Notiz 3 18 2 11 7" xfId="41976"/>
    <cellStyle name="Notiz 3 18 2 11 8" xfId="48499"/>
    <cellStyle name="Notiz 3 18 2 12" xfId="8307"/>
    <cellStyle name="Notiz 3 18 2 13" xfId="21123"/>
    <cellStyle name="Notiz 3 18 2 14" xfId="7679"/>
    <cellStyle name="Notiz 3 18 2 15" xfId="41369"/>
    <cellStyle name="Notiz 3 18 2 16" xfId="27821"/>
    <cellStyle name="Notiz 3 18 2 2" xfId="1040"/>
    <cellStyle name="Notiz 3 18 2 2 10" xfId="1713"/>
    <cellStyle name="Notiz 3 18 2 2 10 2" xfId="8823"/>
    <cellStyle name="Notiz 3 18 2 2 10 3" xfId="15116"/>
    <cellStyle name="Notiz 3 18 2 2 10 4" xfId="22055"/>
    <cellStyle name="Notiz 3 18 2 2 10 5" xfId="28720"/>
    <cellStyle name="Notiz 3 18 2 2 10 6" xfId="35390"/>
    <cellStyle name="Notiz 3 18 2 2 10 7" xfId="42206"/>
    <cellStyle name="Notiz 3 18 2 2 10 8" xfId="48729"/>
    <cellStyle name="Notiz 3 18 2 2 11" xfId="306"/>
    <cellStyle name="Notiz 3 18 2 2 12" xfId="28047"/>
    <cellStyle name="Notiz 3 18 2 2 13" xfId="34717"/>
    <cellStyle name="Notiz 3 18 2 2 14" xfId="48059"/>
    <cellStyle name="Notiz 3 18 2 2 2" xfId="2584"/>
    <cellStyle name="Notiz 3 18 2 2 2 2" xfId="9694"/>
    <cellStyle name="Notiz 3 18 2 2 2 3" xfId="15987"/>
    <cellStyle name="Notiz 3 18 2 2 2 4" xfId="22926"/>
    <cellStyle name="Notiz 3 18 2 2 2 5" xfId="29591"/>
    <cellStyle name="Notiz 3 18 2 2 2 6" xfId="36261"/>
    <cellStyle name="Notiz 3 18 2 2 2 7" xfId="43077"/>
    <cellStyle name="Notiz 3 18 2 2 2 8" xfId="49600"/>
    <cellStyle name="Notiz 3 18 2 2 3" xfId="3274"/>
    <cellStyle name="Notiz 3 18 2 2 3 2" xfId="10384"/>
    <cellStyle name="Notiz 3 18 2 2 3 3" xfId="16677"/>
    <cellStyle name="Notiz 3 18 2 2 3 4" xfId="23616"/>
    <cellStyle name="Notiz 3 18 2 2 3 5" xfId="30281"/>
    <cellStyle name="Notiz 3 18 2 2 3 6" xfId="36951"/>
    <cellStyle name="Notiz 3 18 2 2 3 7" xfId="43767"/>
    <cellStyle name="Notiz 3 18 2 2 3 8" xfId="50290"/>
    <cellStyle name="Notiz 3 18 2 2 4" xfId="3961"/>
    <cellStyle name="Notiz 3 18 2 2 4 2" xfId="11071"/>
    <cellStyle name="Notiz 3 18 2 2 4 3" xfId="17364"/>
    <cellStyle name="Notiz 3 18 2 2 4 4" xfId="24303"/>
    <cellStyle name="Notiz 3 18 2 2 4 5" xfId="30968"/>
    <cellStyle name="Notiz 3 18 2 2 4 6" xfId="37638"/>
    <cellStyle name="Notiz 3 18 2 2 4 7" xfId="44454"/>
    <cellStyle name="Notiz 3 18 2 2 4 8" xfId="50977"/>
    <cellStyle name="Notiz 3 18 2 2 5" xfId="4648"/>
    <cellStyle name="Notiz 3 18 2 2 5 2" xfId="11758"/>
    <cellStyle name="Notiz 3 18 2 2 5 3" xfId="18051"/>
    <cellStyle name="Notiz 3 18 2 2 5 4" xfId="24990"/>
    <cellStyle name="Notiz 3 18 2 2 5 5" xfId="31655"/>
    <cellStyle name="Notiz 3 18 2 2 5 6" xfId="38325"/>
    <cellStyle name="Notiz 3 18 2 2 5 7" xfId="45141"/>
    <cellStyle name="Notiz 3 18 2 2 5 8" xfId="51664"/>
    <cellStyle name="Notiz 3 18 2 2 6" xfId="5333"/>
    <cellStyle name="Notiz 3 18 2 2 6 2" xfId="12443"/>
    <cellStyle name="Notiz 3 18 2 2 6 3" xfId="18736"/>
    <cellStyle name="Notiz 3 18 2 2 6 4" xfId="25675"/>
    <cellStyle name="Notiz 3 18 2 2 6 5" xfId="32340"/>
    <cellStyle name="Notiz 3 18 2 2 6 6" xfId="39010"/>
    <cellStyle name="Notiz 3 18 2 2 6 7" xfId="45826"/>
    <cellStyle name="Notiz 3 18 2 2 6 8" xfId="52349"/>
    <cellStyle name="Notiz 3 18 2 2 7" xfId="5916"/>
    <cellStyle name="Notiz 3 18 2 2 7 2" xfId="13026"/>
    <cellStyle name="Notiz 3 18 2 2 7 3" xfId="19319"/>
    <cellStyle name="Notiz 3 18 2 2 7 4" xfId="26258"/>
    <cellStyle name="Notiz 3 18 2 2 7 5" xfId="32923"/>
    <cellStyle name="Notiz 3 18 2 2 7 6" xfId="39593"/>
    <cellStyle name="Notiz 3 18 2 2 7 7" xfId="46409"/>
    <cellStyle name="Notiz 3 18 2 2 7 8" xfId="52932"/>
    <cellStyle name="Notiz 3 18 2 2 8" xfId="6374"/>
    <cellStyle name="Notiz 3 18 2 2 8 2" xfId="13484"/>
    <cellStyle name="Notiz 3 18 2 2 8 3" xfId="19777"/>
    <cellStyle name="Notiz 3 18 2 2 8 4" xfId="26716"/>
    <cellStyle name="Notiz 3 18 2 2 8 5" xfId="33381"/>
    <cellStyle name="Notiz 3 18 2 2 8 6" xfId="40051"/>
    <cellStyle name="Notiz 3 18 2 2 8 7" xfId="46867"/>
    <cellStyle name="Notiz 3 18 2 2 8 8" xfId="53390"/>
    <cellStyle name="Notiz 3 18 2 2 9" xfId="7028"/>
    <cellStyle name="Notiz 3 18 2 2 9 2" xfId="14138"/>
    <cellStyle name="Notiz 3 18 2 2 9 3" xfId="20431"/>
    <cellStyle name="Notiz 3 18 2 2 9 4" xfId="27370"/>
    <cellStyle name="Notiz 3 18 2 2 9 5" xfId="34035"/>
    <cellStyle name="Notiz 3 18 2 2 9 6" xfId="40705"/>
    <cellStyle name="Notiz 3 18 2 2 9 7" xfId="47521"/>
    <cellStyle name="Notiz 3 18 2 2 9 8" xfId="54044"/>
    <cellStyle name="Notiz 3 18 2 3" xfId="2354"/>
    <cellStyle name="Notiz 3 18 2 3 2" xfId="9464"/>
    <cellStyle name="Notiz 3 18 2 3 3" xfId="15757"/>
    <cellStyle name="Notiz 3 18 2 3 4" xfId="22696"/>
    <cellStyle name="Notiz 3 18 2 3 5" xfId="29361"/>
    <cellStyle name="Notiz 3 18 2 3 6" xfId="36031"/>
    <cellStyle name="Notiz 3 18 2 3 7" xfId="42847"/>
    <cellStyle name="Notiz 3 18 2 3 8" xfId="49370"/>
    <cellStyle name="Notiz 3 18 2 4" xfId="3044"/>
    <cellStyle name="Notiz 3 18 2 4 2" xfId="10154"/>
    <cellStyle name="Notiz 3 18 2 4 3" xfId="16447"/>
    <cellStyle name="Notiz 3 18 2 4 4" xfId="23386"/>
    <cellStyle name="Notiz 3 18 2 4 5" xfId="30051"/>
    <cellStyle name="Notiz 3 18 2 4 6" xfId="36721"/>
    <cellStyle name="Notiz 3 18 2 4 7" xfId="43537"/>
    <cellStyle name="Notiz 3 18 2 4 8" xfId="50060"/>
    <cellStyle name="Notiz 3 18 2 5" xfId="3731"/>
    <cellStyle name="Notiz 3 18 2 5 2" xfId="10841"/>
    <cellStyle name="Notiz 3 18 2 5 3" xfId="17134"/>
    <cellStyle name="Notiz 3 18 2 5 4" xfId="24073"/>
    <cellStyle name="Notiz 3 18 2 5 5" xfId="30738"/>
    <cellStyle name="Notiz 3 18 2 5 6" xfId="37408"/>
    <cellStyle name="Notiz 3 18 2 5 7" xfId="44224"/>
    <cellStyle name="Notiz 3 18 2 5 8" xfId="50747"/>
    <cellStyle name="Notiz 3 18 2 6" xfId="4418"/>
    <cellStyle name="Notiz 3 18 2 6 2" xfId="11528"/>
    <cellStyle name="Notiz 3 18 2 6 3" xfId="17821"/>
    <cellStyle name="Notiz 3 18 2 6 4" xfId="24760"/>
    <cellStyle name="Notiz 3 18 2 6 5" xfId="31425"/>
    <cellStyle name="Notiz 3 18 2 6 6" xfId="38095"/>
    <cellStyle name="Notiz 3 18 2 6 7" xfId="44911"/>
    <cellStyle name="Notiz 3 18 2 6 8" xfId="51434"/>
    <cellStyle name="Notiz 3 18 2 7" xfId="5103"/>
    <cellStyle name="Notiz 3 18 2 7 2" xfId="12213"/>
    <cellStyle name="Notiz 3 18 2 7 3" xfId="18506"/>
    <cellStyle name="Notiz 3 18 2 7 4" xfId="25445"/>
    <cellStyle name="Notiz 3 18 2 7 5" xfId="32110"/>
    <cellStyle name="Notiz 3 18 2 7 6" xfId="38780"/>
    <cellStyle name="Notiz 3 18 2 7 7" xfId="45596"/>
    <cellStyle name="Notiz 3 18 2 7 8" xfId="52119"/>
    <cellStyle name="Notiz 3 18 2 8" xfId="6144"/>
    <cellStyle name="Notiz 3 18 2 8 2" xfId="13254"/>
    <cellStyle name="Notiz 3 18 2 8 3" xfId="19547"/>
    <cellStyle name="Notiz 3 18 2 8 4" xfId="26486"/>
    <cellStyle name="Notiz 3 18 2 8 5" xfId="33151"/>
    <cellStyle name="Notiz 3 18 2 8 6" xfId="39821"/>
    <cellStyle name="Notiz 3 18 2 8 7" xfId="46637"/>
    <cellStyle name="Notiz 3 18 2 8 8" xfId="53160"/>
    <cellStyle name="Notiz 3 18 2 9" xfId="6798"/>
    <cellStyle name="Notiz 3 18 2 9 2" xfId="13908"/>
    <cellStyle name="Notiz 3 18 2 9 3" xfId="20201"/>
    <cellStyle name="Notiz 3 18 2 9 4" xfId="27140"/>
    <cellStyle name="Notiz 3 18 2 9 5" xfId="33805"/>
    <cellStyle name="Notiz 3 18 2 9 6" xfId="40475"/>
    <cellStyle name="Notiz 3 18 2 9 7" xfId="47291"/>
    <cellStyle name="Notiz 3 18 2 9 8" xfId="53814"/>
    <cellStyle name="Notiz 3 18 3" xfId="798"/>
    <cellStyle name="Notiz 3 18 3 10" xfId="7223"/>
    <cellStyle name="Notiz 3 18 3 10 2" xfId="14333"/>
    <cellStyle name="Notiz 3 18 3 10 3" xfId="20626"/>
    <cellStyle name="Notiz 3 18 3 10 4" xfId="27565"/>
    <cellStyle name="Notiz 3 18 3 10 5" xfId="34230"/>
    <cellStyle name="Notiz 3 18 3 10 6" xfId="40900"/>
    <cellStyle name="Notiz 3 18 3 10 7" xfId="47716"/>
    <cellStyle name="Notiz 3 18 3 10 8" xfId="54239"/>
    <cellStyle name="Notiz 3 18 3 11" xfId="1537"/>
    <cellStyle name="Notiz 3 18 3 11 2" xfId="8647"/>
    <cellStyle name="Notiz 3 18 3 11 3" xfId="14940"/>
    <cellStyle name="Notiz 3 18 3 11 4" xfId="21879"/>
    <cellStyle name="Notiz 3 18 3 11 5" xfId="28544"/>
    <cellStyle name="Notiz 3 18 3 11 6" xfId="35214"/>
    <cellStyle name="Notiz 3 18 3 11 7" xfId="42030"/>
    <cellStyle name="Notiz 3 18 3 11 8" xfId="48553"/>
    <cellStyle name="Notiz 3 18 3 12" xfId="7586"/>
    <cellStyle name="Notiz 3 18 3 13" xfId="21177"/>
    <cellStyle name="Notiz 3 18 3 14" xfId="34486"/>
    <cellStyle name="Notiz 3 18 3 15" xfId="41423"/>
    <cellStyle name="Notiz 3 18 3 16" xfId="41481"/>
    <cellStyle name="Notiz 3 18 3 2" xfId="1094"/>
    <cellStyle name="Notiz 3 18 3 2 10" xfId="1767"/>
    <cellStyle name="Notiz 3 18 3 2 10 2" xfId="8877"/>
    <cellStyle name="Notiz 3 18 3 2 10 3" xfId="15170"/>
    <cellStyle name="Notiz 3 18 3 2 10 4" xfId="22109"/>
    <cellStyle name="Notiz 3 18 3 2 10 5" xfId="28774"/>
    <cellStyle name="Notiz 3 18 3 2 10 6" xfId="35444"/>
    <cellStyle name="Notiz 3 18 3 2 10 7" xfId="42260"/>
    <cellStyle name="Notiz 3 18 3 2 10 8" xfId="48783"/>
    <cellStyle name="Notiz 3 18 3 2 11" xfId="7529"/>
    <cellStyle name="Notiz 3 18 3 2 12" xfId="28101"/>
    <cellStyle name="Notiz 3 18 3 2 13" xfId="34771"/>
    <cellStyle name="Notiz 3 18 3 2 14" xfId="48113"/>
    <cellStyle name="Notiz 3 18 3 2 2" xfId="2638"/>
    <cellStyle name="Notiz 3 18 3 2 2 2" xfId="9748"/>
    <cellStyle name="Notiz 3 18 3 2 2 3" xfId="16041"/>
    <cellStyle name="Notiz 3 18 3 2 2 4" xfId="22980"/>
    <cellStyle name="Notiz 3 18 3 2 2 5" xfId="29645"/>
    <cellStyle name="Notiz 3 18 3 2 2 6" xfId="36315"/>
    <cellStyle name="Notiz 3 18 3 2 2 7" xfId="43131"/>
    <cellStyle name="Notiz 3 18 3 2 2 8" xfId="49654"/>
    <cellStyle name="Notiz 3 18 3 2 3" xfId="3328"/>
    <cellStyle name="Notiz 3 18 3 2 3 2" xfId="10438"/>
    <cellStyle name="Notiz 3 18 3 2 3 3" xfId="16731"/>
    <cellStyle name="Notiz 3 18 3 2 3 4" xfId="23670"/>
    <cellStyle name="Notiz 3 18 3 2 3 5" xfId="30335"/>
    <cellStyle name="Notiz 3 18 3 2 3 6" xfId="37005"/>
    <cellStyle name="Notiz 3 18 3 2 3 7" xfId="43821"/>
    <cellStyle name="Notiz 3 18 3 2 3 8" xfId="50344"/>
    <cellStyle name="Notiz 3 18 3 2 4" xfId="4015"/>
    <cellStyle name="Notiz 3 18 3 2 4 2" xfId="11125"/>
    <cellStyle name="Notiz 3 18 3 2 4 3" xfId="17418"/>
    <cellStyle name="Notiz 3 18 3 2 4 4" xfId="24357"/>
    <cellStyle name="Notiz 3 18 3 2 4 5" xfId="31022"/>
    <cellStyle name="Notiz 3 18 3 2 4 6" xfId="37692"/>
    <cellStyle name="Notiz 3 18 3 2 4 7" xfId="44508"/>
    <cellStyle name="Notiz 3 18 3 2 4 8" xfId="51031"/>
    <cellStyle name="Notiz 3 18 3 2 5" xfId="4702"/>
    <cellStyle name="Notiz 3 18 3 2 5 2" xfId="11812"/>
    <cellStyle name="Notiz 3 18 3 2 5 3" xfId="18105"/>
    <cellStyle name="Notiz 3 18 3 2 5 4" xfId="25044"/>
    <cellStyle name="Notiz 3 18 3 2 5 5" xfId="31709"/>
    <cellStyle name="Notiz 3 18 3 2 5 6" xfId="38379"/>
    <cellStyle name="Notiz 3 18 3 2 5 7" xfId="45195"/>
    <cellStyle name="Notiz 3 18 3 2 5 8" xfId="51718"/>
    <cellStyle name="Notiz 3 18 3 2 6" xfId="5387"/>
    <cellStyle name="Notiz 3 18 3 2 6 2" xfId="12497"/>
    <cellStyle name="Notiz 3 18 3 2 6 3" xfId="18790"/>
    <cellStyle name="Notiz 3 18 3 2 6 4" xfId="25729"/>
    <cellStyle name="Notiz 3 18 3 2 6 5" xfId="32394"/>
    <cellStyle name="Notiz 3 18 3 2 6 6" xfId="39064"/>
    <cellStyle name="Notiz 3 18 3 2 6 7" xfId="45880"/>
    <cellStyle name="Notiz 3 18 3 2 6 8" xfId="52403"/>
    <cellStyle name="Notiz 3 18 3 2 7" xfId="5970"/>
    <cellStyle name="Notiz 3 18 3 2 7 2" xfId="13080"/>
    <cellStyle name="Notiz 3 18 3 2 7 3" xfId="19373"/>
    <cellStyle name="Notiz 3 18 3 2 7 4" xfId="26312"/>
    <cellStyle name="Notiz 3 18 3 2 7 5" xfId="32977"/>
    <cellStyle name="Notiz 3 18 3 2 7 6" xfId="39647"/>
    <cellStyle name="Notiz 3 18 3 2 7 7" xfId="46463"/>
    <cellStyle name="Notiz 3 18 3 2 7 8" xfId="52986"/>
    <cellStyle name="Notiz 3 18 3 2 8" xfId="6428"/>
    <cellStyle name="Notiz 3 18 3 2 8 2" xfId="13538"/>
    <cellStyle name="Notiz 3 18 3 2 8 3" xfId="19831"/>
    <cellStyle name="Notiz 3 18 3 2 8 4" xfId="26770"/>
    <cellStyle name="Notiz 3 18 3 2 8 5" xfId="33435"/>
    <cellStyle name="Notiz 3 18 3 2 8 6" xfId="40105"/>
    <cellStyle name="Notiz 3 18 3 2 8 7" xfId="46921"/>
    <cellStyle name="Notiz 3 18 3 2 8 8" xfId="53444"/>
    <cellStyle name="Notiz 3 18 3 2 9" xfId="7082"/>
    <cellStyle name="Notiz 3 18 3 2 9 2" xfId="14192"/>
    <cellStyle name="Notiz 3 18 3 2 9 3" xfId="20485"/>
    <cellStyle name="Notiz 3 18 3 2 9 4" xfId="27424"/>
    <cellStyle name="Notiz 3 18 3 2 9 5" xfId="34089"/>
    <cellStyle name="Notiz 3 18 3 2 9 6" xfId="40759"/>
    <cellStyle name="Notiz 3 18 3 2 9 7" xfId="47575"/>
    <cellStyle name="Notiz 3 18 3 2 9 8" xfId="54098"/>
    <cellStyle name="Notiz 3 18 3 3" xfId="2408"/>
    <cellStyle name="Notiz 3 18 3 3 2" xfId="9518"/>
    <cellStyle name="Notiz 3 18 3 3 3" xfId="15811"/>
    <cellStyle name="Notiz 3 18 3 3 4" xfId="22750"/>
    <cellStyle name="Notiz 3 18 3 3 5" xfId="29415"/>
    <cellStyle name="Notiz 3 18 3 3 6" xfId="36085"/>
    <cellStyle name="Notiz 3 18 3 3 7" xfId="42901"/>
    <cellStyle name="Notiz 3 18 3 3 8" xfId="49424"/>
    <cellStyle name="Notiz 3 18 3 4" xfId="3098"/>
    <cellStyle name="Notiz 3 18 3 4 2" xfId="10208"/>
    <cellStyle name="Notiz 3 18 3 4 3" xfId="16501"/>
    <cellStyle name="Notiz 3 18 3 4 4" xfId="23440"/>
    <cellStyle name="Notiz 3 18 3 4 5" xfId="30105"/>
    <cellStyle name="Notiz 3 18 3 4 6" xfId="36775"/>
    <cellStyle name="Notiz 3 18 3 4 7" xfId="43591"/>
    <cellStyle name="Notiz 3 18 3 4 8" xfId="50114"/>
    <cellStyle name="Notiz 3 18 3 5" xfId="3785"/>
    <cellStyle name="Notiz 3 18 3 5 2" xfId="10895"/>
    <cellStyle name="Notiz 3 18 3 5 3" xfId="17188"/>
    <cellStyle name="Notiz 3 18 3 5 4" xfId="24127"/>
    <cellStyle name="Notiz 3 18 3 5 5" xfId="30792"/>
    <cellStyle name="Notiz 3 18 3 5 6" xfId="37462"/>
    <cellStyle name="Notiz 3 18 3 5 7" xfId="44278"/>
    <cellStyle name="Notiz 3 18 3 5 8" xfId="50801"/>
    <cellStyle name="Notiz 3 18 3 6" xfId="4472"/>
    <cellStyle name="Notiz 3 18 3 6 2" xfId="11582"/>
    <cellStyle name="Notiz 3 18 3 6 3" xfId="17875"/>
    <cellStyle name="Notiz 3 18 3 6 4" xfId="24814"/>
    <cellStyle name="Notiz 3 18 3 6 5" xfId="31479"/>
    <cellStyle name="Notiz 3 18 3 6 6" xfId="38149"/>
    <cellStyle name="Notiz 3 18 3 6 7" xfId="44965"/>
    <cellStyle name="Notiz 3 18 3 6 8" xfId="51488"/>
    <cellStyle name="Notiz 3 18 3 7" xfId="5157"/>
    <cellStyle name="Notiz 3 18 3 7 2" xfId="12267"/>
    <cellStyle name="Notiz 3 18 3 7 3" xfId="18560"/>
    <cellStyle name="Notiz 3 18 3 7 4" xfId="25499"/>
    <cellStyle name="Notiz 3 18 3 7 5" xfId="32164"/>
    <cellStyle name="Notiz 3 18 3 7 6" xfId="38834"/>
    <cellStyle name="Notiz 3 18 3 7 7" xfId="45650"/>
    <cellStyle name="Notiz 3 18 3 7 8" xfId="52173"/>
    <cellStyle name="Notiz 3 18 3 8" xfId="6198"/>
    <cellStyle name="Notiz 3 18 3 8 2" xfId="13308"/>
    <cellStyle name="Notiz 3 18 3 8 3" xfId="19601"/>
    <cellStyle name="Notiz 3 18 3 8 4" xfId="26540"/>
    <cellStyle name="Notiz 3 18 3 8 5" xfId="33205"/>
    <cellStyle name="Notiz 3 18 3 8 6" xfId="39875"/>
    <cellStyle name="Notiz 3 18 3 8 7" xfId="46691"/>
    <cellStyle name="Notiz 3 18 3 8 8" xfId="53214"/>
    <cellStyle name="Notiz 3 18 3 9" xfId="6852"/>
    <cellStyle name="Notiz 3 18 3 9 2" xfId="13962"/>
    <cellStyle name="Notiz 3 18 3 9 3" xfId="20255"/>
    <cellStyle name="Notiz 3 18 3 9 4" xfId="27194"/>
    <cellStyle name="Notiz 3 18 3 9 5" xfId="33859"/>
    <cellStyle name="Notiz 3 18 3 9 6" xfId="40529"/>
    <cellStyle name="Notiz 3 18 3 9 7" xfId="47345"/>
    <cellStyle name="Notiz 3 18 3 9 8" xfId="53868"/>
    <cellStyle name="Notiz 3 18 4" xfId="2124"/>
    <cellStyle name="Notiz 3 18 4 2" xfId="9234"/>
    <cellStyle name="Notiz 3 18 4 3" xfId="15527"/>
    <cellStyle name="Notiz 3 18 4 4" xfId="22466"/>
    <cellStyle name="Notiz 3 18 4 5" xfId="29131"/>
    <cellStyle name="Notiz 3 18 4 6" xfId="35801"/>
    <cellStyle name="Notiz 3 18 4 7" xfId="42617"/>
    <cellStyle name="Notiz 3 18 4 8" xfId="49140"/>
    <cellStyle name="Notiz 3 18 5" xfId="2812"/>
    <cellStyle name="Notiz 3 18 5 2" xfId="9922"/>
    <cellStyle name="Notiz 3 18 5 3" xfId="16215"/>
    <cellStyle name="Notiz 3 18 5 4" xfId="23154"/>
    <cellStyle name="Notiz 3 18 5 5" xfId="29819"/>
    <cellStyle name="Notiz 3 18 5 6" xfId="36489"/>
    <cellStyle name="Notiz 3 18 5 7" xfId="43305"/>
    <cellStyle name="Notiz 3 18 5 8" xfId="49828"/>
    <cellStyle name="Notiz 3 18 6" xfId="3500"/>
    <cellStyle name="Notiz 3 18 6 2" xfId="10610"/>
    <cellStyle name="Notiz 3 18 6 3" xfId="16903"/>
    <cellStyle name="Notiz 3 18 6 4" xfId="23842"/>
    <cellStyle name="Notiz 3 18 6 5" xfId="30507"/>
    <cellStyle name="Notiz 3 18 6 6" xfId="37177"/>
    <cellStyle name="Notiz 3 18 6 7" xfId="43993"/>
    <cellStyle name="Notiz 3 18 6 8" xfId="50516"/>
    <cellStyle name="Notiz 3 18 7" xfId="4187"/>
    <cellStyle name="Notiz 3 18 7 2" xfId="11297"/>
    <cellStyle name="Notiz 3 18 7 3" xfId="17590"/>
    <cellStyle name="Notiz 3 18 7 4" xfId="24529"/>
    <cellStyle name="Notiz 3 18 7 5" xfId="31194"/>
    <cellStyle name="Notiz 3 18 7 6" xfId="37864"/>
    <cellStyle name="Notiz 3 18 7 7" xfId="44680"/>
    <cellStyle name="Notiz 3 18 7 8" xfId="51203"/>
    <cellStyle name="Notiz 3 18 8" xfId="4876"/>
    <cellStyle name="Notiz 3 18 8 2" xfId="11986"/>
    <cellStyle name="Notiz 3 18 8 3" xfId="18279"/>
    <cellStyle name="Notiz 3 18 8 4" xfId="25218"/>
    <cellStyle name="Notiz 3 18 8 5" xfId="31883"/>
    <cellStyle name="Notiz 3 18 8 6" xfId="38553"/>
    <cellStyle name="Notiz 3 18 8 7" xfId="45369"/>
    <cellStyle name="Notiz 3 18 8 8" xfId="51892"/>
    <cellStyle name="Notiz 3 18 9" xfId="5559"/>
    <cellStyle name="Notiz 3 18 9 2" xfId="12669"/>
    <cellStyle name="Notiz 3 18 9 3" xfId="18962"/>
    <cellStyle name="Notiz 3 18 9 4" xfId="25901"/>
    <cellStyle name="Notiz 3 18 9 5" xfId="32566"/>
    <cellStyle name="Notiz 3 18 9 6" xfId="39236"/>
    <cellStyle name="Notiz 3 18 9 7" xfId="46052"/>
    <cellStyle name="Notiz 3 18 9 8" xfId="52575"/>
    <cellStyle name="Notiz 3 19" xfId="429"/>
    <cellStyle name="Notiz 3 19 10" xfId="5712"/>
    <cellStyle name="Notiz 3 19 10 2" xfId="12822"/>
    <cellStyle name="Notiz 3 19 10 3" xfId="19115"/>
    <cellStyle name="Notiz 3 19 10 4" xfId="26054"/>
    <cellStyle name="Notiz 3 19 10 5" xfId="32719"/>
    <cellStyle name="Notiz 3 19 10 6" xfId="39389"/>
    <cellStyle name="Notiz 3 19 10 7" xfId="46205"/>
    <cellStyle name="Notiz 3 19 10 8" xfId="52728"/>
    <cellStyle name="Notiz 3 19 11" xfId="5615"/>
    <cellStyle name="Notiz 3 19 11 2" xfId="12725"/>
    <cellStyle name="Notiz 3 19 11 3" xfId="19018"/>
    <cellStyle name="Notiz 3 19 11 4" xfId="25957"/>
    <cellStyle name="Notiz 3 19 11 5" xfId="32622"/>
    <cellStyle name="Notiz 3 19 11 6" xfId="39292"/>
    <cellStyle name="Notiz 3 19 11 7" xfId="46108"/>
    <cellStyle name="Notiz 3 19 11 8" xfId="52631"/>
    <cellStyle name="Notiz 3 19 12" xfId="1227"/>
    <cellStyle name="Notiz 3 19 12 2" xfId="8337"/>
    <cellStyle name="Notiz 3 19 12 3" xfId="14630"/>
    <cellStyle name="Notiz 3 19 12 4" xfId="21569"/>
    <cellStyle name="Notiz 3 19 12 5" xfId="28234"/>
    <cellStyle name="Notiz 3 19 12 6" xfId="34904"/>
    <cellStyle name="Notiz 3 19 12 7" xfId="41723"/>
    <cellStyle name="Notiz 3 19 12 8" xfId="48246"/>
    <cellStyle name="Notiz 3 19 13" xfId="7905"/>
    <cellStyle name="Notiz 3 19 14" xfId="21054"/>
    <cellStyle name="Notiz 3 19 15" xfId="7965"/>
    <cellStyle name="Notiz 3 19 2" xfId="745"/>
    <cellStyle name="Notiz 3 19 2 10" xfId="7348"/>
    <cellStyle name="Notiz 3 19 2 10 2" xfId="14458"/>
    <cellStyle name="Notiz 3 19 2 10 3" xfId="20751"/>
    <cellStyle name="Notiz 3 19 2 10 4" xfId="27690"/>
    <cellStyle name="Notiz 3 19 2 10 5" xfId="34355"/>
    <cellStyle name="Notiz 3 19 2 10 6" xfId="41025"/>
    <cellStyle name="Notiz 3 19 2 10 7" xfId="47841"/>
    <cellStyle name="Notiz 3 19 2 10 8" xfId="54364"/>
    <cellStyle name="Notiz 3 19 2 11" xfId="1484"/>
    <cellStyle name="Notiz 3 19 2 11 2" xfId="8594"/>
    <cellStyle name="Notiz 3 19 2 11 3" xfId="14887"/>
    <cellStyle name="Notiz 3 19 2 11 4" xfId="21826"/>
    <cellStyle name="Notiz 3 19 2 11 5" xfId="28491"/>
    <cellStyle name="Notiz 3 19 2 11 6" xfId="35161"/>
    <cellStyle name="Notiz 3 19 2 11 7" xfId="41977"/>
    <cellStyle name="Notiz 3 19 2 11 8" xfId="48500"/>
    <cellStyle name="Notiz 3 19 2 12" xfId="7857"/>
    <cellStyle name="Notiz 3 19 2 13" xfId="21124"/>
    <cellStyle name="Notiz 3 19 2 14" xfId="21264"/>
    <cellStyle name="Notiz 3 19 2 15" xfId="41370"/>
    <cellStyle name="Notiz 3 19 2 16" xfId="41573"/>
    <cellStyle name="Notiz 3 19 2 2" xfId="1041"/>
    <cellStyle name="Notiz 3 19 2 2 10" xfId="1714"/>
    <cellStyle name="Notiz 3 19 2 2 10 2" xfId="8824"/>
    <cellStyle name="Notiz 3 19 2 2 10 3" xfId="15117"/>
    <cellStyle name="Notiz 3 19 2 2 10 4" xfId="22056"/>
    <cellStyle name="Notiz 3 19 2 2 10 5" xfId="28721"/>
    <cellStyle name="Notiz 3 19 2 2 10 6" xfId="35391"/>
    <cellStyle name="Notiz 3 19 2 2 10 7" xfId="42207"/>
    <cellStyle name="Notiz 3 19 2 2 10 8" xfId="48730"/>
    <cellStyle name="Notiz 3 19 2 2 11" xfId="307"/>
    <cellStyle name="Notiz 3 19 2 2 12" xfId="28048"/>
    <cellStyle name="Notiz 3 19 2 2 13" xfId="34718"/>
    <cellStyle name="Notiz 3 19 2 2 14" xfId="48060"/>
    <cellStyle name="Notiz 3 19 2 2 2" xfId="2585"/>
    <cellStyle name="Notiz 3 19 2 2 2 2" xfId="9695"/>
    <cellStyle name="Notiz 3 19 2 2 2 3" xfId="15988"/>
    <cellStyle name="Notiz 3 19 2 2 2 4" xfId="22927"/>
    <cellStyle name="Notiz 3 19 2 2 2 5" xfId="29592"/>
    <cellStyle name="Notiz 3 19 2 2 2 6" xfId="36262"/>
    <cellStyle name="Notiz 3 19 2 2 2 7" xfId="43078"/>
    <cellStyle name="Notiz 3 19 2 2 2 8" xfId="49601"/>
    <cellStyle name="Notiz 3 19 2 2 3" xfId="3275"/>
    <cellStyle name="Notiz 3 19 2 2 3 2" xfId="10385"/>
    <cellStyle name="Notiz 3 19 2 2 3 3" xfId="16678"/>
    <cellStyle name="Notiz 3 19 2 2 3 4" xfId="23617"/>
    <cellStyle name="Notiz 3 19 2 2 3 5" xfId="30282"/>
    <cellStyle name="Notiz 3 19 2 2 3 6" xfId="36952"/>
    <cellStyle name="Notiz 3 19 2 2 3 7" xfId="43768"/>
    <cellStyle name="Notiz 3 19 2 2 3 8" xfId="50291"/>
    <cellStyle name="Notiz 3 19 2 2 4" xfId="3962"/>
    <cellStyle name="Notiz 3 19 2 2 4 2" xfId="11072"/>
    <cellStyle name="Notiz 3 19 2 2 4 3" xfId="17365"/>
    <cellStyle name="Notiz 3 19 2 2 4 4" xfId="24304"/>
    <cellStyle name="Notiz 3 19 2 2 4 5" xfId="30969"/>
    <cellStyle name="Notiz 3 19 2 2 4 6" xfId="37639"/>
    <cellStyle name="Notiz 3 19 2 2 4 7" xfId="44455"/>
    <cellStyle name="Notiz 3 19 2 2 4 8" xfId="50978"/>
    <cellStyle name="Notiz 3 19 2 2 5" xfId="4649"/>
    <cellStyle name="Notiz 3 19 2 2 5 2" xfId="11759"/>
    <cellStyle name="Notiz 3 19 2 2 5 3" xfId="18052"/>
    <cellStyle name="Notiz 3 19 2 2 5 4" xfId="24991"/>
    <cellStyle name="Notiz 3 19 2 2 5 5" xfId="31656"/>
    <cellStyle name="Notiz 3 19 2 2 5 6" xfId="38326"/>
    <cellStyle name="Notiz 3 19 2 2 5 7" xfId="45142"/>
    <cellStyle name="Notiz 3 19 2 2 5 8" xfId="51665"/>
    <cellStyle name="Notiz 3 19 2 2 6" xfId="5334"/>
    <cellStyle name="Notiz 3 19 2 2 6 2" xfId="12444"/>
    <cellStyle name="Notiz 3 19 2 2 6 3" xfId="18737"/>
    <cellStyle name="Notiz 3 19 2 2 6 4" xfId="25676"/>
    <cellStyle name="Notiz 3 19 2 2 6 5" xfId="32341"/>
    <cellStyle name="Notiz 3 19 2 2 6 6" xfId="39011"/>
    <cellStyle name="Notiz 3 19 2 2 6 7" xfId="45827"/>
    <cellStyle name="Notiz 3 19 2 2 6 8" xfId="52350"/>
    <cellStyle name="Notiz 3 19 2 2 7" xfId="5917"/>
    <cellStyle name="Notiz 3 19 2 2 7 2" xfId="13027"/>
    <cellStyle name="Notiz 3 19 2 2 7 3" xfId="19320"/>
    <cellStyle name="Notiz 3 19 2 2 7 4" xfId="26259"/>
    <cellStyle name="Notiz 3 19 2 2 7 5" xfId="32924"/>
    <cellStyle name="Notiz 3 19 2 2 7 6" xfId="39594"/>
    <cellStyle name="Notiz 3 19 2 2 7 7" xfId="46410"/>
    <cellStyle name="Notiz 3 19 2 2 7 8" xfId="52933"/>
    <cellStyle name="Notiz 3 19 2 2 8" xfId="6375"/>
    <cellStyle name="Notiz 3 19 2 2 8 2" xfId="13485"/>
    <cellStyle name="Notiz 3 19 2 2 8 3" xfId="19778"/>
    <cellStyle name="Notiz 3 19 2 2 8 4" xfId="26717"/>
    <cellStyle name="Notiz 3 19 2 2 8 5" xfId="33382"/>
    <cellStyle name="Notiz 3 19 2 2 8 6" xfId="40052"/>
    <cellStyle name="Notiz 3 19 2 2 8 7" xfId="46868"/>
    <cellStyle name="Notiz 3 19 2 2 8 8" xfId="53391"/>
    <cellStyle name="Notiz 3 19 2 2 9" xfId="7029"/>
    <cellStyle name="Notiz 3 19 2 2 9 2" xfId="14139"/>
    <cellStyle name="Notiz 3 19 2 2 9 3" xfId="20432"/>
    <cellStyle name="Notiz 3 19 2 2 9 4" xfId="27371"/>
    <cellStyle name="Notiz 3 19 2 2 9 5" xfId="34036"/>
    <cellStyle name="Notiz 3 19 2 2 9 6" xfId="40706"/>
    <cellStyle name="Notiz 3 19 2 2 9 7" xfId="47522"/>
    <cellStyle name="Notiz 3 19 2 2 9 8" xfId="54045"/>
    <cellStyle name="Notiz 3 19 2 3" xfId="2355"/>
    <cellStyle name="Notiz 3 19 2 3 2" xfId="9465"/>
    <cellStyle name="Notiz 3 19 2 3 3" xfId="15758"/>
    <cellStyle name="Notiz 3 19 2 3 4" xfId="22697"/>
    <cellStyle name="Notiz 3 19 2 3 5" xfId="29362"/>
    <cellStyle name="Notiz 3 19 2 3 6" xfId="36032"/>
    <cellStyle name="Notiz 3 19 2 3 7" xfId="42848"/>
    <cellStyle name="Notiz 3 19 2 3 8" xfId="49371"/>
    <cellStyle name="Notiz 3 19 2 4" xfId="3045"/>
    <cellStyle name="Notiz 3 19 2 4 2" xfId="10155"/>
    <cellStyle name="Notiz 3 19 2 4 3" xfId="16448"/>
    <cellStyle name="Notiz 3 19 2 4 4" xfId="23387"/>
    <cellStyle name="Notiz 3 19 2 4 5" xfId="30052"/>
    <cellStyle name="Notiz 3 19 2 4 6" xfId="36722"/>
    <cellStyle name="Notiz 3 19 2 4 7" xfId="43538"/>
    <cellStyle name="Notiz 3 19 2 4 8" xfId="50061"/>
    <cellStyle name="Notiz 3 19 2 5" xfId="3732"/>
    <cellStyle name="Notiz 3 19 2 5 2" xfId="10842"/>
    <cellStyle name="Notiz 3 19 2 5 3" xfId="17135"/>
    <cellStyle name="Notiz 3 19 2 5 4" xfId="24074"/>
    <cellStyle name="Notiz 3 19 2 5 5" xfId="30739"/>
    <cellStyle name="Notiz 3 19 2 5 6" xfId="37409"/>
    <cellStyle name="Notiz 3 19 2 5 7" xfId="44225"/>
    <cellStyle name="Notiz 3 19 2 5 8" xfId="50748"/>
    <cellStyle name="Notiz 3 19 2 6" xfId="4419"/>
    <cellStyle name="Notiz 3 19 2 6 2" xfId="11529"/>
    <cellStyle name="Notiz 3 19 2 6 3" xfId="17822"/>
    <cellStyle name="Notiz 3 19 2 6 4" xfId="24761"/>
    <cellStyle name="Notiz 3 19 2 6 5" xfId="31426"/>
    <cellStyle name="Notiz 3 19 2 6 6" xfId="38096"/>
    <cellStyle name="Notiz 3 19 2 6 7" xfId="44912"/>
    <cellStyle name="Notiz 3 19 2 6 8" xfId="51435"/>
    <cellStyle name="Notiz 3 19 2 7" xfId="5104"/>
    <cellStyle name="Notiz 3 19 2 7 2" xfId="12214"/>
    <cellStyle name="Notiz 3 19 2 7 3" xfId="18507"/>
    <cellStyle name="Notiz 3 19 2 7 4" xfId="25446"/>
    <cellStyle name="Notiz 3 19 2 7 5" xfId="32111"/>
    <cellStyle name="Notiz 3 19 2 7 6" xfId="38781"/>
    <cellStyle name="Notiz 3 19 2 7 7" xfId="45597"/>
    <cellStyle name="Notiz 3 19 2 7 8" xfId="52120"/>
    <cellStyle name="Notiz 3 19 2 8" xfId="6145"/>
    <cellStyle name="Notiz 3 19 2 8 2" xfId="13255"/>
    <cellStyle name="Notiz 3 19 2 8 3" xfId="19548"/>
    <cellStyle name="Notiz 3 19 2 8 4" xfId="26487"/>
    <cellStyle name="Notiz 3 19 2 8 5" xfId="33152"/>
    <cellStyle name="Notiz 3 19 2 8 6" xfId="39822"/>
    <cellStyle name="Notiz 3 19 2 8 7" xfId="46638"/>
    <cellStyle name="Notiz 3 19 2 8 8" xfId="53161"/>
    <cellStyle name="Notiz 3 19 2 9" xfId="6799"/>
    <cellStyle name="Notiz 3 19 2 9 2" xfId="13909"/>
    <cellStyle name="Notiz 3 19 2 9 3" xfId="20202"/>
    <cellStyle name="Notiz 3 19 2 9 4" xfId="27141"/>
    <cellStyle name="Notiz 3 19 2 9 5" xfId="33806"/>
    <cellStyle name="Notiz 3 19 2 9 6" xfId="40476"/>
    <cellStyle name="Notiz 3 19 2 9 7" xfId="47292"/>
    <cellStyle name="Notiz 3 19 2 9 8" xfId="53815"/>
    <cellStyle name="Notiz 3 19 3" xfId="799"/>
    <cellStyle name="Notiz 3 19 3 10" xfId="7369"/>
    <cellStyle name="Notiz 3 19 3 10 2" xfId="14479"/>
    <cellStyle name="Notiz 3 19 3 10 3" xfId="20772"/>
    <cellStyle name="Notiz 3 19 3 10 4" xfId="27711"/>
    <cellStyle name="Notiz 3 19 3 10 5" xfId="34376"/>
    <cellStyle name="Notiz 3 19 3 10 6" xfId="41046"/>
    <cellStyle name="Notiz 3 19 3 10 7" xfId="47862"/>
    <cellStyle name="Notiz 3 19 3 10 8" xfId="54385"/>
    <cellStyle name="Notiz 3 19 3 11" xfId="1538"/>
    <cellStyle name="Notiz 3 19 3 11 2" xfId="8648"/>
    <cellStyle name="Notiz 3 19 3 11 3" xfId="14941"/>
    <cellStyle name="Notiz 3 19 3 11 4" xfId="21880"/>
    <cellStyle name="Notiz 3 19 3 11 5" xfId="28545"/>
    <cellStyle name="Notiz 3 19 3 11 6" xfId="35215"/>
    <cellStyle name="Notiz 3 19 3 11 7" xfId="42031"/>
    <cellStyle name="Notiz 3 19 3 11 8" xfId="48554"/>
    <cellStyle name="Notiz 3 19 3 12" xfId="332"/>
    <cellStyle name="Notiz 3 19 3 13" xfId="21178"/>
    <cellStyle name="Notiz 3 19 3 14" xfId="34487"/>
    <cellStyle name="Notiz 3 19 3 15" xfId="41424"/>
    <cellStyle name="Notiz 3 19 3 16" xfId="41174"/>
    <cellStyle name="Notiz 3 19 3 2" xfId="1095"/>
    <cellStyle name="Notiz 3 19 3 2 10" xfId="1768"/>
    <cellStyle name="Notiz 3 19 3 2 10 2" xfId="8878"/>
    <cellStyle name="Notiz 3 19 3 2 10 3" xfId="15171"/>
    <cellStyle name="Notiz 3 19 3 2 10 4" xfId="22110"/>
    <cellStyle name="Notiz 3 19 3 2 10 5" xfId="28775"/>
    <cellStyle name="Notiz 3 19 3 2 10 6" xfId="35445"/>
    <cellStyle name="Notiz 3 19 3 2 10 7" xfId="42261"/>
    <cellStyle name="Notiz 3 19 3 2 10 8" xfId="48784"/>
    <cellStyle name="Notiz 3 19 3 2 11" xfId="323"/>
    <cellStyle name="Notiz 3 19 3 2 12" xfId="28102"/>
    <cellStyle name="Notiz 3 19 3 2 13" xfId="34772"/>
    <cellStyle name="Notiz 3 19 3 2 14" xfId="48114"/>
    <cellStyle name="Notiz 3 19 3 2 2" xfId="2639"/>
    <cellStyle name="Notiz 3 19 3 2 2 2" xfId="9749"/>
    <cellStyle name="Notiz 3 19 3 2 2 3" xfId="16042"/>
    <cellStyle name="Notiz 3 19 3 2 2 4" xfId="22981"/>
    <cellStyle name="Notiz 3 19 3 2 2 5" xfId="29646"/>
    <cellStyle name="Notiz 3 19 3 2 2 6" xfId="36316"/>
    <cellStyle name="Notiz 3 19 3 2 2 7" xfId="43132"/>
    <cellStyle name="Notiz 3 19 3 2 2 8" xfId="49655"/>
    <cellStyle name="Notiz 3 19 3 2 3" xfId="3329"/>
    <cellStyle name="Notiz 3 19 3 2 3 2" xfId="10439"/>
    <cellStyle name="Notiz 3 19 3 2 3 3" xfId="16732"/>
    <cellStyle name="Notiz 3 19 3 2 3 4" xfId="23671"/>
    <cellStyle name="Notiz 3 19 3 2 3 5" xfId="30336"/>
    <cellStyle name="Notiz 3 19 3 2 3 6" xfId="37006"/>
    <cellStyle name="Notiz 3 19 3 2 3 7" xfId="43822"/>
    <cellStyle name="Notiz 3 19 3 2 3 8" xfId="50345"/>
    <cellStyle name="Notiz 3 19 3 2 4" xfId="4016"/>
    <cellStyle name="Notiz 3 19 3 2 4 2" xfId="11126"/>
    <cellStyle name="Notiz 3 19 3 2 4 3" xfId="17419"/>
    <cellStyle name="Notiz 3 19 3 2 4 4" xfId="24358"/>
    <cellStyle name="Notiz 3 19 3 2 4 5" xfId="31023"/>
    <cellStyle name="Notiz 3 19 3 2 4 6" xfId="37693"/>
    <cellStyle name="Notiz 3 19 3 2 4 7" xfId="44509"/>
    <cellStyle name="Notiz 3 19 3 2 4 8" xfId="51032"/>
    <cellStyle name="Notiz 3 19 3 2 5" xfId="4703"/>
    <cellStyle name="Notiz 3 19 3 2 5 2" xfId="11813"/>
    <cellStyle name="Notiz 3 19 3 2 5 3" xfId="18106"/>
    <cellStyle name="Notiz 3 19 3 2 5 4" xfId="25045"/>
    <cellStyle name="Notiz 3 19 3 2 5 5" xfId="31710"/>
    <cellStyle name="Notiz 3 19 3 2 5 6" xfId="38380"/>
    <cellStyle name="Notiz 3 19 3 2 5 7" xfId="45196"/>
    <cellStyle name="Notiz 3 19 3 2 5 8" xfId="51719"/>
    <cellStyle name="Notiz 3 19 3 2 6" xfId="5388"/>
    <cellStyle name="Notiz 3 19 3 2 6 2" xfId="12498"/>
    <cellStyle name="Notiz 3 19 3 2 6 3" xfId="18791"/>
    <cellStyle name="Notiz 3 19 3 2 6 4" xfId="25730"/>
    <cellStyle name="Notiz 3 19 3 2 6 5" xfId="32395"/>
    <cellStyle name="Notiz 3 19 3 2 6 6" xfId="39065"/>
    <cellStyle name="Notiz 3 19 3 2 6 7" xfId="45881"/>
    <cellStyle name="Notiz 3 19 3 2 6 8" xfId="52404"/>
    <cellStyle name="Notiz 3 19 3 2 7" xfId="5971"/>
    <cellStyle name="Notiz 3 19 3 2 7 2" xfId="13081"/>
    <cellStyle name="Notiz 3 19 3 2 7 3" xfId="19374"/>
    <cellStyle name="Notiz 3 19 3 2 7 4" xfId="26313"/>
    <cellStyle name="Notiz 3 19 3 2 7 5" xfId="32978"/>
    <cellStyle name="Notiz 3 19 3 2 7 6" xfId="39648"/>
    <cellStyle name="Notiz 3 19 3 2 7 7" xfId="46464"/>
    <cellStyle name="Notiz 3 19 3 2 7 8" xfId="52987"/>
    <cellStyle name="Notiz 3 19 3 2 8" xfId="6429"/>
    <cellStyle name="Notiz 3 19 3 2 8 2" xfId="13539"/>
    <cellStyle name="Notiz 3 19 3 2 8 3" xfId="19832"/>
    <cellStyle name="Notiz 3 19 3 2 8 4" xfId="26771"/>
    <cellStyle name="Notiz 3 19 3 2 8 5" xfId="33436"/>
    <cellStyle name="Notiz 3 19 3 2 8 6" xfId="40106"/>
    <cellStyle name="Notiz 3 19 3 2 8 7" xfId="46922"/>
    <cellStyle name="Notiz 3 19 3 2 8 8" xfId="53445"/>
    <cellStyle name="Notiz 3 19 3 2 9" xfId="7083"/>
    <cellStyle name="Notiz 3 19 3 2 9 2" xfId="14193"/>
    <cellStyle name="Notiz 3 19 3 2 9 3" xfId="20486"/>
    <cellStyle name="Notiz 3 19 3 2 9 4" xfId="27425"/>
    <cellStyle name="Notiz 3 19 3 2 9 5" xfId="34090"/>
    <cellStyle name="Notiz 3 19 3 2 9 6" xfId="40760"/>
    <cellStyle name="Notiz 3 19 3 2 9 7" xfId="47576"/>
    <cellStyle name="Notiz 3 19 3 2 9 8" xfId="54099"/>
    <cellStyle name="Notiz 3 19 3 3" xfId="2409"/>
    <cellStyle name="Notiz 3 19 3 3 2" xfId="9519"/>
    <cellStyle name="Notiz 3 19 3 3 3" xfId="15812"/>
    <cellStyle name="Notiz 3 19 3 3 4" xfId="22751"/>
    <cellStyle name="Notiz 3 19 3 3 5" xfId="29416"/>
    <cellStyle name="Notiz 3 19 3 3 6" xfId="36086"/>
    <cellStyle name="Notiz 3 19 3 3 7" xfId="42902"/>
    <cellStyle name="Notiz 3 19 3 3 8" xfId="49425"/>
    <cellStyle name="Notiz 3 19 3 4" xfId="3099"/>
    <cellStyle name="Notiz 3 19 3 4 2" xfId="10209"/>
    <cellStyle name="Notiz 3 19 3 4 3" xfId="16502"/>
    <cellStyle name="Notiz 3 19 3 4 4" xfId="23441"/>
    <cellStyle name="Notiz 3 19 3 4 5" xfId="30106"/>
    <cellStyle name="Notiz 3 19 3 4 6" xfId="36776"/>
    <cellStyle name="Notiz 3 19 3 4 7" xfId="43592"/>
    <cellStyle name="Notiz 3 19 3 4 8" xfId="50115"/>
    <cellStyle name="Notiz 3 19 3 5" xfId="3786"/>
    <cellStyle name="Notiz 3 19 3 5 2" xfId="10896"/>
    <cellStyle name="Notiz 3 19 3 5 3" xfId="17189"/>
    <cellStyle name="Notiz 3 19 3 5 4" xfId="24128"/>
    <cellStyle name="Notiz 3 19 3 5 5" xfId="30793"/>
    <cellStyle name="Notiz 3 19 3 5 6" xfId="37463"/>
    <cellStyle name="Notiz 3 19 3 5 7" xfId="44279"/>
    <cellStyle name="Notiz 3 19 3 5 8" xfId="50802"/>
    <cellStyle name="Notiz 3 19 3 6" xfId="4473"/>
    <cellStyle name="Notiz 3 19 3 6 2" xfId="11583"/>
    <cellStyle name="Notiz 3 19 3 6 3" xfId="17876"/>
    <cellStyle name="Notiz 3 19 3 6 4" xfId="24815"/>
    <cellStyle name="Notiz 3 19 3 6 5" xfId="31480"/>
    <cellStyle name="Notiz 3 19 3 6 6" xfId="38150"/>
    <cellStyle name="Notiz 3 19 3 6 7" xfId="44966"/>
    <cellStyle name="Notiz 3 19 3 6 8" xfId="51489"/>
    <cellStyle name="Notiz 3 19 3 7" xfId="5158"/>
    <cellStyle name="Notiz 3 19 3 7 2" xfId="12268"/>
    <cellStyle name="Notiz 3 19 3 7 3" xfId="18561"/>
    <cellStyle name="Notiz 3 19 3 7 4" xfId="25500"/>
    <cellStyle name="Notiz 3 19 3 7 5" xfId="32165"/>
    <cellStyle name="Notiz 3 19 3 7 6" xfId="38835"/>
    <cellStyle name="Notiz 3 19 3 7 7" xfId="45651"/>
    <cellStyle name="Notiz 3 19 3 7 8" xfId="52174"/>
    <cellStyle name="Notiz 3 19 3 8" xfId="6199"/>
    <cellStyle name="Notiz 3 19 3 8 2" xfId="13309"/>
    <cellStyle name="Notiz 3 19 3 8 3" xfId="19602"/>
    <cellStyle name="Notiz 3 19 3 8 4" xfId="26541"/>
    <cellStyle name="Notiz 3 19 3 8 5" xfId="33206"/>
    <cellStyle name="Notiz 3 19 3 8 6" xfId="39876"/>
    <cellStyle name="Notiz 3 19 3 8 7" xfId="46692"/>
    <cellStyle name="Notiz 3 19 3 8 8" xfId="53215"/>
    <cellStyle name="Notiz 3 19 3 9" xfId="6853"/>
    <cellStyle name="Notiz 3 19 3 9 2" xfId="13963"/>
    <cellStyle name="Notiz 3 19 3 9 3" xfId="20256"/>
    <cellStyle name="Notiz 3 19 3 9 4" xfId="27195"/>
    <cellStyle name="Notiz 3 19 3 9 5" xfId="33860"/>
    <cellStyle name="Notiz 3 19 3 9 6" xfId="40530"/>
    <cellStyle name="Notiz 3 19 3 9 7" xfId="47346"/>
    <cellStyle name="Notiz 3 19 3 9 8" xfId="53869"/>
    <cellStyle name="Notiz 3 19 4" xfId="2055"/>
    <cellStyle name="Notiz 3 19 4 2" xfId="9165"/>
    <cellStyle name="Notiz 3 19 4 3" xfId="15458"/>
    <cellStyle name="Notiz 3 19 4 4" xfId="22397"/>
    <cellStyle name="Notiz 3 19 4 5" xfId="29062"/>
    <cellStyle name="Notiz 3 19 4 6" xfId="35732"/>
    <cellStyle name="Notiz 3 19 4 7" xfId="42548"/>
    <cellStyle name="Notiz 3 19 4 8" xfId="49071"/>
    <cellStyle name="Notiz 3 19 5" xfId="1983"/>
    <cellStyle name="Notiz 3 19 5 2" xfId="9093"/>
    <cellStyle name="Notiz 3 19 5 3" xfId="15386"/>
    <cellStyle name="Notiz 3 19 5 4" xfId="22325"/>
    <cellStyle name="Notiz 3 19 5 5" xfId="28990"/>
    <cellStyle name="Notiz 3 19 5 6" xfId="35660"/>
    <cellStyle name="Notiz 3 19 5 7" xfId="42476"/>
    <cellStyle name="Notiz 3 19 5 8" xfId="48999"/>
    <cellStyle name="Notiz 3 19 6" xfId="2167"/>
    <cellStyle name="Notiz 3 19 6 2" xfId="9277"/>
    <cellStyle name="Notiz 3 19 6 3" xfId="15570"/>
    <cellStyle name="Notiz 3 19 6 4" xfId="22509"/>
    <cellStyle name="Notiz 3 19 6 5" xfId="29174"/>
    <cellStyle name="Notiz 3 19 6 6" xfId="35844"/>
    <cellStyle name="Notiz 3 19 6 7" xfId="42660"/>
    <cellStyle name="Notiz 3 19 6 8" xfId="49183"/>
    <cellStyle name="Notiz 3 19 7" xfId="2857"/>
    <cellStyle name="Notiz 3 19 7 2" xfId="9967"/>
    <cellStyle name="Notiz 3 19 7 3" xfId="16260"/>
    <cellStyle name="Notiz 3 19 7 4" xfId="23199"/>
    <cellStyle name="Notiz 3 19 7 5" xfId="29864"/>
    <cellStyle name="Notiz 3 19 7 6" xfId="36534"/>
    <cellStyle name="Notiz 3 19 7 7" xfId="43350"/>
    <cellStyle name="Notiz 3 19 7 8" xfId="49873"/>
    <cellStyle name="Notiz 3 19 8" xfId="2009"/>
    <cellStyle name="Notiz 3 19 8 2" xfId="9119"/>
    <cellStyle name="Notiz 3 19 8 3" xfId="15412"/>
    <cellStyle name="Notiz 3 19 8 4" xfId="22351"/>
    <cellStyle name="Notiz 3 19 8 5" xfId="29016"/>
    <cellStyle name="Notiz 3 19 8 6" xfId="35686"/>
    <cellStyle name="Notiz 3 19 8 7" xfId="42502"/>
    <cellStyle name="Notiz 3 19 8 8" xfId="49025"/>
    <cellStyle name="Notiz 3 19 9" xfId="4230"/>
    <cellStyle name="Notiz 3 19 9 2" xfId="11340"/>
    <cellStyle name="Notiz 3 19 9 3" xfId="17633"/>
    <cellStyle name="Notiz 3 19 9 4" xfId="24572"/>
    <cellStyle name="Notiz 3 19 9 5" xfId="31237"/>
    <cellStyle name="Notiz 3 19 9 6" xfId="37907"/>
    <cellStyle name="Notiz 3 19 9 7" xfId="44723"/>
    <cellStyle name="Notiz 3 19 9 8" xfId="51246"/>
    <cellStyle name="Notiz 3 2" xfId="212"/>
    <cellStyle name="Notiz 3 2 10" xfId="5601"/>
    <cellStyle name="Notiz 3 2 10 2" xfId="12711"/>
    <cellStyle name="Notiz 3 2 10 3" xfId="19004"/>
    <cellStyle name="Notiz 3 2 10 4" xfId="25943"/>
    <cellStyle name="Notiz 3 2 10 5" xfId="32608"/>
    <cellStyle name="Notiz 3 2 10 6" xfId="39278"/>
    <cellStyle name="Notiz 3 2 10 7" xfId="46094"/>
    <cellStyle name="Notiz 3 2 10 8" xfId="52617"/>
    <cellStyle name="Notiz 3 2 11" xfId="6559"/>
    <cellStyle name="Notiz 3 2 11 2" xfId="13669"/>
    <cellStyle name="Notiz 3 2 11 3" xfId="19962"/>
    <cellStyle name="Notiz 3 2 11 4" xfId="26901"/>
    <cellStyle name="Notiz 3 2 11 5" xfId="33566"/>
    <cellStyle name="Notiz 3 2 11 6" xfId="40236"/>
    <cellStyle name="Notiz 3 2 11 7" xfId="47052"/>
    <cellStyle name="Notiz 3 2 11 8" xfId="53575"/>
    <cellStyle name="Notiz 3 2 12" xfId="1253"/>
    <cellStyle name="Notiz 3 2 12 2" xfId="8363"/>
    <cellStyle name="Notiz 3 2 12 3" xfId="14656"/>
    <cellStyle name="Notiz 3 2 12 4" xfId="21595"/>
    <cellStyle name="Notiz 3 2 12 5" xfId="28260"/>
    <cellStyle name="Notiz 3 2 12 6" xfId="34930"/>
    <cellStyle name="Notiz 3 2 12 7" xfId="41749"/>
    <cellStyle name="Notiz 3 2 12 8" xfId="48272"/>
    <cellStyle name="Notiz 3 2 13" xfId="455"/>
    <cellStyle name="Notiz 3 2 14" xfId="7707"/>
    <cellStyle name="Notiz 3 2 15" xfId="27843"/>
    <cellStyle name="Notiz 3 2 16" xfId="41183"/>
    <cellStyle name="Notiz 3 2 2" xfId="746"/>
    <cellStyle name="Notiz 3 2 2 10" xfId="7435"/>
    <cellStyle name="Notiz 3 2 2 10 2" xfId="14545"/>
    <cellStyle name="Notiz 3 2 2 10 3" xfId="20838"/>
    <cellStyle name="Notiz 3 2 2 10 4" xfId="27777"/>
    <cellStyle name="Notiz 3 2 2 10 5" xfId="34442"/>
    <cellStyle name="Notiz 3 2 2 10 6" xfId="41112"/>
    <cellStyle name="Notiz 3 2 2 10 7" xfId="47928"/>
    <cellStyle name="Notiz 3 2 2 10 8" xfId="54451"/>
    <cellStyle name="Notiz 3 2 2 11" xfId="1485"/>
    <cellStyle name="Notiz 3 2 2 11 2" xfId="8595"/>
    <cellStyle name="Notiz 3 2 2 11 3" xfId="14888"/>
    <cellStyle name="Notiz 3 2 2 11 4" xfId="21827"/>
    <cellStyle name="Notiz 3 2 2 11 5" xfId="28492"/>
    <cellStyle name="Notiz 3 2 2 11 6" xfId="35162"/>
    <cellStyle name="Notiz 3 2 2 11 7" xfId="41978"/>
    <cellStyle name="Notiz 3 2 2 11 8" xfId="48501"/>
    <cellStyle name="Notiz 3 2 2 12" xfId="8056"/>
    <cellStyle name="Notiz 3 2 2 13" xfId="21125"/>
    <cellStyle name="Notiz 3 2 2 14" xfId="7819"/>
    <cellStyle name="Notiz 3 2 2 15" xfId="41371"/>
    <cellStyle name="Notiz 3 2 2 16" xfId="41546"/>
    <cellStyle name="Notiz 3 2 2 2" xfId="1042"/>
    <cellStyle name="Notiz 3 2 2 2 10" xfId="1715"/>
    <cellStyle name="Notiz 3 2 2 2 10 2" xfId="8825"/>
    <cellStyle name="Notiz 3 2 2 2 10 3" xfId="15118"/>
    <cellStyle name="Notiz 3 2 2 2 10 4" xfId="22057"/>
    <cellStyle name="Notiz 3 2 2 2 10 5" xfId="28722"/>
    <cellStyle name="Notiz 3 2 2 2 10 6" xfId="35392"/>
    <cellStyle name="Notiz 3 2 2 2 10 7" xfId="42208"/>
    <cellStyle name="Notiz 3 2 2 2 10 8" xfId="48731"/>
    <cellStyle name="Notiz 3 2 2 2 11" xfId="308"/>
    <cellStyle name="Notiz 3 2 2 2 12" xfId="28049"/>
    <cellStyle name="Notiz 3 2 2 2 13" xfId="34719"/>
    <cellStyle name="Notiz 3 2 2 2 14" xfId="48061"/>
    <cellStyle name="Notiz 3 2 2 2 2" xfId="2586"/>
    <cellStyle name="Notiz 3 2 2 2 2 2" xfId="9696"/>
    <cellStyle name="Notiz 3 2 2 2 2 3" xfId="15989"/>
    <cellStyle name="Notiz 3 2 2 2 2 4" xfId="22928"/>
    <cellStyle name="Notiz 3 2 2 2 2 5" xfId="29593"/>
    <cellStyle name="Notiz 3 2 2 2 2 6" xfId="36263"/>
    <cellStyle name="Notiz 3 2 2 2 2 7" xfId="43079"/>
    <cellStyle name="Notiz 3 2 2 2 2 8" xfId="49602"/>
    <cellStyle name="Notiz 3 2 2 2 3" xfId="3276"/>
    <cellStyle name="Notiz 3 2 2 2 3 2" xfId="10386"/>
    <cellStyle name="Notiz 3 2 2 2 3 3" xfId="16679"/>
    <cellStyle name="Notiz 3 2 2 2 3 4" xfId="23618"/>
    <cellStyle name="Notiz 3 2 2 2 3 5" xfId="30283"/>
    <cellStyle name="Notiz 3 2 2 2 3 6" xfId="36953"/>
    <cellStyle name="Notiz 3 2 2 2 3 7" xfId="43769"/>
    <cellStyle name="Notiz 3 2 2 2 3 8" xfId="50292"/>
    <cellStyle name="Notiz 3 2 2 2 4" xfId="3963"/>
    <cellStyle name="Notiz 3 2 2 2 4 2" xfId="11073"/>
    <cellStyle name="Notiz 3 2 2 2 4 3" xfId="17366"/>
    <cellStyle name="Notiz 3 2 2 2 4 4" xfId="24305"/>
    <cellStyle name="Notiz 3 2 2 2 4 5" xfId="30970"/>
    <cellStyle name="Notiz 3 2 2 2 4 6" xfId="37640"/>
    <cellStyle name="Notiz 3 2 2 2 4 7" xfId="44456"/>
    <cellStyle name="Notiz 3 2 2 2 4 8" xfId="50979"/>
    <cellStyle name="Notiz 3 2 2 2 5" xfId="4650"/>
    <cellStyle name="Notiz 3 2 2 2 5 2" xfId="11760"/>
    <cellStyle name="Notiz 3 2 2 2 5 3" xfId="18053"/>
    <cellStyle name="Notiz 3 2 2 2 5 4" xfId="24992"/>
    <cellStyle name="Notiz 3 2 2 2 5 5" xfId="31657"/>
    <cellStyle name="Notiz 3 2 2 2 5 6" xfId="38327"/>
    <cellStyle name="Notiz 3 2 2 2 5 7" xfId="45143"/>
    <cellStyle name="Notiz 3 2 2 2 5 8" xfId="51666"/>
    <cellStyle name="Notiz 3 2 2 2 6" xfId="5335"/>
    <cellStyle name="Notiz 3 2 2 2 6 2" xfId="12445"/>
    <cellStyle name="Notiz 3 2 2 2 6 3" xfId="18738"/>
    <cellStyle name="Notiz 3 2 2 2 6 4" xfId="25677"/>
    <cellStyle name="Notiz 3 2 2 2 6 5" xfId="32342"/>
    <cellStyle name="Notiz 3 2 2 2 6 6" xfId="39012"/>
    <cellStyle name="Notiz 3 2 2 2 6 7" xfId="45828"/>
    <cellStyle name="Notiz 3 2 2 2 6 8" xfId="52351"/>
    <cellStyle name="Notiz 3 2 2 2 7" xfId="5918"/>
    <cellStyle name="Notiz 3 2 2 2 7 2" xfId="13028"/>
    <cellStyle name="Notiz 3 2 2 2 7 3" xfId="19321"/>
    <cellStyle name="Notiz 3 2 2 2 7 4" xfId="26260"/>
    <cellStyle name="Notiz 3 2 2 2 7 5" xfId="32925"/>
    <cellStyle name="Notiz 3 2 2 2 7 6" xfId="39595"/>
    <cellStyle name="Notiz 3 2 2 2 7 7" xfId="46411"/>
    <cellStyle name="Notiz 3 2 2 2 7 8" xfId="52934"/>
    <cellStyle name="Notiz 3 2 2 2 8" xfId="6376"/>
    <cellStyle name="Notiz 3 2 2 2 8 2" xfId="13486"/>
    <cellStyle name="Notiz 3 2 2 2 8 3" xfId="19779"/>
    <cellStyle name="Notiz 3 2 2 2 8 4" xfId="26718"/>
    <cellStyle name="Notiz 3 2 2 2 8 5" xfId="33383"/>
    <cellStyle name="Notiz 3 2 2 2 8 6" xfId="40053"/>
    <cellStyle name="Notiz 3 2 2 2 8 7" xfId="46869"/>
    <cellStyle name="Notiz 3 2 2 2 8 8" xfId="53392"/>
    <cellStyle name="Notiz 3 2 2 2 9" xfId="7030"/>
    <cellStyle name="Notiz 3 2 2 2 9 2" xfId="14140"/>
    <cellStyle name="Notiz 3 2 2 2 9 3" xfId="20433"/>
    <cellStyle name="Notiz 3 2 2 2 9 4" xfId="27372"/>
    <cellStyle name="Notiz 3 2 2 2 9 5" xfId="34037"/>
    <cellStyle name="Notiz 3 2 2 2 9 6" xfId="40707"/>
    <cellStyle name="Notiz 3 2 2 2 9 7" xfId="47523"/>
    <cellStyle name="Notiz 3 2 2 2 9 8" xfId="54046"/>
    <cellStyle name="Notiz 3 2 2 3" xfId="2356"/>
    <cellStyle name="Notiz 3 2 2 3 2" xfId="9466"/>
    <cellStyle name="Notiz 3 2 2 3 3" xfId="15759"/>
    <cellStyle name="Notiz 3 2 2 3 4" xfId="22698"/>
    <cellStyle name="Notiz 3 2 2 3 5" xfId="29363"/>
    <cellStyle name="Notiz 3 2 2 3 6" xfId="36033"/>
    <cellStyle name="Notiz 3 2 2 3 7" xfId="42849"/>
    <cellStyle name="Notiz 3 2 2 3 8" xfId="49372"/>
    <cellStyle name="Notiz 3 2 2 4" xfId="3046"/>
    <cellStyle name="Notiz 3 2 2 4 2" xfId="10156"/>
    <cellStyle name="Notiz 3 2 2 4 3" xfId="16449"/>
    <cellStyle name="Notiz 3 2 2 4 4" xfId="23388"/>
    <cellStyle name="Notiz 3 2 2 4 5" xfId="30053"/>
    <cellStyle name="Notiz 3 2 2 4 6" xfId="36723"/>
    <cellStyle name="Notiz 3 2 2 4 7" xfId="43539"/>
    <cellStyle name="Notiz 3 2 2 4 8" xfId="50062"/>
    <cellStyle name="Notiz 3 2 2 5" xfId="3733"/>
    <cellStyle name="Notiz 3 2 2 5 2" xfId="10843"/>
    <cellStyle name="Notiz 3 2 2 5 3" xfId="17136"/>
    <cellStyle name="Notiz 3 2 2 5 4" xfId="24075"/>
    <cellStyle name="Notiz 3 2 2 5 5" xfId="30740"/>
    <cellStyle name="Notiz 3 2 2 5 6" xfId="37410"/>
    <cellStyle name="Notiz 3 2 2 5 7" xfId="44226"/>
    <cellStyle name="Notiz 3 2 2 5 8" xfId="50749"/>
    <cellStyle name="Notiz 3 2 2 6" xfId="4420"/>
    <cellStyle name="Notiz 3 2 2 6 2" xfId="11530"/>
    <cellStyle name="Notiz 3 2 2 6 3" xfId="17823"/>
    <cellStyle name="Notiz 3 2 2 6 4" xfId="24762"/>
    <cellStyle name="Notiz 3 2 2 6 5" xfId="31427"/>
    <cellStyle name="Notiz 3 2 2 6 6" xfId="38097"/>
    <cellStyle name="Notiz 3 2 2 6 7" xfId="44913"/>
    <cellStyle name="Notiz 3 2 2 6 8" xfId="51436"/>
    <cellStyle name="Notiz 3 2 2 7" xfId="5105"/>
    <cellStyle name="Notiz 3 2 2 7 2" xfId="12215"/>
    <cellStyle name="Notiz 3 2 2 7 3" xfId="18508"/>
    <cellStyle name="Notiz 3 2 2 7 4" xfId="25447"/>
    <cellStyle name="Notiz 3 2 2 7 5" xfId="32112"/>
    <cellStyle name="Notiz 3 2 2 7 6" xfId="38782"/>
    <cellStyle name="Notiz 3 2 2 7 7" xfId="45598"/>
    <cellStyle name="Notiz 3 2 2 7 8" xfId="52121"/>
    <cellStyle name="Notiz 3 2 2 8" xfId="6146"/>
    <cellStyle name="Notiz 3 2 2 8 2" xfId="13256"/>
    <cellStyle name="Notiz 3 2 2 8 3" xfId="19549"/>
    <cellStyle name="Notiz 3 2 2 8 4" xfId="26488"/>
    <cellStyle name="Notiz 3 2 2 8 5" xfId="33153"/>
    <cellStyle name="Notiz 3 2 2 8 6" xfId="39823"/>
    <cellStyle name="Notiz 3 2 2 8 7" xfId="46639"/>
    <cellStyle name="Notiz 3 2 2 8 8" xfId="53162"/>
    <cellStyle name="Notiz 3 2 2 9" xfId="6800"/>
    <cellStyle name="Notiz 3 2 2 9 2" xfId="13910"/>
    <cellStyle name="Notiz 3 2 2 9 3" xfId="20203"/>
    <cellStyle name="Notiz 3 2 2 9 4" xfId="27142"/>
    <cellStyle name="Notiz 3 2 2 9 5" xfId="33807"/>
    <cellStyle name="Notiz 3 2 2 9 6" xfId="40477"/>
    <cellStyle name="Notiz 3 2 2 9 7" xfId="47293"/>
    <cellStyle name="Notiz 3 2 2 9 8" xfId="53816"/>
    <cellStyle name="Notiz 3 2 3" xfId="800"/>
    <cellStyle name="Notiz 3 2 3 10" xfId="7446"/>
    <cellStyle name="Notiz 3 2 3 10 2" xfId="14556"/>
    <cellStyle name="Notiz 3 2 3 10 3" xfId="20849"/>
    <cellStyle name="Notiz 3 2 3 10 4" xfId="27788"/>
    <cellStyle name="Notiz 3 2 3 10 5" xfId="34453"/>
    <cellStyle name="Notiz 3 2 3 10 6" xfId="41123"/>
    <cellStyle name="Notiz 3 2 3 10 7" xfId="47939"/>
    <cellStyle name="Notiz 3 2 3 10 8" xfId="54462"/>
    <cellStyle name="Notiz 3 2 3 11" xfId="1539"/>
    <cellStyle name="Notiz 3 2 3 11 2" xfId="8649"/>
    <cellStyle name="Notiz 3 2 3 11 3" xfId="14942"/>
    <cellStyle name="Notiz 3 2 3 11 4" xfId="21881"/>
    <cellStyle name="Notiz 3 2 3 11 5" xfId="28546"/>
    <cellStyle name="Notiz 3 2 3 11 6" xfId="35216"/>
    <cellStyle name="Notiz 3 2 3 11 7" xfId="42032"/>
    <cellStyle name="Notiz 3 2 3 11 8" xfId="48555"/>
    <cellStyle name="Notiz 3 2 3 12" xfId="8137"/>
    <cellStyle name="Notiz 3 2 3 13" xfId="21179"/>
    <cellStyle name="Notiz 3 2 3 14" xfId="34488"/>
    <cellStyle name="Notiz 3 2 3 15" xfId="41425"/>
    <cellStyle name="Notiz 3 2 3 16" xfId="21304"/>
    <cellStyle name="Notiz 3 2 3 2" xfId="1096"/>
    <cellStyle name="Notiz 3 2 3 2 10" xfId="1769"/>
    <cellStyle name="Notiz 3 2 3 2 10 2" xfId="8879"/>
    <cellStyle name="Notiz 3 2 3 2 10 3" xfId="15172"/>
    <cellStyle name="Notiz 3 2 3 2 10 4" xfId="22111"/>
    <cellStyle name="Notiz 3 2 3 2 10 5" xfId="28776"/>
    <cellStyle name="Notiz 3 2 3 2 10 6" xfId="35446"/>
    <cellStyle name="Notiz 3 2 3 2 10 7" xfId="42262"/>
    <cellStyle name="Notiz 3 2 3 2 10 8" xfId="48785"/>
    <cellStyle name="Notiz 3 2 3 2 11" xfId="7516"/>
    <cellStyle name="Notiz 3 2 3 2 12" xfId="28103"/>
    <cellStyle name="Notiz 3 2 3 2 13" xfId="34773"/>
    <cellStyle name="Notiz 3 2 3 2 14" xfId="48115"/>
    <cellStyle name="Notiz 3 2 3 2 2" xfId="2640"/>
    <cellStyle name="Notiz 3 2 3 2 2 2" xfId="9750"/>
    <cellStyle name="Notiz 3 2 3 2 2 3" xfId="16043"/>
    <cellStyle name="Notiz 3 2 3 2 2 4" xfId="22982"/>
    <cellStyle name="Notiz 3 2 3 2 2 5" xfId="29647"/>
    <cellStyle name="Notiz 3 2 3 2 2 6" xfId="36317"/>
    <cellStyle name="Notiz 3 2 3 2 2 7" xfId="43133"/>
    <cellStyle name="Notiz 3 2 3 2 2 8" xfId="49656"/>
    <cellStyle name="Notiz 3 2 3 2 3" xfId="3330"/>
    <cellStyle name="Notiz 3 2 3 2 3 2" xfId="10440"/>
    <cellStyle name="Notiz 3 2 3 2 3 3" xfId="16733"/>
    <cellStyle name="Notiz 3 2 3 2 3 4" xfId="23672"/>
    <cellStyle name="Notiz 3 2 3 2 3 5" xfId="30337"/>
    <cellStyle name="Notiz 3 2 3 2 3 6" xfId="37007"/>
    <cellStyle name="Notiz 3 2 3 2 3 7" xfId="43823"/>
    <cellStyle name="Notiz 3 2 3 2 3 8" xfId="50346"/>
    <cellStyle name="Notiz 3 2 3 2 4" xfId="4017"/>
    <cellStyle name="Notiz 3 2 3 2 4 2" xfId="11127"/>
    <cellStyle name="Notiz 3 2 3 2 4 3" xfId="17420"/>
    <cellStyle name="Notiz 3 2 3 2 4 4" xfId="24359"/>
    <cellStyle name="Notiz 3 2 3 2 4 5" xfId="31024"/>
    <cellStyle name="Notiz 3 2 3 2 4 6" xfId="37694"/>
    <cellStyle name="Notiz 3 2 3 2 4 7" xfId="44510"/>
    <cellStyle name="Notiz 3 2 3 2 4 8" xfId="51033"/>
    <cellStyle name="Notiz 3 2 3 2 5" xfId="4704"/>
    <cellStyle name="Notiz 3 2 3 2 5 2" xfId="11814"/>
    <cellStyle name="Notiz 3 2 3 2 5 3" xfId="18107"/>
    <cellStyle name="Notiz 3 2 3 2 5 4" xfId="25046"/>
    <cellStyle name="Notiz 3 2 3 2 5 5" xfId="31711"/>
    <cellStyle name="Notiz 3 2 3 2 5 6" xfId="38381"/>
    <cellStyle name="Notiz 3 2 3 2 5 7" xfId="45197"/>
    <cellStyle name="Notiz 3 2 3 2 5 8" xfId="51720"/>
    <cellStyle name="Notiz 3 2 3 2 6" xfId="5389"/>
    <cellStyle name="Notiz 3 2 3 2 6 2" xfId="12499"/>
    <cellStyle name="Notiz 3 2 3 2 6 3" xfId="18792"/>
    <cellStyle name="Notiz 3 2 3 2 6 4" xfId="25731"/>
    <cellStyle name="Notiz 3 2 3 2 6 5" xfId="32396"/>
    <cellStyle name="Notiz 3 2 3 2 6 6" xfId="39066"/>
    <cellStyle name="Notiz 3 2 3 2 6 7" xfId="45882"/>
    <cellStyle name="Notiz 3 2 3 2 6 8" xfId="52405"/>
    <cellStyle name="Notiz 3 2 3 2 7" xfId="5972"/>
    <cellStyle name="Notiz 3 2 3 2 7 2" xfId="13082"/>
    <cellStyle name="Notiz 3 2 3 2 7 3" xfId="19375"/>
    <cellStyle name="Notiz 3 2 3 2 7 4" xfId="26314"/>
    <cellStyle name="Notiz 3 2 3 2 7 5" xfId="32979"/>
    <cellStyle name="Notiz 3 2 3 2 7 6" xfId="39649"/>
    <cellStyle name="Notiz 3 2 3 2 7 7" xfId="46465"/>
    <cellStyle name="Notiz 3 2 3 2 7 8" xfId="52988"/>
    <cellStyle name="Notiz 3 2 3 2 8" xfId="6430"/>
    <cellStyle name="Notiz 3 2 3 2 8 2" xfId="13540"/>
    <cellStyle name="Notiz 3 2 3 2 8 3" xfId="19833"/>
    <cellStyle name="Notiz 3 2 3 2 8 4" xfId="26772"/>
    <cellStyle name="Notiz 3 2 3 2 8 5" xfId="33437"/>
    <cellStyle name="Notiz 3 2 3 2 8 6" xfId="40107"/>
    <cellStyle name="Notiz 3 2 3 2 8 7" xfId="46923"/>
    <cellStyle name="Notiz 3 2 3 2 8 8" xfId="53446"/>
    <cellStyle name="Notiz 3 2 3 2 9" xfId="7084"/>
    <cellStyle name="Notiz 3 2 3 2 9 2" xfId="14194"/>
    <cellStyle name="Notiz 3 2 3 2 9 3" xfId="20487"/>
    <cellStyle name="Notiz 3 2 3 2 9 4" xfId="27426"/>
    <cellStyle name="Notiz 3 2 3 2 9 5" xfId="34091"/>
    <cellStyle name="Notiz 3 2 3 2 9 6" xfId="40761"/>
    <cellStyle name="Notiz 3 2 3 2 9 7" xfId="47577"/>
    <cellStyle name="Notiz 3 2 3 2 9 8" xfId="54100"/>
    <cellStyle name="Notiz 3 2 3 3" xfId="2410"/>
    <cellStyle name="Notiz 3 2 3 3 2" xfId="9520"/>
    <cellStyle name="Notiz 3 2 3 3 3" xfId="15813"/>
    <cellStyle name="Notiz 3 2 3 3 4" xfId="22752"/>
    <cellStyle name="Notiz 3 2 3 3 5" xfId="29417"/>
    <cellStyle name="Notiz 3 2 3 3 6" xfId="36087"/>
    <cellStyle name="Notiz 3 2 3 3 7" xfId="42903"/>
    <cellStyle name="Notiz 3 2 3 3 8" xfId="49426"/>
    <cellStyle name="Notiz 3 2 3 4" xfId="3100"/>
    <cellStyle name="Notiz 3 2 3 4 2" xfId="10210"/>
    <cellStyle name="Notiz 3 2 3 4 3" xfId="16503"/>
    <cellStyle name="Notiz 3 2 3 4 4" xfId="23442"/>
    <cellStyle name="Notiz 3 2 3 4 5" xfId="30107"/>
    <cellStyle name="Notiz 3 2 3 4 6" xfId="36777"/>
    <cellStyle name="Notiz 3 2 3 4 7" xfId="43593"/>
    <cellStyle name="Notiz 3 2 3 4 8" xfId="50116"/>
    <cellStyle name="Notiz 3 2 3 5" xfId="3787"/>
    <cellStyle name="Notiz 3 2 3 5 2" xfId="10897"/>
    <cellStyle name="Notiz 3 2 3 5 3" xfId="17190"/>
    <cellStyle name="Notiz 3 2 3 5 4" xfId="24129"/>
    <cellStyle name="Notiz 3 2 3 5 5" xfId="30794"/>
    <cellStyle name="Notiz 3 2 3 5 6" xfId="37464"/>
    <cellStyle name="Notiz 3 2 3 5 7" xfId="44280"/>
    <cellStyle name="Notiz 3 2 3 5 8" xfId="50803"/>
    <cellStyle name="Notiz 3 2 3 6" xfId="4474"/>
    <cellStyle name="Notiz 3 2 3 6 2" xfId="11584"/>
    <cellStyle name="Notiz 3 2 3 6 3" xfId="17877"/>
    <cellStyle name="Notiz 3 2 3 6 4" xfId="24816"/>
    <cellStyle name="Notiz 3 2 3 6 5" xfId="31481"/>
    <cellStyle name="Notiz 3 2 3 6 6" xfId="38151"/>
    <cellStyle name="Notiz 3 2 3 6 7" xfId="44967"/>
    <cellStyle name="Notiz 3 2 3 6 8" xfId="51490"/>
    <cellStyle name="Notiz 3 2 3 7" xfId="5159"/>
    <cellStyle name="Notiz 3 2 3 7 2" xfId="12269"/>
    <cellStyle name="Notiz 3 2 3 7 3" xfId="18562"/>
    <cellStyle name="Notiz 3 2 3 7 4" xfId="25501"/>
    <cellStyle name="Notiz 3 2 3 7 5" xfId="32166"/>
    <cellStyle name="Notiz 3 2 3 7 6" xfId="38836"/>
    <cellStyle name="Notiz 3 2 3 7 7" xfId="45652"/>
    <cellStyle name="Notiz 3 2 3 7 8" xfId="52175"/>
    <cellStyle name="Notiz 3 2 3 8" xfId="6200"/>
    <cellStyle name="Notiz 3 2 3 8 2" xfId="13310"/>
    <cellStyle name="Notiz 3 2 3 8 3" xfId="19603"/>
    <cellStyle name="Notiz 3 2 3 8 4" xfId="26542"/>
    <cellStyle name="Notiz 3 2 3 8 5" xfId="33207"/>
    <cellStyle name="Notiz 3 2 3 8 6" xfId="39877"/>
    <cellStyle name="Notiz 3 2 3 8 7" xfId="46693"/>
    <cellStyle name="Notiz 3 2 3 8 8" xfId="53216"/>
    <cellStyle name="Notiz 3 2 3 9" xfId="6854"/>
    <cellStyle name="Notiz 3 2 3 9 2" xfId="13964"/>
    <cellStyle name="Notiz 3 2 3 9 3" xfId="20257"/>
    <cellStyle name="Notiz 3 2 3 9 4" xfId="27196"/>
    <cellStyle name="Notiz 3 2 3 9 5" xfId="33861"/>
    <cellStyle name="Notiz 3 2 3 9 6" xfId="40531"/>
    <cellStyle name="Notiz 3 2 3 9 7" xfId="47347"/>
    <cellStyle name="Notiz 3 2 3 9 8" xfId="53870"/>
    <cellStyle name="Notiz 3 2 4" xfId="2081"/>
    <cellStyle name="Notiz 3 2 4 2" xfId="9191"/>
    <cellStyle name="Notiz 3 2 4 3" xfId="15484"/>
    <cellStyle name="Notiz 3 2 4 4" xfId="22423"/>
    <cellStyle name="Notiz 3 2 4 5" xfId="29088"/>
    <cellStyle name="Notiz 3 2 4 6" xfId="35758"/>
    <cellStyle name="Notiz 3 2 4 7" xfId="42574"/>
    <cellStyle name="Notiz 3 2 4 8" xfId="49097"/>
    <cellStyle name="Notiz 3 2 5" xfId="2769"/>
    <cellStyle name="Notiz 3 2 5 2" xfId="9879"/>
    <cellStyle name="Notiz 3 2 5 3" xfId="16172"/>
    <cellStyle name="Notiz 3 2 5 4" xfId="23111"/>
    <cellStyle name="Notiz 3 2 5 5" xfId="29776"/>
    <cellStyle name="Notiz 3 2 5 6" xfId="36446"/>
    <cellStyle name="Notiz 3 2 5 7" xfId="43262"/>
    <cellStyle name="Notiz 3 2 5 8" xfId="49785"/>
    <cellStyle name="Notiz 3 2 6" xfId="3457"/>
    <cellStyle name="Notiz 3 2 6 2" xfId="10567"/>
    <cellStyle name="Notiz 3 2 6 3" xfId="16860"/>
    <cellStyle name="Notiz 3 2 6 4" xfId="23799"/>
    <cellStyle name="Notiz 3 2 6 5" xfId="30464"/>
    <cellStyle name="Notiz 3 2 6 6" xfId="37134"/>
    <cellStyle name="Notiz 3 2 6 7" xfId="43950"/>
    <cellStyle name="Notiz 3 2 6 8" xfId="50473"/>
    <cellStyle name="Notiz 3 2 7" xfId="4144"/>
    <cellStyle name="Notiz 3 2 7 2" xfId="11254"/>
    <cellStyle name="Notiz 3 2 7 3" xfId="17547"/>
    <cellStyle name="Notiz 3 2 7 4" xfId="24486"/>
    <cellStyle name="Notiz 3 2 7 5" xfId="31151"/>
    <cellStyle name="Notiz 3 2 7 6" xfId="37821"/>
    <cellStyle name="Notiz 3 2 7 7" xfId="44637"/>
    <cellStyle name="Notiz 3 2 7 8" xfId="51160"/>
    <cellStyle name="Notiz 3 2 8" xfId="4833"/>
    <cellStyle name="Notiz 3 2 8 2" xfId="11943"/>
    <cellStyle name="Notiz 3 2 8 3" xfId="18236"/>
    <cellStyle name="Notiz 3 2 8 4" xfId="25175"/>
    <cellStyle name="Notiz 3 2 8 5" xfId="31840"/>
    <cellStyle name="Notiz 3 2 8 6" xfId="38510"/>
    <cellStyle name="Notiz 3 2 8 7" xfId="45326"/>
    <cellStyle name="Notiz 3 2 8 8" xfId="51849"/>
    <cellStyle name="Notiz 3 2 9" xfId="5516"/>
    <cellStyle name="Notiz 3 2 9 2" xfId="12626"/>
    <cellStyle name="Notiz 3 2 9 3" xfId="18919"/>
    <cellStyle name="Notiz 3 2 9 4" xfId="25858"/>
    <cellStyle name="Notiz 3 2 9 5" xfId="32523"/>
    <cellStyle name="Notiz 3 2 9 6" xfId="39193"/>
    <cellStyle name="Notiz 3 2 9 7" xfId="46009"/>
    <cellStyle name="Notiz 3 2 9 8" xfId="52532"/>
    <cellStyle name="Notiz 3 20" xfId="503"/>
    <cellStyle name="Notiz 3 20 10" xfId="5687"/>
    <cellStyle name="Notiz 3 20 10 2" xfId="12797"/>
    <cellStyle name="Notiz 3 20 10 3" xfId="19090"/>
    <cellStyle name="Notiz 3 20 10 4" xfId="26029"/>
    <cellStyle name="Notiz 3 20 10 5" xfId="32694"/>
    <cellStyle name="Notiz 3 20 10 6" xfId="39364"/>
    <cellStyle name="Notiz 3 20 10 7" xfId="46180"/>
    <cellStyle name="Notiz 3 20 10 8" xfId="52703"/>
    <cellStyle name="Notiz 3 20 11" xfId="6607"/>
    <cellStyle name="Notiz 3 20 11 2" xfId="13717"/>
    <cellStyle name="Notiz 3 20 11 3" xfId="20010"/>
    <cellStyle name="Notiz 3 20 11 4" xfId="26949"/>
    <cellStyle name="Notiz 3 20 11 5" xfId="33614"/>
    <cellStyle name="Notiz 3 20 11 6" xfId="40284"/>
    <cellStyle name="Notiz 3 20 11 7" xfId="47100"/>
    <cellStyle name="Notiz 3 20 11 8" xfId="53623"/>
    <cellStyle name="Notiz 3 20 12" xfId="1301"/>
    <cellStyle name="Notiz 3 20 12 2" xfId="8411"/>
    <cellStyle name="Notiz 3 20 12 3" xfId="14704"/>
    <cellStyle name="Notiz 3 20 12 4" xfId="21643"/>
    <cellStyle name="Notiz 3 20 12 5" xfId="28308"/>
    <cellStyle name="Notiz 3 20 12 6" xfId="34978"/>
    <cellStyle name="Notiz 3 20 12 7" xfId="41797"/>
    <cellStyle name="Notiz 3 20 12 8" xfId="48320"/>
    <cellStyle name="Notiz 3 20 13" xfId="8179"/>
    <cellStyle name="Notiz 3 20 14" xfId="21523"/>
    <cellStyle name="Notiz 3 20 15" xfId="41507"/>
    <cellStyle name="Notiz 3 20 2" xfId="747"/>
    <cellStyle name="Notiz 3 20 2 10" xfId="7269"/>
    <cellStyle name="Notiz 3 20 2 10 2" xfId="14379"/>
    <cellStyle name="Notiz 3 20 2 10 3" xfId="20672"/>
    <cellStyle name="Notiz 3 20 2 10 4" xfId="27611"/>
    <cellStyle name="Notiz 3 20 2 10 5" xfId="34276"/>
    <cellStyle name="Notiz 3 20 2 10 6" xfId="40946"/>
    <cellStyle name="Notiz 3 20 2 10 7" xfId="47762"/>
    <cellStyle name="Notiz 3 20 2 10 8" xfId="54285"/>
    <cellStyle name="Notiz 3 20 2 11" xfId="1486"/>
    <cellStyle name="Notiz 3 20 2 11 2" xfId="8596"/>
    <cellStyle name="Notiz 3 20 2 11 3" xfId="14889"/>
    <cellStyle name="Notiz 3 20 2 11 4" xfId="21828"/>
    <cellStyle name="Notiz 3 20 2 11 5" xfId="28493"/>
    <cellStyle name="Notiz 3 20 2 11 6" xfId="35163"/>
    <cellStyle name="Notiz 3 20 2 11 7" xfId="41979"/>
    <cellStyle name="Notiz 3 20 2 11 8" xfId="48502"/>
    <cellStyle name="Notiz 3 20 2 12" xfId="8253"/>
    <cellStyle name="Notiz 3 20 2 13" xfId="21126"/>
    <cellStyle name="Notiz 3 20 2 14" xfId="21228"/>
    <cellStyle name="Notiz 3 20 2 15" xfId="41372"/>
    <cellStyle name="Notiz 3 20 2 16" xfId="8134"/>
    <cellStyle name="Notiz 3 20 2 2" xfId="1043"/>
    <cellStyle name="Notiz 3 20 2 2 10" xfId="1716"/>
    <cellStyle name="Notiz 3 20 2 2 10 2" xfId="8826"/>
    <cellStyle name="Notiz 3 20 2 2 10 3" xfId="15119"/>
    <cellStyle name="Notiz 3 20 2 2 10 4" xfId="22058"/>
    <cellStyle name="Notiz 3 20 2 2 10 5" xfId="28723"/>
    <cellStyle name="Notiz 3 20 2 2 10 6" xfId="35393"/>
    <cellStyle name="Notiz 3 20 2 2 10 7" xfId="42209"/>
    <cellStyle name="Notiz 3 20 2 2 10 8" xfId="48732"/>
    <cellStyle name="Notiz 3 20 2 2 11" xfId="263"/>
    <cellStyle name="Notiz 3 20 2 2 12" xfId="28050"/>
    <cellStyle name="Notiz 3 20 2 2 13" xfId="34720"/>
    <cellStyle name="Notiz 3 20 2 2 14" xfId="48062"/>
    <cellStyle name="Notiz 3 20 2 2 2" xfId="2587"/>
    <cellStyle name="Notiz 3 20 2 2 2 2" xfId="9697"/>
    <cellStyle name="Notiz 3 20 2 2 2 3" xfId="15990"/>
    <cellStyle name="Notiz 3 20 2 2 2 4" xfId="22929"/>
    <cellStyle name="Notiz 3 20 2 2 2 5" xfId="29594"/>
    <cellStyle name="Notiz 3 20 2 2 2 6" xfId="36264"/>
    <cellStyle name="Notiz 3 20 2 2 2 7" xfId="43080"/>
    <cellStyle name="Notiz 3 20 2 2 2 8" xfId="49603"/>
    <cellStyle name="Notiz 3 20 2 2 3" xfId="3277"/>
    <cellStyle name="Notiz 3 20 2 2 3 2" xfId="10387"/>
    <cellStyle name="Notiz 3 20 2 2 3 3" xfId="16680"/>
    <cellStyle name="Notiz 3 20 2 2 3 4" xfId="23619"/>
    <cellStyle name="Notiz 3 20 2 2 3 5" xfId="30284"/>
    <cellStyle name="Notiz 3 20 2 2 3 6" xfId="36954"/>
    <cellStyle name="Notiz 3 20 2 2 3 7" xfId="43770"/>
    <cellStyle name="Notiz 3 20 2 2 3 8" xfId="50293"/>
    <cellStyle name="Notiz 3 20 2 2 4" xfId="3964"/>
    <cellStyle name="Notiz 3 20 2 2 4 2" xfId="11074"/>
    <cellStyle name="Notiz 3 20 2 2 4 3" xfId="17367"/>
    <cellStyle name="Notiz 3 20 2 2 4 4" xfId="24306"/>
    <cellStyle name="Notiz 3 20 2 2 4 5" xfId="30971"/>
    <cellStyle name="Notiz 3 20 2 2 4 6" xfId="37641"/>
    <cellStyle name="Notiz 3 20 2 2 4 7" xfId="44457"/>
    <cellStyle name="Notiz 3 20 2 2 4 8" xfId="50980"/>
    <cellStyle name="Notiz 3 20 2 2 5" xfId="4651"/>
    <cellStyle name="Notiz 3 20 2 2 5 2" xfId="11761"/>
    <cellStyle name="Notiz 3 20 2 2 5 3" xfId="18054"/>
    <cellStyle name="Notiz 3 20 2 2 5 4" xfId="24993"/>
    <cellStyle name="Notiz 3 20 2 2 5 5" xfId="31658"/>
    <cellStyle name="Notiz 3 20 2 2 5 6" xfId="38328"/>
    <cellStyle name="Notiz 3 20 2 2 5 7" xfId="45144"/>
    <cellStyle name="Notiz 3 20 2 2 5 8" xfId="51667"/>
    <cellStyle name="Notiz 3 20 2 2 6" xfId="5336"/>
    <cellStyle name="Notiz 3 20 2 2 6 2" xfId="12446"/>
    <cellStyle name="Notiz 3 20 2 2 6 3" xfId="18739"/>
    <cellStyle name="Notiz 3 20 2 2 6 4" xfId="25678"/>
    <cellStyle name="Notiz 3 20 2 2 6 5" xfId="32343"/>
    <cellStyle name="Notiz 3 20 2 2 6 6" xfId="39013"/>
    <cellStyle name="Notiz 3 20 2 2 6 7" xfId="45829"/>
    <cellStyle name="Notiz 3 20 2 2 6 8" xfId="52352"/>
    <cellStyle name="Notiz 3 20 2 2 7" xfId="5919"/>
    <cellStyle name="Notiz 3 20 2 2 7 2" xfId="13029"/>
    <cellStyle name="Notiz 3 20 2 2 7 3" xfId="19322"/>
    <cellStyle name="Notiz 3 20 2 2 7 4" xfId="26261"/>
    <cellStyle name="Notiz 3 20 2 2 7 5" xfId="32926"/>
    <cellStyle name="Notiz 3 20 2 2 7 6" xfId="39596"/>
    <cellStyle name="Notiz 3 20 2 2 7 7" xfId="46412"/>
    <cellStyle name="Notiz 3 20 2 2 7 8" xfId="52935"/>
    <cellStyle name="Notiz 3 20 2 2 8" xfId="6377"/>
    <cellStyle name="Notiz 3 20 2 2 8 2" xfId="13487"/>
    <cellStyle name="Notiz 3 20 2 2 8 3" xfId="19780"/>
    <cellStyle name="Notiz 3 20 2 2 8 4" xfId="26719"/>
    <cellStyle name="Notiz 3 20 2 2 8 5" xfId="33384"/>
    <cellStyle name="Notiz 3 20 2 2 8 6" xfId="40054"/>
    <cellStyle name="Notiz 3 20 2 2 8 7" xfId="46870"/>
    <cellStyle name="Notiz 3 20 2 2 8 8" xfId="53393"/>
    <cellStyle name="Notiz 3 20 2 2 9" xfId="7031"/>
    <cellStyle name="Notiz 3 20 2 2 9 2" xfId="14141"/>
    <cellStyle name="Notiz 3 20 2 2 9 3" xfId="20434"/>
    <cellStyle name="Notiz 3 20 2 2 9 4" xfId="27373"/>
    <cellStyle name="Notiz 3 20 2 2 9 5" xfId="34038"/>
    <cellStyle name="Notiz 3 20 2 2 9 6" xfId="40708"/>
    <cellStyle name="Notiz 3 20 2 2 9 7" xfId="47524"/>
    <cellStyle name="Notiz 3 20 2 2 9 8" xfId="54047"/>
    <cellStyle name="Notiz 3 20 2 3" xfId="2357"/>
    <cellStyle name="Notiz 3 20 2 3 2" xfId="9467"/>
    <cellStyle name="Notiz 3 20 2 3 3" xfId="15760"/>
    <cellStyle name="Notiz 3 20 2 3 4" xfId="22699"/>
    <cellStyle name="Notiz 3 20 2 3 5" xfId="29364"/>
    <cellStyle name="Notiz 3 20 2 3 6" xfId="36034"/>
    <cellStyle name="Notiz 3 20 2 3 7" xfId="42850"/>
    <cellStyle name="Notiz 3 20 2 3 8" xfId="49373"/>
    <cellStyle name="Notiz 3 20 2 4" xfId="3047"/>
    <cellStyle name="Notiz 3 20 2 4 2" xfId="10157"/>
    <cellStyle name="Notiz 3 20 2 4 3" xfId="16450"/>
    <cellStyle name="Notiz 3 20 2 4 4" xfId="23389"/>
    <cellStyle name="Notiz 3 20 2 4 5" xfId="30054"/>
    <cellStyle name="Notiz 3 20 2 4 6" xfId="36724"/>
    <cellStyle name="Notiz 3 20 2 4 7" xfId="43540"/>
    <cellStyle name="Notiz 3 20 2 4 8" xfId="50063"/>
    <cellStyle name="Notiz 3 20 2 5" xfId="3734"/>
    <cellStyle name="Notiz 3 20 2 5 2" xfId="10844"/>
    <cellStyle name="Notiz 3 20 2 5 3" xfId="17137"/>
    <cellStyle name="Notiz 3 20 2 5 4" xfId="24076"/>
    <cellStyle name="Notiz 3 20 2 5 5" xfId="30741"/>
    <cellStyle name="Notiz 3 20 2 5 6" xfId="37411"/>
    <cellStyle name="Notiz 3 20 2 5 7" xfId="44227"/>
    <cellStyle name="Notiz 3 20 2 5 8" xfId="50750"/>
    <cellStyle name="Notiz 3 20 2 6" xfId="4421"/>
    <cellStyle name="Notiz 3 20 2 6 2" xfId="11531"/>
    <cellStyle name="Notiz 3 20 2 6 3" xfId="17824"/>
    <cellStyle name="Notiz 3 20 2 6 4" xfId="24763"/>
    <cellStyle name="Notiz 3 20 2 6 5" xfId="31428"/>
    <cellStyle name="Notiz 3 20 2 6 6" xfId="38098"/>
    <cellStyle name="Notiz 3 20 2 6 7" xfId="44914"/>
    <cellStyle name="Notiz 3 20 2 6 8" xfId="51437"/>
    <cellStyle name="Notiz 3 20 2 7" xfId="5106"/>
    <cellStyle name="Notiz 3 20 2 7 2" xfId="12216"/>
    <cellStyle name="Notiz 3 20 2 7 3" xfId="18509"/>
    <cellStyle name="Notiz 3 20 2 7 4" xfId="25448"/>
    <cellStyle name="Notiz 3 20 2 7 5" xfId="32113"/>
    <cellStyle name="Notiz 3 20 2 7 6" xfId="38783"/>
    <cellStyle name="Notiz 3 20 2 7 7" xfId="45599"/>
    <cellStyle name="Notiz 3 20 2 7 8" xfId="52122"/>
    <cellStyle name="Notiz 3 20 2 8" xfId="6147"/>
    <cellStyle name="Notiz 3 20 2 8 2" xfId="13257"/>
    <cellStyle name="Notiz 3 20 2 8 3" xfId="19550"/>
    <cellStyle name="Notiz 3 20 2 8 4" xfId="26489"/>
    <cellStyle name="Notiz 3 20 2 8 5" xfId="33154"/>
    <cellStyle name="Notiz 3 20 2 8 6" xfId="39824"/>
    <cellStyle name="Notiz 3 20 2 8 7" xfId="46640"/>
    <cellStyle name="Notiz 3 20 2 8 8" xfId="53163"/>
    <cellStyle name="Notiz 3 20 2 9" xfId="6801"/>
    <cellStyle name="Notiz 3 20 2 9 2" xfId="13911"/>
    <cellStyle name="Notiz 3 20 2 9 3" xfId="20204"/>
    <cellStyle name="Notiz 3 20 2 9 4" xfId="27143"/>
    <cellStyle name="Notiz 3 20 2 9 5" xfId="33808"/>
    <cellStyle name="Notiz 3 20 2 9 6" xfId="40478"/>
    <cellStyle name="Notiz 3 20 2 9 7" xfId="47294"/>
    <cellStyle name="Notiz 3 20 2 9 8" xfId="53817"/>
    <cellStyle name="Notiz 3 20 3" xfId="801"/>
    <cellStyle name="Notiz 3 20 3 10" xfId="7291"/>
    <cellStyle name="Notiz 3 20 3 10 2" xfId="14401"/>
    <cellStyle name="Notiz 3 20 3 10 3" xfId="20694"/>
    <cellStyle name="Notiz 3 20 3 10 4" xfId="27633"/>
    <cellStyle name="Notiz 3 20 3 10 5" xfId="34298"/>
    <cellStyle name="Notiz 3 20 3 10 6" xfId="40968"/>
    <cellStyle name="Notiz 3 20 3 10 7" xfId="47784"/>
    <cellStyle name="Notiz 3 20 3 10 8" xfId="54307"/>
    <cellStyle name="Notiz 3 20 3 11" xfId="1540"/>
    <cellStyle name="Notiz 3 20 3 11 2" xfId="8650"/>
    <cellStyle name="Notiz 3 20 3 11 3" xfId="14943"/>
    <cellStyle name="Notiz 3 20 3 11 4" xfId="21882"/>
    <cellStyle name="Notiz 3 20 3 11 5" xfId="28547"/>
    <cellStyle name="Notiz 3 20 3 11 6" xfId="35217"/>
    <cellStyle name="Notiz 3 20 3 11 7" xfId="42033"/>
    <cellStyle name="Notiz 3 20 3 11 8" xfId="48556"/>
    <cellStyle name="Notiz 3 20 3 12" xfId="8298"/>
    <cellStyle name="Notiz 3 20 3 13" xfId="21180"/>
    <cellStyle name="Notiz 3 20 3 14" xfId="34489"/>
    <cellStyle name="Notiz 3 20 3 15" xfId="41426"/>
    <cellStyle name="Notiz 3 20 3 16" xfId="41559"/>
    <cellStyle name="Notiz 3 20 3 2" xfId="1097"/>
    <cellStyle name="Notiz 3 20 3 2 10" xfId="1770"/>
    <cellStyle name="Notiz 3 20 3 2 10 2" xfId="8880"/>
    <cellStyle name="Notiz 3 20 3 2 10 3" xfId="15173"/>
    <cellStyle name="Notiz 3 20 3 2 10 4" xfId="22112"/>
    <cellStyle name="Notiz 3 20 3 2 10 5" xfId="28777"/>
    <cellStyle name="Notiz 3 20 3 2 10 6" xfId="35447"/>
    <cellStyle name="Notiz 3 20 3 2 10 7" xfId="42263"/>
    <cellStyle name="Notiz 3 20 3 2 10 8" xfId="48786"/>
    <cellStyle name="Notiz 3 20 3 2 11" xfId="342"/>
    <cellStyle name="Notiz 3 20 3 2 12" xfId="28104"/>
    <cellStyle name="Notiz 3 20 3 2 13" xfId="34774"/>
    <cellStyle name="Notiz 3 20 3 2 14" xfId="48116"/>
    <cellStyle name="Notiz 3 20 3 2 2" xfId="2641"/>
    <cellStyle name="Notiz 3 20 3 2 2 2" xfId="9751"/>
    <cellStyle name="Notiz 3 20 3 2 2 3" xfId="16044"/>
    <cellStyle name="Notiz 3 20 3 2 2 4" xfId="22983"/>
    <cellStyle name="Notiz 3 20 3 2 2 5" xfId="29648"/>
    <cellStyle name="Notiz 3 20 3 2 2 6" xfId="36318"/>
    <cellStyle name="Notiz 3 20 3 2 2 7" xfId="43134"/>
    <cellStyle name="Notiz 3 20 3 2 2 8" xfId="49657"/>
    <cellStyle name="Notiz 3 20 3 2 3" xfId="3331"/>
    <cellStyle name="Notiz 3 20 3 2 3 2" xfId="10441"/>
    <cellStyle name="Notiz 3 20 3 2 3 3" xfId="16734"/>
    <cellStyle name="Notiz 3 20 3 2 3 4" xfId="23673"/>
    <cellStyle name="Notiz 3 20 3 2 3 5" xfId="30338"/>
    <cellStyle name="Notiz 3 20 3 2 3 6" xfId="37008"/>
    <cellStyle name="Notiz 3 20 3 2 3 7" xfId="43824"/>
    <cellStyle name="Notiz 3 20 3 2 3 8" xfId="50347"/>
    <cellStyle name="Notiz 3 20 3 2 4" xfId="4018"/>
    <cellStyle name="Notiz 3 20 3 2 4 2" xfId="11128"/>
    <cellStyle name="Notiz 3 20 3 2 4 3" xfId="17421"/>
    <cellStyle name="Notiz 3 20 3 2 4 4" xfId="24360"/>
    <cellStyle name="Notiz 3 20 3 2 4 5" xfId="31025"/>
    <cellStyle name="Notiz 3 20 3 2 4 6" xfId="37695"/>
    <cellStyle name="Notiz 3 20 3 2 4 7" xfId="44511"/>
    <cellStyle name="Notiz 3 20 3 2 4 8" xfId="51034"/>
    <cellStyle name="Notiz 3 20 3 2 5" xfId="4705"/>
    <cellStyle name="Notiz 3 20 3 2 5 2" xfId="11815"/>
    <cellStyle name="Notiz 3 20 3 2 5 3" xfId="18108"/>
    <cellStyle name="Notiz 3 20 3 2 5 4" xfId="25047"/>
    <cellStyle name="Notiz 3 20 3 2 5 5" xfId="31712"/>
    <cellStyle name="Notiz 3 20 3 2 5 6" xfId="38382"/>
    <cellStyle name="Notiz 3 20 3 2 5 7" xfId="45198"/>
    <cellStyle name="Notiz 3 20 3 2 5 8" xfId="51721"/>
    <cellStyle name="Notiz 3 20 3 2 6" xfId="5390"/>
    <cellStyle name="Notiz 3 20 3 2 6 2" xfId="12500"/>
    <cellStyle name="Notiz 3 20 3 2 6 3" xfId="18793"/>
    <cellStyle name="Notiz 3 20 3 2 6 4" xfId="25732"/>
    <cellStyle name="Notiz 3 20 3 2 6 5" xfId="32397"/>
    <cellStyle name="Notiz 3 20 3 2 6 6" xfId="39067"/>
    <cellStyle name="Notiz 3 20 3 2 6 7" xfId="45883"/>
    <cellStyle name="Notiz 3 20 3 2 6 8" xfId="52406"/>
    <cellStyle name="Notiz 3 20 3 2 7" xfId="5973"/>
    <cellStyle name="Notiz 3 20 3 2 7 2" xfId="13083"/>
    <cellStyle name="Notiz 3 20 3 2 7 3" xfId="19376"/>
    <cellStyle name="Notiz 3 20 3 2 7 4" xfId="26315"/>
    <cellStyle name="Notiz 3 20 3 2 7 5" xfId="32980"/>
    <cellStyle name="Notiz 3 20 3 2 7 6" xfId="39650"/>
    <cellStyle name="Notiz 3 20 3 2 7 7" xfId="46466"/>
    <cellStyle name="Notiz 3 20 3 2 7 8" xfId="52989"/>
    <cellStyle name="Notiz 3 20 3 2 8" xfId="6431"/>
    <cellStyle name="Notiz 3 20 3 2 8 2" xfId="13541"/>
    <cellStyle name="Notiz 3 20 3 2 8 3" xfId="19834"/>
    <cellStyle name="Notiz 3 20 3 2 8 4" xfId="26773"/>
    <cellStyle name="Notiz 3 20 3 2 8 5" xfId="33438"/>
    <cellStyle name="Notiz 3 20 3 2 8 6" xfId="40108"/>
    <cellStyle name="Notiz 3 20 3 2 8 7" xfId="46924"/>
    <cellStyle name="Notiz 3 20 3 2 8 8" xfId="53447"/>
    <cellStyle name="Notiz 3 20 3 2 9" xfId="7085"/>
    <cellStyle name="Notiz 3 20 3 2 9 2" xfId="14195"/>
    <cellStyle name="Notiz 3 20 3 2 9 3" xfId="20488"/>
    <cellStyle name="Notiz 3 20 3 2 9 4" xfId="27427"/>
    <cellStyle name="Notiz 3 20 3 2 9 5" xfId="34092"/>
    <cellStyle name="Notiz 3 20 3 2 9 6" xfId="40762"/>
    <cellStyle name="Notiz 3 20 3 2 9 7" xfId="47578"/>
    <cellStyle name="Notiz 3 20 3 2 9 8" xfId="54101"/>
    <cellStyle name="Notiz 3 20 3 3" xfId="2411"/>
    <cellStyle name="Notiz 3 20 3 3 2" xfId="9521"/>
    <cellStyle name="Notiz 3 20 3 3 3" xfId="15814"/>
    <cellStyle name="Notiz 3 20 3 3 4" xfId="22753"/>
    <cellStyle name="Notiz 3 20 3 3 5" xfId="29418"/>
    <cellStyle name="Notiz 3 20 3 3 6" xfId="36088"/>
    <cellStyle name="Notiz 3 20 3 3 7" xfId="42904"/>
    <cellStyle name="Notiz 3 20 3 3 8" xfId="49427"/>
    <cellStyle name="Notiz 3 20 3 4" xfId="3101"/>
    <cellStyle name="Notiz 3 20 3 4 2" xfId="10211"/>
    <cellStyle name="Notiz 3 20 3 4 3" xfId="16504"/>
    <cellStyle name="Notiz 3 20 3 4 4" xfId="23443"/>
    <cellStyle name="Notiz 3 20 3 4 5" xfId="30108"/>
    <cellStyle name="Notiz 3 20 3 4 6" xfId="36778"/>
    <cellStyle name="Notiz 3 20 3 4 7" xfId="43594"/>
    <cellStyle name="Notiz 3 20 3 4 8" xfId="50117"/>
    <cellStyle name="Notiz 3 20 3 5" xfId="3788"/>
    <cellStyle name="Notiz 3 20 3 5 2" xfId="10898"/>
    <cellStyle name="Notiz 3 20 3 5 3" xfId="17191"/>
    <cellStyle name="Notiz 3 20 3 5 4" xfId="24130"/>
    <cellStyle name="Notiz 3 20 3 5 5" xfId="30795"/>
    <cellStyle name="Notiz 3 20 3 5 6" xfId="37465"/>
    <cellStyle name="Notiz 3 20 3 5 7" xfId="44281"/>
    <cellStyle name="Notiz 3 20 3 5 8" xfId="50804"/>
    <cellStyle name="Notiz 3 20 3 6" xfId="4475"/>
    <cellStyle name="Notiz 3 20 3 6 2" xfId="11585"/>
    <cellStyle name="Notiz 3 20 3 6 3" xfId="17878"/>
    <cellStyle name="Notiz 3 20 3 6 4" xfId="24817"/>
    <cellStyle name="Notiz 3 20 3 6 5" xfId="31482"/>
    <cellStyle name="Notiz 3 20 3 6 6" xfId="38152"/>
    <cellStyle name="Notiz 3 20 3 6 7" xfId="44968"/>
    <cellStyle name="Notiz 3 20 3 6 8" xfId="51491"/>
    <cellStyle name="Notiz 3 20 3 7" xfId="5160"/>
    <cellStyle name="Notiz 3 20 3 7 2" xfId="12270"/>
    <cellStyle name="Notiz 3 20 3 7 3" xfId="18563"/>
    <cellStyle name="Notiz 3 20 3 7 4" xfId="25502"/>
    <cellStyle name="Notiz 3 20 3 7 5" xfId="32167"/>
    <cellStyle name="Notiz 3 20 3 7 6" xfId="38837"/>
    <cellStyle name="Notiz 3 20 3 7 7" xfId="45653"/>
    <cellStyle name="Notiz 3 20 3 7 8" xfId="52176"/>
    <cellStyle name="Notiz 3 20 3 8" xfId="6201"/>
    <cellStyle name="Notiz 3 20 3 8 2" xfId="13311"/>
    <cellStyle name="Notiz 3 20 3 8 3" xfId="19604"/>
    <cellStyle name="Notiz 3 20 3 8 4" xfId="26543"/>
    <cellStyle name="Notiz 3 20 3 8 5" xfId="33208"/>
    <cellStyle name="Notiz 3 20 3 8 6" xfId="39878"/>
    <cellStyle name="Notiz 3 20 3 8 7" xfId="46694"/>
    <cellStyle name="Notiz 3 20 3 8 8" xfId="53217"/>
    <cellStyle name="Notiz 3 20 3 9" xfId="6855"/>
    <cellStyle name="Notiz 3 20 3 9 2" xfId="13965"/>
    <cellStyle name="Notiz 3 20 3 9 3" xfId="20258"/>
    <cellStyle name="Notiz 3 20 3 9 4" xfId="27197"/>
    <cellStyle name="Notiz 3 20 3 9 5" xfId="33862"/>
    <cellStyle name="Notiz 3 20 3 9 6" xfId="40532"/>
    <cellStyle name="Notiz 3 20 3 9 7" xfId="47348"/>
    <cellStyle name="Notiz 3 20 3 9 8" xfId="53871"/>
    <cellStyle name="Notiz 3 20 4" xfId="2129"/>
    <cellStyle name="Notiz 3 20 4 2" xfId="9239"/>
    <cellStyle name="Notiz 3 20 4 3" xfId="15532"/>
    <cellStyle name="Notiz 3 20 4 4" xfId="22471"/>
    <cellStyle name="Notiz 3 20 4 5" xfId="29136"/>
    <cellStyle name="Notiz 3 20 4 6" xfId="35806"/>
    <cellStyle name="Notiz 3 20 4 7" xfId="42622"/>
    <cellStyle name="Notiz 3 20 4 8" xfId="49145"/>
    <cellStyle name="Notiz 3 20 5" xfId="2817"/>
    <cellStyle name="Notiz 3 20 5 2" xfId="9927"/>
    <cellStyle name="Notiz 3 20 5 3" xfId="16220"/>
    <cellStyle name="Notiz 3 20 5 4" xfId="23159"/>
    <cellStyle name="Notiz 3 20 5 5" xfId="29824"/>
    <cellStyle name="Notiz 3 20 5 6" xfId="36494"/>
    <cellStyle name="Notiz 3 20 5 7" xfId="43310"/>
    <cellStyle name="Notiz 3 20 5 8" xfId="49833"/>
    <cellStyle name="Notiz 3 20 6" xfId="3505"/>
    <cellStyle name="Notiz 3 20 6 2" xfId="10615"/>
    <cellStyle name="Notiz 3 20 6 3" xfId="16908"/>
    <cellStyle name="Notiz 3 20 6 4" xfId="23847"/>
    <cellStyle name="Notiz 3 20 6 5" xfId="30512"/>
    <cellStyle name="Notiz 3 20 6 6" xfId="37182"/>
    <cellStyle name="Notiz 3 20 6 7" xfId="43998"/>
    <cellStyle name="Notiz 3 20 6 8" xfId="50521"/>
    <cellStyle name="Notiz 3 20 7" xfId="4192"/>
    <cellStyle name="Notiz 3 20 7 2" xfId="11302"/>
    <cellStyle name="Notiz 3 20 7 3" xfId="17595"/>
    <cellStyle name="Notiz 3 20 7 4" xfId="24534"/>
    <cellStyle name="Notiz 3 20 7 5" xfId="31199"/>
    <cellStyle name="Notiz 3 20 7 6" xfId="37869"/>
    <cellStyle name="Notiz 3 20 7 7" xfId="44685"/>
    <cellStyle name="Notiz 3 20 7 8" xfId="51208"/>
    <cellStyle name="Notiz 3 20 8" xfId="4881"/>
    <cellStyle name="Notiz 3 20 8 2" xfId="11991"/>
    <cellStyle name="Notiz 3 20 8 3" xfId="18284"/>
    <cellStyle name="Notiz 3 20 8 4" xfId="25223"/>
    <cellStyle name="Notiz 3 20 8 5" xfId="31888"/>
    <cellStyle name="Notiz 3 20 8 6" xfId="38558"/>
    <cellStyle name="Notiz 3 20 8 7" xfId="45374"/>
    <cellStyle name="Notiz 3 20 8 8" xfId="51897"/>
    <cellStyle name="Notiz 3 20 9" xfId="5564"/>
    <cellStyle name="Notiz 3 20 9 2" xfId="12674"/>
    <cellStyle name="Notiz 3 20 9 3" xfId="18967"/>
    <cellStyle name="Notiz 3 20 9 4" xfId="25906"/>
    <cellStyle name="Notiz 3 20 9 5" xfId="32571"/>
    <cellStyle name="Notiz 3 20 9 6" xfId="39241"/>
    <cellStyle name="Notiz 3 20 9 7" xfId="46057"/>
    <cellStyle name="Notiz 3 20 9 8" xfId="52580"/>
    <cellStyle name="Notiz 3 21" xfId="384"/>
    <cellStyle name="Notiz 3 21 10" xfId="3535"/>
    <cellStyle name="Notiz 3 21 10 2" xfId="10645"/>
    <cellStyle name="Notiz 3 21 10 3" xfId="16938"/>
    <cellStyle name="Notiz 3 21 10 4" xfId="23877"/>
    <cellStyle name="Notiz 3 21 10 5" xfId="30542"/>
    <cellStyle name="Notiz 3 21 10 6" xfId="37212"/>
    <cellStyle name="Notiz 3 21 10 7" xfId="44028"/>
    <cellStyle name="Notiz 3 21 10 8" xfId="50551"/>
    <cellStyle name="Notiz 3 21 11" xfId="5741"/>
    <cellStyle name="Notiz 3 21 11 2" xfId="12851"/>
    <cellStyle name="Notiz 3 21 11 3" xfId="19144"/>
    <cellStyle name="Notiz 3 21 11 4" xfId="26083"/>
    <cellStyle name="Notiz 3 21 11 5" xfId="32748"/>
    <cellStyle name="Notiz 3 21 11 6" xfId="39418"/>
    <cellStyle name="Notiz 3 21 11 7" xfId="46234"/>
    <cellStyle name="Notiz 3 21 11 8" xfId="52757"/>
    <cellStyle name="Notiz 3 21 12" xfId="818"/>
    <cellStyle name="Notiz 3 21 12 2" xfId="7935"/>
    <cellStyle name="Notiz 3 21 12 3" xfId="8264"/>
    <cellStyle name="Notiz 3 21 12 4" xfId="21197"/>
    <cellStyle name="Notiz 3 21 12 5" xfId="27832"/>
    <cellStyle name="Notiz 3 21 12 6" xfId="34504"/>
    <cellStyle name="Notiz 3 21 12 7" xfId="41442"/>
    <cellStyle name="Notiz 3 21 12 8" xfId="34548"/>
    <cellStyle name="Notiz 3 21 13" xfId="8151"/>
    <cellStyle name="Notiz 3 21 14" xfId="20889"/>
    <cellStyle name="Notiz 3 21 15" xfId="41488"/>
    <cellStyle name="Notiz 3 21 2" xfId="574"/>
    <cellStyle name="Notiz 3 21 2 10" xfId="7469"/>
    <cellStyle name="Notiz 3 21 2 10 2" xfId="14579"/>
    <cellStyle name="Notiz 3 21 2 10 3" xfId="20872"/>
    <cellStyle name="Notiz 3 21 2 10 4" xfId="27811"/>
    <cellStyle name="Notiz 3 21 2 10 5" xfId="34476"/>
    <cellStyle name="Notiz 3 21 2 10 6" xfId="41146"/>
    <cellStyle name="Notiz 3 21 2 10 7" xfId="47962"/>
    <cellStyle name="Notiz 3 21 2 10 8" xfId="54485"/>
    <cellStyle name="Notiz 3 21 2 11" xfId="1327"/>
    <cellStyle name="Notiz 3 21 2 11 2" xfId="8437"/>
    <cellStyle name="Notiz 3 21 2 11 3" xfId="14730"/>
    <cellStyle name="Notiz 3 21 2 11 4" xfId="21669"/>
    <cellStyle name="Notiz 3 21 2 11 5" xfId="28334"/>
    <cellStyle name="Notiz 3 21 2 11 6" xfId="35004"/>
    <cellStyle name="Notiz 3 21 2 11 7" xfId="41820"/>
    <cellStyle name="Notiz 3 21 2 11 8" xfId="48343"/>
    <cellStyle name="Notiz 3 21 2 12" xfId="7882"/>
    <cellStyle name="Notiz 3 21 2 13" xfId="20953"/>
    <cellStyle name="Notiz 3 21 2 14" xfId="7665"/>
    <cellStyle name="Notiz 3 21 2 15" xfId="41203"/>
    <cellStyle name="Notiz 3 21 2 16" xfId="41632"/>
    <cellStyle name="Notiz 3 21 2 2" xfId="887"/>
    <cellStyle name="Notiz 3 21 2 2 10" xfId="1562"/>
    <cellStyle name="Notiz 3 21 2 2 10 2" xfId="8672"/>
    <cellStyle name="Notiz 3 21 2 2 10 3" xfId="14965"/>
    <cellStyle name="Notiz 3 21 2 2 10 4" xfId="21904"/>
    <cellStyle name="Notiz 3 21 2 2 10 5" xfId="28569"/>
    <cellStyle name="Notiz 3 21 2 2 10 6" xfId="35239"/>
    <cellStyle name="Notiz 3 21 2 2 10 7" xfId="42055"/>
    <cellStyle name="Notiz 3 21 2 2 10 8" xfId="48578"/>
    <cellStyle name="Notiz 3 21 2 2 11" xfId="7837"/>
    <cellStyle name="Notiz 3 21 2 2 12" xfId="27894"/>
    <cellStyle name="Notiz 3 21 2 2 13" xfId="34566"/>
    <cellStyle name="Notiz 3 21 2 2 14" xfId="34520"/>
    <cellStyle name="Notiz 3 21 2 2 2" xfId="2433"/>
    <cellStyle name="Notiz 3 21 2 2 2 2" xfId="9543"/>
    <cellStyle name="Notiz 3 21 2 2 2 3" xfId="15836"/>
    <cellStyle name="Notiz 3 21 2 2 2 4" xfId="22775"/>
    <cellStyle name="Notiz 3 21 2 2 2 5" xfId="29440"/>
    <cellStyle name="Notiz 3 21 2 2 2 6" xfId="36110"/>
    <cellStyle name="Notiz 3 21 2 2 2 7" xfId="42926"/>
    <cellStyle name="Notiz 3 21 2 2 2 8" xfId="49449"/>
    <cellStyle name="Notiz 3 21 2 2 3" xfId="3123"/>
    <cellStyle name="Notiz 3 21 2 2 3 2" xfId="10233"/>
    <cellStyle name="Notiz 3 21 2 2 3 3" xfId="16526"/>
    <cellStyle name="Notiz 3 21 2 2 3 4" xfId="23465"/>
    <cellStyle name="Notiz 3 21 2 2 3 5" xfId="30130"/>
    <cellStyle name="Notiz 3 21 2 2 3 6" xfId="36800"/>
    <cellStyle name="Notiz 3 21 2 2 3 7" xfId="43616"/>
    <cellStyle name="Notiz 3 21 2 2 3 8" xfId="50139"/>
    <cellStyle name="Notiz 3 21 2 2 4" xfId="3810"/>
    <cellStyle name="Notiz 3 21 2 2 4 2" xfId="10920"/>
    <cellStyle name="Notiz 3 21 2 2 4 3" xfId="17213"/>
    <cellStyle name="Notiz 3 21 2 2 4 4" xfId="24152"/>
    <cellStyle name="Notiz 3 21 2 2 4 5" xfId="30817"/>
    <cellStyle name="Notiz 3 21 2 2 4 6" xfId="37487"/>
    <cellStyle name="Notiz 3 21 2 2 4 7" xfId="44303"/>
    <cellStyle name="Notiz 3 21 2 2 4 8" xfId="50826"/>
    <cellStyle name="Notiz 3 21 2 2 5" xfId="4497"/>
    <cellStyle name="Notiz 3 21 2 2 5 2" xfId="11607"/>
    <cellStyle name="Notiz 3 21 2 2 5 3" xfId="17900"/>
    <cellStyle name="Notiz 3 21 2 2 5 4" xfId="24839"/>
    <cellStyle name="Notiz 3 21 2 2 5 5" xfId="31504"/>
    <cellStyle name="Notiz 3 21 2 2 5 6" xfId="38174"/>
    <cellStyle name="Notiz 3 21 2 2 5 7" xfId="44990"/>
    <cellStyle name="Notiz 3 21 2 2 5 8" xfId="51513"/>
    <cellStyle name="Notiz 3 21 2 2 6" xfId="5182"/>
    <cellStyle name="Notiz 3 21 2 2 6 2" xfId="12292"/>
    <cellStyle name="Notiz 3 21 2 2 6 3" xfId="18585"/>
    <cellStyle name="Notiz 3 21 2 2 6 4" xfId="25524"/>
    <cellStyle name="Notiz 3 21 2 2 6 5" xfId="32189"/>
    <cellStyle name="Notiz 3 21 2 2 6 6" xfId="38859"/>
    <cellStyle name="Notiz 3 21 2 2 6 7" xfId="45675"/>
    <cellStyle name="Notiz 3 21 2 2 6 8" xfId="52198"/>
    <cellStyle name="Notiz 3 21 2 2 7" xfId="5765"/>
    <cellStyle name="Notiz 3 21 2 2 7 2" xfId="12875"/>
    <cellStyle name="Notiz 3 21 2 2 7 3" xfId="19168"/>
    <cellStyle name="Notiz 3 21 2 2 7 4" xfId="26107"/>
    <cellStyle name="Notiz 3 21 2 2 7 5" xfId="32772"/>
    <cellStyle name="Notiz 3 21 2 2 7 6" xfId="39442"/>
    <cellStyle name="Notiz 3 21 2 2 7 7" xfId="46258"/>
    <cellStyle name="Notiz 3 21 2 2 7 8" xfId="52781"/>
    <cellStyle name="Notiz 3 21 2 2 8" xfId="6223"/>
    <cellStyle name="Notiz 3 21 2 2 8 2" xfId="13333"/>
    <cellStyle name="Notiz 3 21 2 2 8 3" xfId="19626"/>
    <cellStyle name="Notiz 3 21 2 2 8 4" xfId="26565"/>
    <cellStyle name="Notiz 3 21 2 2 8 5" xfId="33230"/>
    <cellStyle name="Notiz 3 21 2 2 8 6" xfId="39900"/>
    <cellStyle name="Notiz 3 21 2 2 8 7" xfId="46716"/>
    <cellStyle name="Notiz 3 21 2 2 8 8" xfId="53239"/>
    <cellStyle name="Notiz 3 21 2 2 9" xfId="6877"/>
    <cellStyle name="Notiz 3 21 2 2 9 2" xfId="13987"/>
    <cellStyle name="Notiz 3 21 2 2 9 3" xfId="20280"/>
    <cellStyle name="Notiz 3 21 2 2 9 4" xfId="27219"/>
    <cellStyle name="Notiz 3 21 2 2 9 5" xfId="33884"/>
    <cellStyle name="Notiz 3 21 2 2 9 6" xfId="40554"/>
    <cellStyle name="Notiz 3 21 2 2 9 7" xfId="47370"/>
    <cellStyle name="Notiz 3 21 2 2 9 8" xfId="53893"/>
    <cellStyle name="Notiz 3 21 2 3" xfId="2198"/>
    <cellStyle name="Notiz 3 21 2 3 2" xfId="9308"/>
    <cellStyle name="Notiz 3 21 2 3 3" xfId="15601"/>
    <cellStyle name="Notiz 3 21 2 3 4" xfId="22540"/>
    <cellStyle name="Notiz 3 21 2 3 5" xfId="29205"/>
    <cellStyle name="Notiz 3 21 2 3 6" xfId="35875"/>
    <cellStyle name="Notiz 3 21 2 3 7" xfId="42691"/>
    <cellStyle name="Notiz 3 21 2 3 8" xfId="49214"/>
    <cellStyle name="Notiz 3 21 2 4" xfId="2888"/>
    <cellStyle name="Notiz 3 21 2 4 2" xfId="9998"/>
    <cellStyle name="Notiz 3 21 2 4 3" xfId="16291"/>
    <cellStyle name="Notiz 3 21 2 4 4" xfId="23230"/>
    <cellStyle name="Notiz 3 21 2 4 5" xfId="29895"/>
    <cellStyle name="Notiz 3 21 2 4 6" xfId="36565"/>
    <cellStyle name="Notiz 3 21 2 4 7" xfId="43381"/>
    <cellStyle name="Notiz 3 21 2 4 8" xfId="49904"/>
    <cellStyle name="Notiz 3 21 2 5" xfId="3575"/>
    <cellStyle name="Notiz 3 21 2 5 2" xfId="10685"/>
    <cellStyle name="Notiz 3 21 2 5 3" xfId="16978"/>
    <cellStyle name="Notiz 3 21 2 5 4" xfId="23917"/>
    <cellStyle name="Notiz 3 21 2 5 5" xfId="30582"/>
    <cellStyle name="Notiz 3 21 2 5 6" xfId="37252"/>
    <cellStyle name="Notiz 3 21 2 5 7" xfId="44068"/>
    <cellStyle name="Notiz 3 21 2 5 8" xfId="50591"/>
    <cellStyle name="Notiz 3 21 2 6" xfId="4262"/>
    <cellStyle name="Notiz 3 21 2 6 2" xfId="11372"/>
    <cellStyle name="Notiz 3 21 2 6 3" xfId="17665"/>
    <cellStyle name="Notiz 3 21 2 6 4" xfId="24604"/>
    <cellStyle name="Notiz 3 21 2 6 5" xfId="31269"/>
    <cellStyle name="Notiz 3 21 2 6 6" xfId="37939"/>
    <cellStyle name="Notiz 3 21 2 6 7" xfId="44755"/>
    <cellStyle name="Notiz 3 21 2 6 8" xfId="51278"/>
    <cellStyle name="Notiz 3 21 2 7" xfId="4947"/>
    <cellStyle name="Notiz 3 21 2 7 2" xfId="12057"/>
    <cellStyle name="Notiz 3 21 2 7 3" xfId="18350"/>
    <cellStyle name="Notiz 3 21 2 7 4" xfId="25289"/>
    <cellStyle name="Notiz 3 21 2 7 5" xfId="31954"/>
    <cellStyle name="Notiz 3 21 2 7 6" xfId="38624"/>
    <cellStyle name="Notiz 3 21 2 7 7" xfId="45440"/>
    <cellStyle name="Notiz 3 21 2 7 8" xfId="51963"/>
    <cellStyle name="Notiz 3 21 2 8" xfId="4232"/>
    <cellStyle name="Notiz 3 21 2 8 2" xfId="11342"/>
    <cellStyle name="Notiz 3 21 2 8 3" xfId="17635"/>
    <cellStyle name="Notiz 3 21 2 8 4" xfId="24574"/>
    <cellStyle name="Notiz 3 21 2 8 5" xfId="31239"/>
    <cellStyle name="Notiz 3 21 2 8 6" xfId="37909"/>
    <cellStyle name="Notiz 3 21 2 8 7" xfId="44725"/>
    <cellStyle name="Notiz 3 21 2 8 8" xfId="51248"/>
    <cellStyle name="Notiz 3 21 2 9" xfId="6642"/>
    <cellStyle name="Notiz 3 21 2 9 2" xfId="13752"/>
    <cellStyle name="Notiz 3 21 2 9 3" xfId="20045"/>
    <cellStyle name="Notiz 3 21 2 9 4" xfId="26984"/>
    <cellStyle name="Notiz 3 21 2 9 5" xfId="33649"/>
    <cellStyle name="Notiz 3 21 2 9 6" xfId="40319"/>
    <cellStyle name="Notiz 3 21 2 9 7" xfId="47135"/>
    <cellStyle name="Notiz 3 21 2 9 8" xfId="53658"/>
    <cellStyle name="Notiz 3 21 3" xfId="802"/>
    <cellStyle name="Notiz 3 21 3 10" xfId="7355"/>
    <cellStyle name="Notiz 3 21 3 10 2" xfId="14465"/>
    <cellStyle name="Notiz 3 21 3 10 3" xfId="20758"/>
    <cellStyle name="Notiz 3 21 3 10 4" xfId="27697"/>
    <cellStyle name="Notiz 3 21 3 10 5" xfId="34362"/>
    <cellStyle name="Notiz 3 21 3 10 6" xfId="41032"/>
    <cellStyle name="Notiz 3 21 3 10 7" xfId="47848"/>
    <cellStyle name="Notiz 3 21 3 10 8" xfId="54371"/>
    <cellStyle name="Notiz 3 21 3 11" xfId="1541"/>
    <cellStyle name="Notiz 3 21 3 11 2" xfId="8651"/>
    <cellStyle name="Notiz 3 21 3 11 3" xfId="14944"/>
    <cellStyle name="Notiz 3 21 3 11 4" xfId="21883"/>
    <cellStyle name="Notiz 3 21 3 11 5" xfId="28548"/>
    <cellStyle name="Notiz 3 21 3 11 6" xfId="35218"/>
    <cellStyle name="Notiz 3 21 3 11 7" xfId="42034"/>
    <cellStyle name="Notiz 3 21 3 11 8" xfId="48557"/>
    <cellStyle name="Notiz 3 21 3 12" xfId="7848"/>
    <cellStyle name="Notiz 3 21 3 13" xfId="21181"/>
    <cellStyle name="Notiz 3 21 3 14" xfId="34490"/>
    <cellStyle name="Notiz 3 21 3 15" xfId="41427"/>
    <cellStyle name="Notiz 3 21 3 16" xfId="41173"/>
    <cellStyle name="Notiz 3 21 3 2" xfId="1098"/>
    <cellStyle name="Notiz 3 21 3 2 10" xfId="1771"/>
    <cellStyle name="Notiz 3 21 3 2 10 2" xfId="8881"/>
    <cellStyle name="Notiz 3 21 3 2 10 3" xfId="15174"/>
    <cellStyle name="Notiz 3 21 3 2 10 4" xfId="22113"/>
    <cellStyle name="Notiz 3 21 3 2 10 5" xfId="28778"/>
    <cellStyle name="Notiz 3 21 3 2 10 6" xfId="35448"/>
    <cellStyle name="Notiz 3 21 3 2 10 7" xfId="42264"/>
    <cellStyle name="Notiz 3 21 3 2 10 8" xfId="48787"/>
    <cellStyle name="Notiz 3 21 3 2 11" xfId="549"/>
    <cellStyle name="Notiz 3 21 3 2 12" xfId="28105"/>
    <cellStyle name="Notiz 3 21 3 2 13" xfId="34775"/>
    <cellStyle name="Notiz 3 21 3 2 14" xfId="48117"/>
    <cellStyle name="Notiz 3 21 3 2 2" xfId="2642"/>
    <cellStyle name="Notiz 3 21 3 2 2 2" xfId="9752"/>
    <cellStyle name="Notiz 3 21 3 2 2 3" xfId="16045"/>
    <cellStyle name="Notiz 3 21 3 2 2 4" xfId="22984"/>
    <cellStyle name="Notiz 3 21 3 2 2 5" xfId="29649"/>
    <cellStyle name="Notiz 3 21 3 2 2 6" xfId="36319"/>
    <cellStyle name="Notiz 3 21 3 2 2 7" xfId="43135"/>
    <cellStyle name="Notiz 3 21 3 2 2 8" xfId="49658"/>
    <cellStyle name="Notiz 3 21 3 2 3" xfId="3332"/>
    <cellStyle name="Notiz 3 21 3 2 3 2" xfId="10442"/>
    <cellStyle name="Notiz 3 21 3 2 3 3" xfId="16735"/>
    <cellStyle name="Notiz 3 21 3 2 3 4" xfId="23674"/>
    <cellStyle name="Notiz 3 21 3 2 3 5" xfId="30339"/>
    <cellStyle name="Notiz 3 21 3 2 3 6" xfId="37009"/>
    <cellStyle name="Notiz 3 21 3 2 3 7" xfId="43825"/>
    <cellStyle name="Notiz 3 21 3 2 3 8" xfId="50348"/>
    <cellStyle name="Notiz 3 21 3 2 4" xfId="4019"/>
    <cellStyle name="Notiz 3 21 3 2 4 2" xfId="11129"/>
    <cellStyle name="Notiz 3 21 3 2 4 3" xfId="17422"/>
    <cellStyle name="Notiz 3 21 3 2 4 4" xfId="24361"/>
    <cellStyle name="Notiz 3 21 3 2 4 5" xfId="31026"/>
    <cellStyle name="Notiz 3 21 3 2 4 6" xfId="37696"/>
    <cellStyle name="Notiz 3 21 3 2 4 7" xfId="44512"/>
    <cellStyle name="Notiz 3 21 3 2 4 8" xfId="51035"/>
    <cellStyle name="Notiz 3 21 3 2 5" xfId="4706"/>
    <cellStyle name="Notiz 3 21 3 2 5 2" xfId="11816"/>
    <cellStyle name="Notiz 3 21 3 2 5 3" xfId="18109"/>
    <cellStyle name="Notiz 3 21 3 2 5 4" xfId="25048"/>
    <cellStyle name="Notiz 3 21 3 2 5 5" xfId="31713"/>
    <cellStyle name="Notiz 3 21 3 2 5 6" xfId="38383"/>
    <cellStyle name="Notiz 3 21 3 2 5 7" xfId="45199"/>
    <cellStyle name="Notiz 3 21 3 2 5 8" xfId="51722"/>
    <cellStyle name="Notiz 3 21 3 2 6" xfId="5391"/>
    <cellStyle name="Notiz 3 21 3 2 6 2" xfId="12501"/>
    <cellStyle name="Notiz 3 21 3 2 6 3" xfId="18794"/>
    <cellStyle name="Notiz 3 21 3 2 6 4" xfId="25733"/>
    <cellStyle name="Notiz 3 21 3 2 6 5" xfId="32398"/>
    <cellStyle name="Notiz 3 21 3 2 6 6" xfId="39068"/>
    <cellStyle name="Notiz 3 21 3 2 6 7" xfId="45884"/>
    <cellStyle name="Notiz 3 21 3 2 6 8" xfId="52407"/>
    <cellStyle name="Notiz 3 21 3 2 7" xfId="5974"/>
    <cellStyle name="Notiz 3 21 3 2 7 2" xfId="13084"/>
    <cellStyle name="Notiz 3 21 3 2 7 3" xfId="19377"/>
    <cellStyle name="Notiz 3 21 3 2 7 4" xfId="26316"/>
    <cellStyle name="Notiz 3 21 3 2 7 5" xfId="32981"/>
    <cellStyle name="Notiz 3 21 3 2 7 6" xfId="39651"/>
    <cellStyle name="Notiz 3 21 3 2 7 7" xfId="46467"/>
    <cellStyle name="Notiz 3 21 3 2 7 8" xfId="52990"/>
    <cellStyle name="Notiz 3 21 3 2 8" xfId="6432"/>
    <cellStyle name="Notiz 3 21 3 2 8 2" xfId="13542"/>
    <cellStyle name="Notiz 3 21 3 2 8 3" xfId="19835"/>
    <cellStyle name="Notiz 3 21 3 2 8 4" xfId="26774"/>
    <cellStyle name="Notiz 3 21 3 2 8 5" xfId="33439"/>
    <cellStyle name="Notiz 3 21 3 2 8 6" xfId="40109"/>
    <cellStyle name="Notiz 3 21 3 2 8 7" xfId="46925"/>
    <cellStyle name="Notiz 3 21 3 2 8 8" xfId="53448"/>
    <cellStyle name="Notiz 3 21 3 2 9" xfId="7086"/>
    <cellStyle name="Notiz 3 21 3 2 9 2" xfId="14196"/>
    <cellStyle name="Notiz 3 21 3 2 9 3" xfId="20489"/>
    <cellStyle name="Notiz 3 21 3 2 9 4" xfId="27428"/>
    <cellStyle name="Notiz 3 21 3 2 9 5" xfId="34093"/>
    <cellStyle name="Notiz 3 21 3 2 9 6" xfId="40763"/>
    <cellStyle name="Notiz 3 21 3 2 9 7" xfId="47579"/>
    <cellStyle name="Notiz 3 21 3 2 9 8" xfId="54102"/>
    <cellStyle name="Notiz 3 21 3 3" xfId="2412"/>
    <cellStyle name="Notiz 3 21 3 3 2" xfId="9522"/>
    <cellStyle name="Notiz 3 21 3 3 3" xfId="15815"/>
    <cellStyle name="Notiz 3 21 3 3 4" xfId="22754"/>
    <cellStyle name="Notiz 3 21 3 3 5" xfId="29419"/>
    <cellStyle name="Notiz 3 21 3 3 6" xfId="36089"/>
    <cellStyle name="Notiz 3 21 3 3 7" xfId="42905"/>
    <cellStyle name="Notiz 3 21 3 3 8" xfId="49428"/>
    <cellStyle name="Notiz 3 21 3 4" xfId="3102"/>
    <cellStyle name="Notiz 3 21 3 4 2" xfId="10212"/>
    <cellStyle name="Notiz 3 21 3 4 3" xfId="16505"/>
    <cellStyle name="Notiz 3 21 3 4 4" xfId="23444"/>
    <cellStyle name="Notiz 3 21 3 4 5" xfId="30109"/>
    <cellStyle name="Notiz 3 21 3 4 6" xfId="36779"/>
    <cellStyle name="Notiz 3 21 3 4 7" xfId="43595"/>
    <cellStyle name="Notiz 3 21 3 4 8" xfId="50118"/>
    <cellStyle name="Notiz 3 21 3 5" xfId="3789"/>
    <cellStyle name="Notiz 3 21 3 5 2" xfId="10899"/>
    <cellStyle name="Notiz 3 21 3 5 3" xfId="17192"/>
    <cellStyle name="Notiz 3 21 3 5 4" xfId="24131"/>
    <cellStyle name="Notiz 3 21 3 5 5" xfId="30796"/>
    <cellStyle name="Notiz 3 21 3 5 6" xfId="37466"/>
    <cellStyle name="Notiz 3 21 3 5 7" xfId="44282"/>
    <cellStyle name="Notiz 3 21 3 5 8" xfId="50805"/>
    <cellStyle name="Notiz 3 21 3 6" xfId="4476"/>
    <cellStyle name="Notiz 3 21 3 6 2" xfId="11586"/>
    <cellStyle name="Notiz 3 21 3 6 3" xfId="17879"/>
    <cellStyle name="Notiz 3 21 3 6 4" xfId="24818"/>
    <cellStyle name="Notiz 3 21 3 6 5" xfId="31483"/>
    <cellStyle name="Notiz 3 21 3 6 6" xfId="38153"/>
    <cellStyle name="Notiz 3 21 3 6 7" xfId="44969"/>
    <cellStyle name="Notiz 3 21 3 6 8" xfId="51492"/>
    <cellStyle name="Notiz 3 21 3 7" xfId="5161"/>
    <cellStyle name="Notiz 3 21 3 7 2" xfId="12271"/>
    <cellStyle name="Notiz 3 21 3 7 3" xfId="18564"/>
    <cellStyle name="Notiz 3 21 3 7 4" xfId="25503"/>
    <cellStyle name="Notiz 3 21 3 7 5" xfId="32168"/>
    <cellStyle name="Notiz 3 21 3 7 6" xfId="38838"/>
    <cellStyle name="Notiz 3 21 3 7 7" xfId="45654"/>
    <cellStyle name="Notiz 3 21 3 7 8" xfId="52177"/>
    <cellStyle name="Notiz 3 21 3 8" xfId="6202"/>
    <cellStyle name="Notiz 3 21 3 8 2" xfId="13312"/>
    <cellStyle name="Notiz 3 21 3 8 3" xfId="19605"/>
    <cellStyle name="Notiz 3 21 3 8 4" xfId="26544"/>
    <cellStyle name="Notiz 3 21 3 8 5" xfId="33209"/>
    <cellStyle name="Notiz 3 21 3 8 6" xfId="39879"/>
    <cellStyle name="Notiz 3 21 3 8 7" xfId="46695"/>
    <cellStyle name="Notiz 3 21 3 8 8" xfId="53218"/>
    <cellStyle name="Notiz 3 21 3 9" xfId="6856"/>
    <cellStyle name="Notiz 3 21 3 9 2" xfId="13966"/>
    <cellStyle name="Notiz 3 21 3 9 3" xfId="20259"/>
    <cellStyle name="Notiz 3 21 3 9 4" xfId="27198"/>
    <cellStyle name="Notiz 3 21 3 9 5" xfId="33863"/>
    <cellStyle name="Notiz 3 21 3 9 6" xfId="40533"/>
    <cellStyle name="Notiz 3 21 3 9 7" xfId="47349"/>
    <cellStyle name="Notiz 3 21 3 9 8" xfId="53872"/>
    <cellStyle name="Notiz 3 21 4" xfId="2010"/>
    <cellStyle name="Notiz 3 21 4 2" xfId="9120"/>
    <cellStyle name="Notiz 3 21 4 3" xfId="15413"/>
    <cellStyle name="Notiz 3 21 4 4" xfId="22352"/>
    <cellStyle name="Notiz 3 21 4 5" xfId="29017"/>
    <cellStyle name="Notiz 3 21 4 6" xfId="35687"/>
    <cellStyle name="Notiz 3 21 4 7" xfId="42503"/>
    <cellStyle name="Notiz 3 21 4 8" xfId="49026"/>
    <cellStyle name="Notiz 3 21 5" xfId="1967"/>
    <cellStyle name="Notiz 3 21 5 2" xfId="9077"/>
    <cellStyle name="Notiz 3 21 5 3" xfId="15370"/>
    <cellStyle name="Notiz 3 21 5 4" xfId="22309"/>
    <cellStyle name="Notiz 3 21 5 5" xfId="28974"/>
    <cellStyle name="Notiz 3 21 5 6" xfId="35644"/>
    <cellStyle name="Notiz 3 21 5 7" xfId="42460"/>
    <cellStyle name="Notiz 3 21 5 8" xfId="48983"/>
    <cellStyle name="Notiz 3 21 6" xfId="1990"/>
    <cellStyle name="Notiz 3 21 6 2" xfId="9100"/>
    <cellStyle name="Notiz 3 21 6 3" xfId="15393"/>
    <cellStyle name="Notiz 3 21 6 4" xfId="22332"/>
    <cellStyle name="Notiz 3 21 6 5" xfId="28997"/>
    <cellStyle name="Notiz 3 21 6 6" xfId="35667"/>
    <cellStyle name="Notiz 3 21 6 7" xfId="42483"/>
    <cellStyle name="Notiz 3 21 6 8" xfId="49006"/>
    <cellStyle name="Notiz 3 21 7" xfId="2173"/>
    <cellStyle name="Notiz 3 21 7 2" xfId="9283"/>
    <cellStyle name="Notiz 3 21 7 3" xfId="15576"/>
    <cellStyle name="Notiz 3 21 7 4" xfId="22515"/>
    <cellStyle name="Notiz 3 21 7 5" xfId="29180"/>
    <cellStyle name="Notiz 3 21 7 6" xfId="35850"/>
    <cellStyle name="Notiz 3 21 7 7" xfId="42666"/>
    <cellStyle name="Notiz 3 21 7 8" xfId="49189"/>
    <cellStyle name="Notiz 3 21 8" xfId="2006"/>
    <cellStyle name="Notiz 3 21 8 2" xfId="9116"/>
    <cellStyle name="Notiz 3 21 8 3" xfId="15409"/>
    <cellStyle name="Notiz 3 21 8 4" xfId="22348"/>
    <cellStyle name="Notiz 3 21 8 5" xfId="29013"/>
    <cellStyle name="Notiz 3 21 8 6" xfId="35683"/>
    <cellStyle name="Notiz 3 21 8 7" xfId="42499"/>
    <cellStyle name="Notiz 3 21 8 8" xfId="49022"/>
    <cellStyle name="Notiz 3 21 9" xfId="1976"/>
    <cellStyle name="Notiz 3 21 9 2" xfId="9086"/>
    <cellStyle name="Notiz 3 21 9 3" xfId="15379"/>
    <cellStyle name="Notiz 3 21 9 4" xfId="22318"/>
    <cellStyle name="Notiz 3 21 9 5" xfId="28983"/>
    <cellStyle name="Notiz 3 21 9 6" xfId="35653"/>
    <cellStyle name="Notiz 3 21 9 7" xfId="42469"/>
    <cellStyle name="Notiz 3 21 9 8" xfId="48992"/>
    <cellStyle name="Notiz 3 22" xfId="577"/>
    <cellStyle name="Notiz 3 22 10" xfId="7413"/>
    <cellStyle name="Notiz 3 22 10 2" xfId="14523"/>
    <cellStyle name="Notiz 3 22 10 3" xfId="20816"/>
    <cellStyle name="Notiz 3 22 10 4" xfId="27755"/>
    <cellStyle name="Notiz 3 22 10 5" xfId="34420"/>
    <cellStyle name="Notiz 3 22 10 6" xfId="41090"/>
    <cellStyle name="Notiz 3 22 10 7" xfId="47906"/>
    <cellStyle name="Notiz 3 22 10 8" xfId="54429"/>
    <cellStyle name="Notiz 3 22 11" xfId="1330"/>
    <cellStyle name="Notiz 3 22 11 2" xfId="8440"/>
    <cellStyle name="Notiz 3 22 11 3" xfId="14733"/>
    <cellStyle name="Notiz 3 22 11 4" xfId="21672"/>
    <cellStyle name="Notiz 3 22 11 5" xfId="28337"/>
    <cellStyle name="Notiz 3 22 11 6" xfId="35007"/>
    <cellStyle name="Notiz 3 22 11 7" xfId="41823"/>
    <cellStyle name="Notiz 3 22 11 8" xfId="48346"/>
    <cellStyle name="Notiz 3 22 12" xfId="7726"/>
    <cellStyle name="Notiz 3 22 13" xfId="20956"/>
    <cellStyle name="Notiz 3 22 14" xfId="21062"/>
    <cellStyle name="Notiz 3 22 15" xfId="41206"/>
    <cellStyle name="Notiz 3 22 16" xfId="8418"/>
    <cellStyle name="Notiz 3 22 2" xfId="890"/>
    <cellStyle name="Notiz 3 22 2 10" xfId="1565"/>
    <cellStyle name="Notiz 3 22 2 10 2" xfId="8675"/>
    <cellStyle name="Notiz 3 22 2 10 3" xfId="14968"/>
    <cellStyle name="Notiz 3 22 2 10 4" xfId="21907"/>
    <cellStyle name="Notiz 3 22 2 10 5" xfId="28572"/>
    <cellStyle name="Notiz 3 22 2 10 6" xfId="35242"/>
    <cellStyle name="Notiz 3 22 2 10 7" xfId="42058"/>
    <cellStyle name="Notiz 3 22 2 10 8" xfId="48581"/>
    <cellStyle name="Notiz 3 22 2 11" xfId="7769"/>
    <cellStyle name="Notiz 3 22 2 12" xfId="27897"/>
    <cellStyle name="Notiz 3 22 2 13" xfId="34569"/>
    <cellStyle name="Notiz 3 22 2 14" xfId="8156"/>
    <cellStyle name="Notiz 3 22 2 2" xfId="2436"/>
    <cellStyle name="Notiz 3 22 2 2 2" xfId="9546"/>
    <cellStyle name="Notiz 3 22 2 2 3" xfId="15839"/>
    <cellStyle name="Notiz 3 22 2 2 4" xfId="22778"/>
    <cellStyle name="Notiz 3 22 2 2 5" xfId="29443"/>
    <cellStyle name="Notiz 3 22 2 2 6" xfId="36113"/>
    <cellStyle name="Notiz 3 22 2 2 7" xfId="42929"/>
    <cellStyle name="Notiz 3 22 2 2 8" xfId="49452"/>
    <cellStyle name="Notiz 3 22 2 3" xfId="3126"/>
    <cellStyle name="Notiz 3 22 2 3 2" xfId="10236"/>
    <cellStyle name="Notiz 3 22 2 3 3" xfId="16529"/>
    <cellStyle name="Notiz 3 22 2 3 4" xfId="23468"/>
    <cellStyle name="Notiz 3 22 2 3 5" xfId="30133"/>
    <cellStyle name="Notiz 3 22 2 3 6" xfId="36803"/>
    <cellStyle name="Notiz 3 22 2 3 7" xfId="43619"/>
    <cellStyle name="Notiz 3 22 2 3 8" xfId="50142"/>
    <cellStyle name="Notiz 3 22 2 4" xfId="3813"/>
    <cellStyle name="Notiz 3 22 2 4 2" xfId="10923"/>
    <cellStyle name="Notiz 3 22 2 4 3" xfId="17216"/>
    <cellStyle name="Notiz 3 22 2 4 4" xfId="24155"/>
    <cellStyle name="Notiz 3 22 2 4 5" xfId="30820"/>
    <cellStyle name="Notiz 3 22 2 4 6" xfId="37490"/>
    <cellStyle name="Notiz 3 22 2 4 7" xfId="44306"/>
    <cellStyle name="Notiz 3 22 2 4 8" xfId="50829"/>
    <cellStyle name="Notiz 3 22 2 5" xfId="4500"/>
    <cellStyle name="Notiz 3 22 2 5 2" xfId="11610"/>
    <cellStyle name="Notiz 3 22 2 5 3" xfId="17903"/>
    <cellStyle name="Notiz 3 22 2 5 4" xfId="24842"/>
    <cellStyle name="Notiz 3 22 2 5 5" xfId="31507"/>
    <cellStyle name="Notiz 3 22 2 5 6" xfId="38177"/>
    <cellStyle name="Notiz 3 22 2 5 7" xfId="44993"/>
    <cellStyle name="Notiz 3 22 2 5 8" xfId="51516"/>
    <cellStyle name="Notiz 3 22 2 6" xfId="5185"/>
    <cellStyle name="Notiz 3 22 2 6 2" xfId="12295"/>
    <cellStyle name="Notiz 3 22 2 6 3" xfId="18588"/>
    <cellStyle name="Notiz 3 22 2 6 4" xfId="25527"/>
    <cellStyle name="Notiz 3 22 2 6 5" xfId="32192"/>
    <cellStyle name="Notiz 3 22 2 6 6" xfId="38862"/>
    <cellStyle name="Notiz 3 22 2 6 7" xfId="45678"/>
    <cellStyle name="Notiz 3 22 2 6 8" xfId="52201"/>
    <cellStyle name="Notiz 3 22 2 7" xfId="5768"/>
    <cellStyle name="Notiz 3 22 2 7 2" xfId="12878"/>
    <cellStyle name="Notiz 3 22 2 7 3" xfId="19171"/>
    <cellStyle name="Notiz 3 22 2 7 4" xfId="26110"/>
    <cellStyle name="Notiz 3 22 2 7 5" xfId="32775"/>
    <cellStyle name="Notiz 3 22 2 7 6" xfId="39445"/>
    <cellStyle name="Notiz 3 22 2 7 7" xfId="46261"/>
    <cellStyle name="Notiz 3 22 2 7 8" xfId="52784"/>
    <cellStyle name="Notiz 3 22 2 8" xfId="6226"/>
    <cellStyle name="Notiz 3 22 2 8 2" xfId="13336"/>
    <cellStyle name="Notiz 3 22 2 8 3" xfId="19629"/>
    <cellStyle name="Notiz 3 22 2 8 4" xfId="26568"/>
    <cellStyle name="Notiz 3 22 2 8 5" xfId="33233"/>
    <cellStyle name="Notiz 3 22 2 8 6" xfId="39903"/>
    <cellStyle name="Notiz 3 22 2 8 7" xfId="46719"/>
    <cellStyle name="Notiz 3 22 2 8 8" xfId="53242"/>
    <cellStyle name="Notiz 3 22 2 9" xfId="6880"/>
    <cellStyle name="Notiz 3 22 2 9 2" xfId="13990"/>
    <cellStyle name="Notiz 3 22 2 9 3" xfId="20283"/>
    <cellStyle name="Notiz 3 22 2 9 4" xfId="27222"/>
    <cellStyle name="Notiz 3 22 2 9 5" xfId="33887"/>
    <cellStyle name="Notiz 3 22 2 9 6" xfId="40557"/>
    <cellStyle name="Notiz 3 22 2 9 7" xfId="47373"/>
    <cellStyle name="Notiz 3 22 2 9 8" xfId="53896"/>
    <cellStyle name="Notiz 3 22 3" xfId="2201"/>
    <cellStyle name="Notiz 3 22 3 2" xfId="9311"/>
    <cellStyle name="Notiz 3 22 3 3" xfId="15604"/>
    <cellStyle name="Notiz 3 22 3 4" xfId="22543"/>
    <cellStyle name="Notiz 3 22 3 5" xfId="29208"/>
    <cellStyle name="Notiz 3 22 3 6" xfId="35878"/>
    <cellStyle name="Notiz 3 22 3 7" xfId="42694"/>
    <cellStyle name="Notiz 3 22 3 8" xfId="49217"/>
    <cellStyle name="Notiz 3 22 4" xfId="2891"/>
    <cellStyle name="Notiz 3 22 4 2" xfId="10001"/>
    <cellStyle name="Notiz 3 22 4 3" xfId="16294"/>
    <cellStyle name="Notiz 3 22 4 4" xfId="23233"/>
    <cellStyle name="Notiz 3 22 4 5" xfId="29898"/>
    <cellStyle name="Notiz 3 22 4 6" xfId="36568"/>
    <cellStyle name="Notiz 3 22 4 7" xfId="43384"/>
    <cellStyle name="Notiz 3 22 4 8" xfId="49907"/>
    <cellStyle name="Notiz 3 22 5" xfId="3578"/>
    <cellStyle name="Notiz 3 22 5 2" xfId="10688"/>
    <cellStyle name="Notiz 3 22 5 3" xfId="16981"/>
    <cellStyle name="Notiz 3 22 5 4" xfId="23920"/>
    <cellStyle name="Notiz 3 22 5 5" xfId="30585"/>
    <cellStyle name="Notiz 3 22 5 6" xfId="37255"/>
    <cellStyle name="Notiz 3 22 5 7" xfId="44071"/>
    <cellStyle name="Notiz 3 22 5 8" xfId="50594"/>
    <cellStyle name="Notiz 3 22 6" xfId="4265"/>
    <cellStyle name="Notiz 3 22 6 2" xfId="11375"/>
    <cellStyle name="Notiz 3 22 6 3" xfId="17668"/>
    <cellStyle name="Notiz 3 22 6 4" xfId="24607"/>
    <cellStyle name="Notiz 3 22 6 5" xfId="31272"/>
    <cellStyle name="Notiz 3 22 6 6" xfId="37942"/>
    <cellStyle name="Notiz 3 22 6 7" xfId="44758"/>
    <cellStyle name="Notiz 3 22 6 8" xfId="51281"/>
    <cellStyle name="Notiz 3 22 7" xfId="4950"/>
    <cellStyle name="Notiz 3 22 7 2" xfId="12060"/>
    <cellStyle name="Notiz 3 22 7 3" xfId="18353"/>
    <cellStyle name="Notiz 3 22 7 4" xfId="25292"/>
    <cellStyle name="Notiz 3 22 7 5" xfId="31957"/>
    <cellStyle name="Notiz 3 22 7 6" xfId="38627"/>
    <cellStyle name="Notiz 3 22 7 7" xfId="45443"/>
    <cellStyle name="Notiz 3 22 7 8" xfId="51966"/>
    <cellStyle name="Notiz 3 22 8" xfId="3536"/>
    <cellStyle name="Notiz 3 22 8 2" xfId="10646"/>
    <cellStyle name="Notiz 3 22 8 3" xfId="16939"/>
    <cellStyle name="Notiz 3 22 8 4" xfId="23878"/>
    <cellStyle name="Notiz 3 22 8 5" xfId="30543"/>
    <cellStyle name="Notiz 3 22 8 6" xfId="37213"/>
    <cellStyle name="Notiz 3 22 8 7" xfId="44029"/>
    <cellStyle name="Notiz 3 22 8 8" xfId="50552"/>
    <cellStyle name="Notiz 3 22 9" xfId="6645"/>
    <cellStyle name="Notiz 3 22 9 2" xfId="13755"/>
    <cellStyle name="Notiz 3 22 9 3" xfId="20048"/>
    <cellStyle name="Notiz 3 22 9 4" xfId="26987"/>
    <cellStyle name="Notiz 3 22 9 5" xfId="33652"/>
    <cellStyle name="Notiz 3 22 9 6" xfId="40322"/>
    <cellStyle name="Notiz 3 22 9 7" xfId="47138"/>
    <cellStyle name="Notiz 3 22 9 8" xfId="53661"/>
    <cellStyle name="Notiz 3 23" xfId="789"/>
    <cellStyle name="Notiz 3 23 10" xfId="7440"/>
    <cellStyle name="Notiz 3 23 10 2" xfId="14550"/>
    <cellStyle name="Notiz 3 23 10 3" xfId="20843"/>
    <cellStyle name="Notiz 3 23 10 4" xfId="27782"/>
    <cellStyle name="Notiz 3 23 10 5" xfId="34447"/>
    <cellStyle name="Notiz 3 23 10 6" xfId="41117"/>
    <cellStyle name="Notiz 3 23 10 7" xfId="47933"/>
    <cellStyle name="Notiz 3 23 10 8" xfId="54456"/>
    <cellStyle name="Notiz 3 23 11" xfId="1528"/>
    <cellStyle name="Notiz 3 23 11 2" xfId="8638"/>
    <cellStyle name="Notiz 3 23 11 3" xfId="14931"/>
    <cellStyle name="Notiz 3 23 11 4" xfId="21870"/>
    <cellStyle name="Notiz 3 23 11 5" xfId="28535"/>
    <cellStyle name="Notiz 3 23 11 6" xfId="35205"/>
    <cellStyle name="Notiz 3 23 11 7" xfId="42021"/>
    <cellStyle name="Notiz 3 23 11 8" xfId="48544"/>
    <cellStyle name="Notiz 3 23 12" xfId="8259"/>
    <cellStyle name="Notiz 3 23 13" xfId="21168"/>
    <cellStyle name="Notiz 3 23 14" xfId="20881"/>
    <cellStyle name="Notiz 3 23 15" xfId="41414"/>
    <cellStyle name="Notiz 3 23 16" xfId="41310"/>
    <cellStyle name="Notiz 3 23 2" xfId="1085"/>
    <cellStyle name="Notiz 3 23 2 10" xfId="1758"/>
    <cellStyle name="Notiz 3 23 2 10 2" xfId="8868"/>
    <cellStyle name="Notiz 3 23 2 10 3" xfId="15161"/>
    <cellStyle name="Notiz 3 23 2 10 4" xfId="22100"/>
    <cellStyle name="Notiz 3 23 2 10 5" xfId="28765"/>
    <cellStyle name="Notiz 3 23 2 10 6" xfId="35435"/>
    <cellStyle name="Notiz 3 23 2 10 7" xfId="42251"/>
    <cellStyle name="Notiz 3 23 2 10 8" xfId="48774"/>
    <cellStyle name="Notiz 3 23 2 11" xfId="7486"/>
    <cellStyle name="Notiz 3 23 2 12" xfId="28092"/>
    <cellStyle name="Notiz 3 23 2 13" xfId="34762"/>
    <cellStyle name="Notiz 3 23 2 14" xfId="48104"/>
    <cellStyle name="Notiz 3 23 2 2" xfId="2629"/>
    <cellStyle name="Notiz 3 23 2 2 2" xfId="9739"/>
    <cellStyle name="Notiz 3 23 2 2 3" xfId="16032"/>
    <cellStyle name="Notiz 3 23 2 2 4" xfId="22971"/>
    <cellStyle name="Notiz 3 23 2 2 5" xfId="29636"/>
    <cellStyle name="Notiz 3 23 2 2 6" xfId="36306"/>
    <cellStyle name="Notiz 3 23 2 2 7" xfId="43122"/>
    <cellStyle name="Notiz 3 23 2 2 8" xfId="49645"/>
    <cellStyle name="Notiz 3 23 2 3" xfId="3319"/>
    <cellStyle name="Notiz 3 23 2 3 2" xfId="10429"/>
    <cellStyle name="Notiz 3 23 2 3 3" xfId="16722"/>
    <cellStyle name="Notiz 3 23 2 3 4" xfId="23661"/>
    <cellStyle name="Notiz 3 23 2 3 5" xfId="30326"/>
    <cellStyle name="Notiz 3 23 2 3 6" xfId="36996"/>
    <cellStyle name="Notiz 3 23 2 3 7" xfId="43812"/>
    <cellStyle name="Notiz 3 23 2 3 8" xfId="50335"/>
    <cellStyle name="Notiz 3 23 2 4" xfId="4006"/>
    <cellStyle name="Notiz 3 23 2 4 2" xfId="11116"/>
    <cellStyle name="Notiz 3 23 2 4 3" xfId="17409"/>
    <cellStyle name="Notiz 3 23 2 4 4" xfId="24348"/>
    <cellStyle name="Notiz 3 23 2 4 5" xfId="31013"/>
    <cellStyle name="Notiz 3 23 2 4 6" xfId="37683"/>
    <cellStyle name="Notiz 3 23 2 4 7" xfId="44499"/>
    <cellStyle name="Notiz 3 23 2 4 8" xfId="51022"/>
    <cellStyle name="Notiz 3 23 2 5" xfId="4693"/>
    <cellStyle name="Notiz 3 23 2 5 2" xfId="11803"/>
    <cellStyle name="Notiz 3 23 2 5 3" xfId="18096"/>
    <cellStyle name="Notiz 3 23 2 5 4" xfId="25035"/>
    <cellStyle name="Notiz 3 23 2 5 5" xfId="31700"/>
    <cellStyle name="Notiz 3 23 2 5 6" xfId="38370"/>
    <cellStyle name="Notiz 3 23 2 5 7" xfId="45186"/>
    <cellStyle name="Notiz 3 23 2 5 8" xfId="51709"/>
    <cellStyle name="Notiz 3 23 2 6" xfId="5378"/>
    <cellStyle name="Notiz 3 23 2 6 2" xfId="12488"/>
    <cellStyle name="Notiz 3 23 2 6 3" xfId="18781"/>
    <cellStyle name="Notiz 3 23 2 6 4" xfId="25720"/>
    <cellStyle name="Notiz 3 23 2 6 5" xfId="32385"/>
    <cellStyle name="Notiz 3 23 2 6 6" xfId="39055"/>
    <cellStyle name="Notiz 3 23 2 6 7" xfId="45871"/>
    <cellStyle name="Notiz 3 23 2 6 8" xfId="52394"/>
    <cellStyle name="Notiz 3 23 2 7" xfId="5961"/>
    <cellStyle name="Notiz 3 23 2 7 2" xfId="13071"/>
    <cellStyle name="Notiz 3 23 2 7 3" xfId="19364"/>
    <cellStyle name="Notiz 3 23 2 7 4" xfId="26303"/>
    <cellStyle name="Notiz 3 23 2 7 5" xfId="32968"/>
    <cellStyle name="Notiz 3 23 2 7 6" xfId="39638"/>
    <cellStyle name="Notiz 3 23 2 7 7" xfId="46454"/>
    <cellStyle name="Notiz 3 23 2 7 8" xfId="52977"/>
    <cellStyle name="Notiz 3 23 2 8" xfId="6419"/>
    <cellStyle name="Notiz 3 23 2 8 2" xfId="13529"/>
    <cellStyle name="Notiz 3 23 2 8 3" xfId="19822"/>
    <cellStyle name="Notiz 3 23 2 8 4" xfId="26761"/>
    <cellStyle name="Notiz 3 23 2 8 5" xfId="33426"/>
    <cellStyle name="Notiz 3 23 2 8 6" xfId="40096"/>
    <cellStyle name="Notiz 3 23 2 8 7" xfId="46912"/>
    <cellStyle name="Notiz 3 23 2 8 8" xfId="53435"/>
    <cellStyle name="Notiz 3 23 2 9" xfId="7073"/>
    <cellStyle name="Notiz 3 23 2 9 2" xfId="14183"/>
    <cellStyle name="Notiz 3 23 2 9 3" xfId="20476"/>
    <cellStyle name="Notiz 3 23 2 9 4" xfId="27415"/>
    <cellStyle name="Notiz 3 23 2 9 5" xfId="34080"/>
    <cellStyle name="Notiz 3 23 2 9 6" xfId="40750"/>
    <cellStyle name="Notiz 3 23 2 9 7" xfId="47566"/>
    <cellStyle name="Notiz 3 23 2 9 8" xfId="54089"/>
    <cellStyle name="Notiz 3 23 3" xfId="2399"/>
    <cellStyle name="Notiz 3 23 3 2" xfId="9509"/>
    <cellStyle name="Notiz 3 23 3 3" xfId="15802"/>
    <cellStyle name="Notiz 3 23 3 4" xfId="22741"/>
    <cellStyle name="Notiz 3 23 3 5" xfId="29406"/>
    <cellStyle name="Notiz 3 23 3 6" xfId="36076"/>
    <cellStyle name="Notiz 3 23 3 7" xfId="42892"/>
    <cellStyle name="Notiz 3 23 3 8" xfId="49415"/>
    <cellStyle name="Notiz 3 23 4" xfId="3089"/>
    <cellStyle name="Notiz 3 23 4 2" xfId="10199"/>
    <cellStyle name="Notiz 3 23 4 3" xfId="16492"/>
    <cellStyle name="Notiz 3 23 4 4" xfId="23431"/>
    <cellStyle name="Notiz 3 23 4 5" xfId="30096"/>
    <cellStyle name="Notiz 3 23 4 6" xfId="36766"/>
    <cellStyle name="Notiz 3 23 4 7" xfId="43582"/>
    <cellStyle name="Notiz 3 23 4 8" xfId="50105"/>
    <cellStyle name="Notiz 3 23 5" xfId="3776"/>
    <cellStyle name="Notiz 3 23 5 2" xfId="10886"/>
    <cellStyle name="Notiz 3 23 5 3" xfId="17179"/>
    <cellStyle name="Notiz 3 23 5 4" xfId="24118"/>
    <cellStyle name="Notiz 3 23 5 5" xfId="30783"/>
    <cellStyle name="Notiz 3 23 5 6" xfId="37453"/>
    <cellStyle name="Notiz 3 23 5 7" xfId="44269"/>
    <cellStyle name="Notiz 3 23 5 8" xfId="50792"/>
    <cellStyle name="Notiz 3 23 6" xfId="4463"/>
    <cellStyle name="Notiz 3 23 6 2" xfId="11573"/>
    <cellStyle name="Notiz 3 23 6 3" xfId="17866"/>
    <cellStyle name="Notiz 3 23 6 4" xfId="24805"/>
    <cellStyle name="Notiz 3 23 6 5" xfId="31470"/>
    <cellStyle name="Notiz 3 23 6 6" xfId="38140"/>
    <cellStyle name="Notiz 3 23 6 7" xfId="44956"/>
    <cellStyle name="Notiz 3 23 6 8" xfId="51479"/>
    <cellStyle name="Notiz 3 23 7" xfId="5148"/>
    <cellStyle name="Notiz 3 23 7 2" xfId="12258"/>
    <cellStyle name="Notiz 3 23 7 3" xfId="18551"/>
    <cellStyle name="Notiz 3 23 7 4" xfId="25490"/>
    <cellStyle name="Notiz 3 23 7 5" xfId="32155"/>
    <cellStyle name="Notiz 3 23 7 6" xfId="38825"/>
    <cellStyle name="Notiz 3 23 7 7" xfId="45641"/>
    <cellStyle name="Notiz 3 23 7 8" xfId="52164"/>
    <cellStyle name="Notiz 3 23 8" xfId="6189"/>
    <cellStyle name="Notiz 3 23 8 2" xfId="13299"/>
    <cellStyle name="Notiz 3 23 8 3" xfId="19592"/>
    <cellStyle name="Notiz 3 23 8 4" xfId="26531"/>
    <cellStyle name="Notiz 3 23 8 5" xfId="33196"/>
    <cellStyle name="Notiz 3 23 8 6" xfId="39866"/>
    <cellStyle name="Notiz 3 23 8 7" xfId="46682"/>
    <cellStyle name="Notiz 3 23 8 8" xfId="53205"/>
    <cellStyle name="Notiz 3 23 9" xfId="6843"/>
    <cellStyle name="Notiz 3 23 9 2" xfId="13953"/>
    <cellStyle name="Notiz 3 23 9 3" xfId="20246"/>
    <cellStyle name="Notiz 3 23 9 4" xfId="27185"/>
    <cellStyle name="Notiz 3 23 9 5" xfId="33850"/>
    <cellStyle name="Notiz 3 23 9 6" xfId="40520"/>
    <cellStyle name="Notiz 3 23 9 7" xfId="47336"/>
    <cellStyle name="Notiz 3 23 9 8" xfId="53859"/>
    <cellStyle name="Notiz 3 24" xfId="1942"/>
    <cellStyle name="Notiz 3 24 2" xfId="9052"/>
    <cellStyle name="Notiz 3 24 3" xfId="15345"/>
    <cellStyle name="Notiz 3 24 4" xfId="22284"/>
    <cellStyle name="Notiz 3 24 5" xfId="28949"/>
    <cellStyle name="Notiz 3 24 6" xfId="35619"/>
    <cellStyle name="Notiz 3 24 7" xfId="42435"/>
    <cellStyle name="Notiz 3 24 8" xfId="48958"/>
    <cellStyle name="Notiz 3 25" xfId="3530"/>
    <cellStyle name="Notiz 3 25 2" xfId="10640"/>
    <cellStyle name="Notiz 3 25 3" xfId="16933"/>
    <cellStyle name="Notiz 3 25 4" xfId="23872"/>
    <cellStyle name="Notiz 3 25 5" xfId="30537"/>
    <cellStyle name="Notiz 3 25 6" xfId="37207"/>
    <cellStyle name="Notiz 3 25 7" xfId="44023"/>
    <cellStyle name="Notiz 3 25 8" xfId="50546"/>
    <cellStyle name="Notiz 3 26" xfId="4908"/>
    <cellStyle name="Notiz 3 26 2" xfId="12018"/>
    <cellStyle name="Notiz 3 26 3" xfId="18311"/>
    <cellStyle name="Notiz 3 26 4" xfId="25250"/>
    <cellStyle name="Notiz 3 26 5" xfId="31915"/>
    <cellStyle name="Notiz 3 26 6" xfId="38585"/>
    <cellStyle name="Notiz 3 26 7" xfId="45401"/>
    <cellStyle name="Notiz 3 26 8" xfId="51924"/>
    <cellStyle name="Notiz 3 27" xfId="5716"/>
    <cellStyle name="Notiz 3 27 2" xfId="12826"/>
    <cellStyle name="Notiz 3 27 3" xfId="19119"/>
    <cellStyle name="Notiz 3 27 4" xfId="26058"/>
    <cellStyle name="Notiz 3 27 5" xfId="32723"/>
    <cellStyle name="Notiz 3 27 6" xfId="39393"/>
    <cellStyle name="Notiz 3 27 7" xfId="46209"/>
    <cellStyle name="Notiz 3 27 8" xfId="52732"/>
    <cellStyle name="Notiz 3 28" xfId="7319"/>
    <cellStyle name="Notiz 3 28 2" xfId="14429"/>
    <cellStyle name="Notiz 3 28 3" xfId="20722"/>
    <cellStyle name="Notiz 3 28 4" xfId="27661"/>
    <cellStyle name="Notiz 3 28 5" xfId="34326"/>
    <cellStyle name="Notiz 3 28 6" xfId="40996"/>
    <cellStyle name="Notiz 3 28 7" xfId="47812"/>
    <cellStyle name="Notiz 3 28 8" xfId="54335"/>
    <cellStyle name="Notiz 3 29" xfId="828"/>
    <cellStyle name="Notiz 3 29 2" xfId="7945"/>
    <cellStyle name="Notiz 3 29 3" xfId="8133"/>
    <cellStyle name="Notiz 3 29 4" xfId="21206"/>
    <cellStyle name="Notiz 3 29 5" xfId="34513"/>
    <cellStyle name="Notiz 3 29 6" xfId="41449"/>
    <cellStyle name="Notiz 3 29 7" xfId="21508"/>
    <cellStyle name="Notiz 3 3" xfId="225"/>
    <cellStyle name="Notiz 3 3 10" xfId="5699"/>
    <cellStyle name="Notiz 3 3 10 2" xfId="12809"/>
    <cellStyle name="Notiz 3 3 10 3" xfId="19102"/>
    <cellStyle name="Notiz 3 3 10 4" xfId="26041"/>
    <cellStyle name="Notiz 3 3 10 5" xfId="32706"/>
    <cellStyle name="Notiz 3 3 10 6" xfId="39376"/>
    <cellStyle name="Notiz 3 3 10 7" xfId="46192"/>
    <cellStyle name="Notiz 3 3 10 8" xfId="52715"/>
    <cellStyle name="Notiz 3 3 11" xfId="6580"/>
    <cellStyle name="Notiz 3 3 11 2" xfId="13690"/>
    <cellStyle name="Notiz 3 3 11 3" xfId="19983"/>
    <cellStyle name="Notiz 3 3 11 4" xfId="26922"/>
    <cellStyle name="Notiz 3 3 11 5" xfId="33587"/>
    <cellStyle name="Notiz 3 3 11 6" xfId="40257"/>
    <cellStyle name="Notiz 3 3 11 7" xfId="47073"/>
    <cellStyle name="Notiz 3 3 11 8" xfId="53596"/>
    <cellStyle name="Notiz 3 3 12" xfId="1274"/>
    <cellStyle name="Notiz 3 3 12 2" xfId="8384"/>
    <cellStyle name="Notiz 3 3 12 3" xfId="14677"/>
    <cellStyle name="Notiz 3 3 12 4" xfId="21616"/>
    <cellStyle name="Notiz 3 3 12 5" xfId="28281"/>
    <cellStyle name="Notiz 3 3 12 6" xfId="34951"/>
    <cellStyle name="Notiz 3 3 12 7" xfId="41770"/>
    <cellStyle name="Notiz 3 3 12 8" xfId="48293"/>
    <cellStyle name="Notiz 3 3 13" xfId="476"/>
    <cellStyle name="Notiz 3 3 14" xfId="7711"/>
    <cellStyle name="Notiz 3 3 15" xfId="302"/>
    <cellStyle name="Notiz 3 3 16" xfId="41711"/>
    <cellStyle name="Notiz 3 3 2" xfId="573"/>
    <cellStyle name="Notiz 3 3 2 10" xfId="7394"/>
    <cellStyle name="Notiz 3 3 2 10 2" xfId="14504"/>
    <cellStyle name="Notiz 3 3 2 10 3" xfId="20797"/>
    <cellStyle name="Notiz 3 3 2 10 4" xfId="27736"/>
    <cellStyle name="Notiz 3 3 2 10 5" xfId="34401"/>
    <cellStyle name="Notiz 3 3 2 10 6" xfId="41071"/>
    <cellStyle name="Notiz 3 3 2 10 7" xfId="47887"/>
    <cellStyle name="Notiz 3 3 2 10 8" xfId="54410"/>
    <cellStyle name="Notiz 3 3 2 11" xfId="1326"/>
    <cellStyle name="Notiz 3 3 2 11 2" xfId="8436"/>
    <cellStyle name="Notiz 3 3 2 11 3" xfId="14729"/>
    <cellStyle name="Notiz 3 3 2 11 4" xfId="21668"/>
    <cellStyle name="Notiz 3 3 2 11 5" xfId="28333"/>
    <cellStyle name="Notiz 3 3 2 11 6" xfId="35003"/>
    <cellStyle name="Notiz 3 3 2 11 7" xfId="41819"/>
    <cellStyle name="Notiz 3 3 2 11 8" xfId="48342"/>
    <cellStyle name="Notiz 3 3 2 12" xfId="8324"/>
    <cellStyle name="Notiz 3 3 2 13" xfId="20952"/>
    <cellStyle name="Notiz 3 3 2 14" xfId="21053"/>
    <cellStyle name="Notiz 3 3 2 15" xfId="41202"/>
    <cellStyle name="Notiz 3 3 2 16" xfId="41485"/>
    <cellStyle name="Notiz 3 3 2 2" xfId="886"/>
    <cellStyle name="Notiz 3 3 2 2 10" xfId="1561"/>
    <cellStyle name="Notiz 3 3 2 2 10 2" xfId="8671"/>
    <cellStyle name="Notiz 3 3 2 2 10 3" xfId="14964"/>
    <cellStyle name="Notiz 3 3 2 2 10 4" xfId="21903"/>
    <cellStyle name="Notiz 3 3 2 2 10 5" xfId="28568"/>
    <cellStyle name="Notiz 3 3 2 2 10 6" xfId="35238"/>
    <cellStyle name="Notiz 3 3 2 2 10 7" xfId="42054"/>
    <cellStyle name="Notiz 3 3 2 2 10 8" xfId="48577"/>
    <cellStyle name="Notiz 3 3 2 2 11" xfId="8287"/>
    <cellStyle name="Notiz 3 3 2 2 12" xfId="27893"/>
    <cellStyle name="Notiz 3 3 2 2 13" xfId="34565"/>
    <cellStyle name="Notiz 3 3 2 2 14" xfId="7677"/>
    <cellStyle name="Notiz 3 3 2 2 2" xfId="2432"/>
    <cellStyle name="Notiz 3 3 2 2 2 2" xfId="9542"/>
    <cellStyle name="Notiz 3 3 2 2 2 3" xfId="15835"/>
    <cellStyle name="Notiz 3 3 2 2 2 4" xfId="22774"/>
    <cellStyle name="Notiz 3 3 2 2 2 5" xfId="29439"/>
    <cellStyle name="Notiz 3 3 2 2 2 6" xfId="36109"/>
    <cellStyle name="Notiz 3 3 2 2 2 7" xfId="42925"/>
    <cellStyle name="Notiz 3 3 2 2 2 8" xfId="49448"/>
    <cellStyle name="Notiz 3 3 2 2 3" xfId="3122"/>
    <cellStyle name="Notiz 3 3 2 2 3 2" xfId="10232"/>
    <cellStyle name="Notiz 3 3 2 2 3 3" xfId="16525"/>
    <cellStyle name="Notiz 3 3 2 2 3 4" xfId="23464"/>
    <cellStyle name="Notiz 3 3 2 2 3 5" xfId="30129"/>
    <cellStyle name="Notiz 3 3 2 2 3 6" xfId="36799"/>
    <cellStyle name="Notiz 3 3 2 2 3 7" xfId="43615"/>
    <cellStyle name="Notiz 3 3 2 2 3 8" xfId="50138"/>
    <cellStyle name="Notiz 3 3 2 2 4" xfId="3809"/>
    <cellStyle name="Notiz 3 3 2 2 4 2" xfId="10919"/>
    <cellStyle name="Notiz 3 3 2 2 4 3" xfId="17212"/>
    <cellStyle name="Notiz 3 3 2 2 4 4" xfId="24151"/>
    <cellStyle name="Notiz 3 3 2 2 4 5" xfId="30816"/>
    <cellStyle name="Notiz 3 3 2 2 4 6" xfId="37486"/>
    <cellStyle name="Notiz 3 3 2 2 4 7" xfId="44302"/>
    <cellStyle name="Notiz 3 3 2 2 4 8" xfId="50825"/>
    <cellStyle name="Notiz 3 3 2 2 5" xfId="4496"/>
    <cellStyle name="Notiz 3 3 2 2 5 2" xfId="11606"/>
    <cellStyle name="Notiz 3 3 2 2 5 3" xfId="17899"/>
    <cellStyle name="Notiz 3 3 2 2 5 4" xfId="24838"/>
    <cellStyle name="Notiz 3 3 2 2 5 5" xfId="31503"/>
    <cellStyle name="Notiz 3 3 2 2 5 6" xfId="38173"/>
    <cellStyle name="Notiz 3 3 2 2 5 7" xfId="44989"/>
    <cellStyle name="Notiz 3 3 2 2 5 8" xfId="51512"/>
    <cellStyle name="Notiz 3 3 2 2 6" xfId="5181"/>
    <cellStyle name="Notiz 3 3 2 2 6 2" xfId="12291"/>
    <cellStyle name="Notiz 3 3 2 2 6 3" xfId="18584"/>
    <cellStyle name="Notiz 3 3 2 2 6 4" xfId="25523"/>
    <cellStyle name="Notiz 3 3 2 2 6 5" xfId="32188"/>
    <cellStyle name="Notiz 3 3 2 2 6 6" xfId="38858"/>
    <cellStyle name="Notiz 3 3 2 2 6 7" xfId="45674"/>
    <cellStyle name="Notiz 3 3 2 2 6 8" xfId="52197"/>
    <cellStyle name="Notiz 3 3 2 2 7" xfId="5764"/>
    <cellStyle name="Notiz 3 3 2 2 7 2" xfId="12874"/>
    <cellStyle name="Notiz 3 3 2 2 7 3" xfId="19167"/>
    <cellStyle name="Notiz 3 3 2 2 7 4" xfId="26106"/>
    <cellStyle name="Notiz 3 3 2 2 7 5" xfId="32771"/>
    <cellStyle name="Notiz 3 3 2 2 7 6" xfId="39441"/>
    <cellStyle name="Notiz 3 3 2 2 7 7" xfId="46257"/>
    <cellStyle name="Notiz 3 3 2 2 7 8" xfId="52780"/>
    <cellStyle name="Notiz 3 3 2 2 8" xfId="6222"/>
    <cellStyle name="Notiz 3 3 2 2 8 2" xfId="13332"/>
    <cellStyle name="Notiz 3 3 2 2 8 3" xfId="19625"/>
    <cellStyle name="Notiz 3 3 2 2 8 4" xfId="26564"/>
    <cellStyle name="Notiz 3 3 2 2 8 5" xfId="33229"/>
    <cellStyle name="Notiz 3 3 2 2 8 6" xfId="39899"/>
    <cellStyle name="Notiz 3 3 2 2 8 7" xfId="46715"/>
    <cellStyle name="Notiz 3 3 2 2 8 8" xfId="53238"/>
    <cellStyle name="Notiz 3 3 2 2 9" xfId="6876"/>
    <cellStyle name="Notiz 3 3 2 2 9 2" xfId="13986"/>
    <cellStyle name="Notiz 3 3 2 2 9 3" xfId="20279"/>
    <cellStyle name="Notiz 3 3 2 2 9 4" xfId="27218"/>
    <cellStyle name="Notiz 3 3 2 2 9 5" xfId="33883"/>
    <cellStyle name="Notiz 3 3 2 2 9 6" xfId="40553"/>
    <cellStyle name="Notiz 3 3 2 2 9 7" xfId="47369"/>
    <cellStyle name="Notiz 3 3 2 2 9 8" xfId="53892"/>
    <cellStyle name="Notiz 3 3 2 3" xfId="2197"/>
    <cellStyle name="Notiz 3 3 2 3 2" xfId="9307"/>
    <cellStyle name="Notiz 3 3 2 3 3" xfId="15600"/>
    <cellStyle name="Notiz 3 3 2 3 4" xfId="22539"/>
    <cellStyle name="Notiz 3 3 2 3 5" xfId="29204"/>
    <cellStyle name="Notiz 3 3 2 3 6" xfId="35874"/>
    <cellStyle name="Notiz 3 3 2 3 7" xfId="42690"/>
    <cellStyle name="Notiz 3 3 2 3 8" xfId="49213"/>
    <cellStyle name="Notiz 3 3 2 4" xfId="2887"/>
    <cellStyle name="Notiz 3 3 2 4 2" xfId="9997"/>
    <cellStyle name="Notiz 3 3 2 4 3" xfId="16290"/>
    <cellStyle name="Notiz 3 3 2 4 4" xfId="23229"/>
    <cellStyle name="Notiz 3 3 2 4 5" xfId="29894"/>
    <cellStyle name="Notiz 3 3 2 4 6" xfId="36564"/>
    <cellStyle name="Notiz 3 3 2 4 7" xfId="43380"/>
    <cellStyle name="Notiz 3 3 2 4 8" xfId="49903"/>
    <cellStyle name="Notiz 3 3 2 5" xfId="3574"/>
    <cellStyle name="Notiz 3 3 2 5 2" xfId="10684"/>
    <cellStyle name="Notiz 3 3 2 5 3" xfId="16977"/>
    <cellStyle name="Notiz 3 3 2 5 4" xfId="23916"/>
    <cellStyle name="Notiz 3 3 2 5 5" xfId="30581"/>
    <cellStyle name="Notiz 3 3 2 5 6" xfId="37251"/>
    <cellStyle name="Notiz 3 3 2 5 7" xfId="44067"/>
    <cellStyle name="Notiz 3 3 2 5 8" xfId="50590"/>
    <cellStyle name="Notiz 3 3 2 6" xfId="4261"/>
    <cellStyle name="Notiz 3 3 2 6 2" xfId="11371"/>
    <cellStyle name="Notiz 3 3 2 6 3" xfId="17664"/>
    <cellStyle name="Notiz 3 3 2 6 4" xfId="24603"/>
    <cellStyle name="Notiz 3 3 2 6 5" xfId="31268"/>
    <cellStyle name="Notiz 3 3 2 6 6" xfId="37938"/>
    <cellStyle name="Notiz 3 3 2 6 7" xfId="44754"/>
    <cellStyle name="Notiz 3 3 2 6 8" xfId="51277"/>
    <cellStyle name="Notiz 3 3 2 7" xfId="4946"/>
    <cellStyle name="Notiz 3 3 2 7 2" xfId="12056"/>
    <cellStyle name="Notiz 3 3 2 7 3" xfId="18349"/>
    <cellStyle name="Notiz 3 3 2 7 4" xfId="25288"/>
    <cellStyle name="Notiz 3 3 2 7 5" xfId="31953"/>
    <cellStyle name="Notiz 3 3 2 7 6" xfId="38623"/>
    <cellStyle name="Notiz 3 3 2 7 7" xfId="45439"/>
    <cellStyle name="Notiz 3 3 2 7 8" xfId="51962"/>
    <cellStyle name="Notiz 3 3 2 8" xfId="4892"/>
    <cellStyle name="Notiz 3 3 2 8 2" xfId="12002"/>
    <cellStyle name="Notiz 3 3 2 8 3" xfId="18295"/>
    <cellStyle name="Notiz 3 3 2 8 4" xfId="25234"/>
    <cellStyle name="Notiz 3 3 2 8 5" xfId="31899"/>
    <cellStyle name="Notiz 3 3 2 8 6" xfId="38569"/>
    <cellStyle name="Notiz 3 3 2 8 7" xfId="45385"/>
    <cellStyle name="Notiz 3 3 2 8 8" xfId="51908"/>
    <cellStyle name="Notiz 3 3 2 9" xfId="6641"/>
    <cellStyle name="Notiz 3 3 2 9 2" xfId="13751"/>
    <cellStyle name="Notiz 3 3 2 9 3" xfId="20044"/>
    <cellStyle name="Notiz 3 3 2 9 4" xfId="26983"/>
    <cellStyle name="Notiz 3 3 2 9 5" xfId="33648"/>
    <cellStyle name="Notiz 3 3 2 9 6" xfId="40318"/>
    <cellStyle name="Notiz 3 3 2 9 7" xfId="47134"/>
    <cellStyle name="Notiz 3 3 2 9 8" xfId="53657"/>
    <cellStyle name="Notiz 3 3 3" xfId="803"/>
    <cellStyle name="Notiz 3 3 3 10" xfId="7442"/>
    <cellStyle name="Notiz 3 3 3 10 2" xfId="14552"/>
    <cellStyle name="Notiz 3 3 3 10 3" xfId="20845"/>
    <cellStyle name="Notiz 3 3 3 10 4" xfId="27784"/>
    <cellStyle name="Notiz 3 3 3 10 5" xfId="34449"/>
    <cellStyle name="Notiz 3 3 3 10 6" xfId="41119"/>
    <cellStyle name="Notiz 3 3 3 10 7" xfId="47935"/>
    <cellStyle name="Notiz 3 3 3 10 8" xfId="54458"/>
    <cellStyle name="Notiz 3 3 3 11" xfId="1542"/>
    <cellStyle name="Notiz 3 3 3 11 2" xfId="8652"/>
    <cellStyle name="Notiz 3 3 3 11 3" xfId="14945"/>
    <cellStyle name="Notiz 3 3 3 11 4" xfId="21884"/>
    <cellStyle name="Notiz 3 3 3 11 5" xfId="28549"/>
    <cellStyle name="Notiz 3 3 3 11 6" xfId="35219"/>
    <cellStyle name="Notiz 3 3 3 11 7" xfId="42035"/>
    <cellStyle name="Notiz 3 3 3 11 8" xfId="48558"/>
    <cellStyle name="Notiz 3 3 3 12" xfId="8065"/>
    <cellStyle name="Notiz 3 3 3 13" xfId="21182"/>
    <cellStyle name="Notiz 3 3 3 14" xfId="34491"/>
    <cellStyle name="Notiz 3 3 3 15" xfId="41428"/>
    <cellStyle name="Notiz 3 3 3 16" xfId="7697"/>
    <cellStyle name="Notiz 3 3 3 2" xfId="1099"/>
    <cellStyle name="Notiz 3 3 3 2 10" xfId="1772"/>
    <cellStyle name="Notiz 3 3 3 2 10 2" xfId="8882"/>
    <cellStyle name="Notiz 3 3 3 2 10 3" xfId="15175"/>
    <cellStyle name="Notiz 3 3 3 2 10 4" xfId="22114"/>
    <cellStyle name="Notiz 3 3 3 2 10 5" xfId="28779"/>
    <cellStyle name="Notiz 3 3 3 2 10 6" xfId="35449"/>
    <cellStyle name="Notiz 3 3 3 2 10 7" xfId="42265"/>
    <cellStyle name="Notiz 3 3 3 2 10 8" xfId="48788"/>
    <cellStyle name="Notiz 3 3 3 2 11" xfId="7969"/>
    <cellStyle name="Notiz 3 3 3 2 12" xfId="28106"/>
    <cellStyle name="Notiz 3 3 3 2 13" xfId="34776"/>
    <cellStyle name="Notiz 3 3 3 2 14" xfId="48118"/>
    <cellStyle name="Notiz 3 3 3 2 2" xfId="2643"/>
    <cellStyle name="Notiz 3 3 3 2 2 2" xfId="9753"/>
    <cellStyle name="Notiz 3 3 3 2 2 3" xfId="16046"/>
    <cellStyle name="Notiz 3 3 3 2 2 4" xfId="22985"/>
    <cellStyle name="Notiz 3 3 3 2 2 5" xfId="29650"/>
    <cellStyle name="Notiz 3 3 3 2 2 6" xfId="36320"/>
    <cellStyle name="Notiz 3 3 3 2 2 7" xfId="43136"/>
    <cellStyle name="Notiz 3 3 3 2 2 8" xfId="49659"/>
    <cellStyle name="Notiz 3 3 3 2 3" xfId="3333"/>
    <cellStyle name="Notiz 3 3 3 2 3 2" xfId="10443"/>
    <cellStyle name="Notiz 3 3 3 2 3 3" xfId="16736"/>
    <cellStyle name="Notiz 3 3 3 2 3 4" xfId="23675"/>
    <cellStyle name="Notiz 3 3 3 2 3 5" xfId="30340"/>
    <cellStyle name="Notiz 3 3 3 2 3 6" xfId="37010"/>
    <cellStyle name="Notiz 3 3 3 2 3 7" xfId="43826"/>
    <cellStyle name="Notiz 3 3 3 2 3 8" xfId="50349"/>
    <cellStyle name="Notiz 3 3 3 2 4" xfId="4020"/>
    <cellStyle name="Notiz 3 3 3 2 4 2" xfId="11130"/>
    <cellStyle name="Notiz 3 3 3 2 4 3" xfId="17423"/>
    <cellStyle name="Notiz 3 3 3 2 4 4" xfId="24362"/>
    <cellStyle name="Notiz 3 3 3 2 4 5" xfId="31027"/>
    <cellStyle name="Notiz 3 3 3 2 4 6" xfId="37697"/>
    <cellStyle name="Notiz 3 3 3 2 4 7" xfId="44513"/>
    <cellStyle name="Notiz 3 3 3 2 4 8" xfId="51036"/>
    <cellStyle name="Notiz 3 3 3 2 5" xfId="4707"/>
    <cellStyle name="Notiz 3 3 3 2 5 2" xfId="11817"/>
    <cellStyle name="Notiz 3 3 3 2 5 3" xfId="18110"/>
    <cellStyle name="Notiz 3 3 3 2 5 4" xfId="25049"/>
    <cellStyle name="Notiz 3 3 3 2 5 5" xfId="31714"/>
    <cellStyle name="Notiz 3 3 3 2 5 6" xfId="38384"/>
    <cellStyle name="Notiz 3 3 3 2 5 7" xfId="45200"/>
    <cellStyle name="Notiz 3 3 3 2 5 8" xfId="51723"/>
    <cellStyle name="Notiz 3 3 3 2 6" xfId="5392"/>
    <cellStyle name="Notiz 3 3 3 2 6 2" xfId="12502"/>
    <cellStyle name="Notiz 3 3 3 2 6 3" xfId="18795"/>
    <cellStyle name="Notiz 3 3 3 2 6 4" xfId="25734"/>
    <cellStyle name="Notiz 3 3 3 2 6 5" xfId="32399"/>
    <cellStyle name="Notiz 3 3 3 2 6 6" xfId="39069"/>
    <cellStyle name="Notiz 3 3 3 2 6 7" xfId="45885"/>
    <cellStyle name="Notiz 3 3 3 2 6 8" xfId="52408"/>
    <cellStyle name="Notiz 3 3 3 2 7" xfId="5975"/>
    <cellStyle name="Notiz 3 3 3 2 7 2" xfId="13085"/>
    <cellStyle name="Notiz 3 3 3 2 7 3" xfId="19378"/>
    <cellStyle name="Notiz 3 3 3 2 7 4" xfId="26317"/>
    <cellStyle name="Notiz 3 3 3 2 7 5" xfId="32982"/>
    <cellStyle name="Notiz 3 3 3 2 7 6" xfId="39652"/>
    <cellStyle name="Notiz 3 3 3 2 7 7" xfId="46468"/>
    <cellStyle name="Notiz 3 3 3 2 7 8" xfId="52991"/>
    <cellStyle name="Notiz 3 3 3 2 8" xfId="6433"/>
    <cellStyle name="Notiz 3 3 3 2 8 2" xfId="13543"/>
    <cellStyle name="Notiz 3 3 3 2 8 3" xfId="19836"/>
    <cellStyle name="Notiz 3 3 3 2 8 4" xfId="26775"/>
    <cellStyle name="Notiz 3 3 3 2 8 5" xfId="33440"/>
    <cellStyle name="Notiz 3 3 3 2 8 6" xfId="40110"/>
    <cellStyle name="Notiz 3 3 3 2 8 7" xfId="46926"/>
    <cellStyle name="Notiz 3 3 3 2 8 8" xfId="53449"/>
    <cellStyle name="Notiz 3 3 3 2 9" xfId="7087"/>
    <cellStyle name="Notiz 3 3 3 2 9 2" xfId="14197"/>
    <cellStyle name="Notiz 3 3 3 2 9 3" xfId="20490"/>
    <cellStyle name="Notiz 3 3 3 2 9 4" xfId="27429"/>
    <cellStyle name="Notiz 3 3 3 2 9 5" xfId="34094"/>
    <cellStyle name="Notiz 3 3 3 2 9 6" xfId="40764"/>
    <cellStyle name="Notiz 3 3 3 2 9 7" xfId="47580"/>
    <cellStyle name="Notiz 3 3 3 2 9 8" xfId="54103"/>
    <cellStyle name="Notiz 3 3 3 3" xfId="2413"/>
    <cellStyle name="Notiz 3 3 3 3 2" xfId="9523"/>
    <cellStyle name="Notiz 3 3 3 3 3" xfId="15816"/>
    <cellStyle name="Notiz 3 3 3 3 4" xfId="22755"/>
    <cellStyle name="Notiz 3 3 3 3 5" xfId="29420"/>
    <cellStyle name="Notiz 3 3 3 3 6" xfId="36090"/>
    <cellStyle name="Notiz 3 3 3 3 7" xfId="42906"/>
    <cellStyle name="Notiz 3 3 3 3 8" xfId="49429"/>
    <cellStyle name="Notiz 3 3 3 4" xfId="3103"/>
    <cellStyle name="Notiz 3 3 3 4 2" xfId="10213"/>
    <cellStyle name="Notiz 3 3 3 4 3" xfId="16506"/>
    <cellStyle name="Notiz 3 3 3 4 4" xfId="23445"/>
    <cellStyle name="Notiz 3 3 3 4 5" xfId="30110"/>
    <cellStyle name="Notiz 3 3 3 4 6" xfId="36780"/>
    <cellStyle name="Notiz 3 3 3 4 7" xfId="43596"/>
    <cellStyle name="Notiz 3 3 3 4 8" xfId="50119"/>
    <cellStyle name="Notiz 3 3 3 5" xfId="3790"/>
    <cellStyle name="Notiz 3 3 3 5 2" xfId="10900"/>
    <cellStyle name="Notiz 3 3 3 5 3" xfId="17193"/>
    <cellStyle name="Notiz 3 3 3 5 4" xfId="24132"/>
    <cellStyle name="Notiz 3 3 3 5 5" xfId="30797"/>
    <cellStyle name="Notiz 3 3 3 5 6" xfId="37467"/>
    <cellStyle name="Notiz 3 3 3 5 7" xfId="44283"/>
    <cellStyle name="Notiz 3 3 3 5 8" xfId="50806"/>
    <cellStyle name="Notiz 3 3 3 6" xfId="4477"/>
    <cellStyle name="Notiz 3 3 3 6 2" xfId="11587"/>
    <cellStyle name="Notiz 3 3 3 6 3" xfId="17880"/>
    <cellStyle name="Notiz 3 3 3 6 4" xfId="24819"/>
    <cellStyle name="Notiz 3 3 3 6 5" xfId="31484"/>
    <cellStyle name="Notiz 3 3 3 6 6" xfId="38154"/>
    <cellStyle name="Notiz 3 3 3 6 7" xfId="44970"/>
    <cellStyle name="Notiz 3 3 3 6 8" xfId="51493"/>
    <cellStyle name="Notiz 3 3 3 7" xfId="5162"/>
    <cellStyle name="Notiz 3 3 3 7 2" xfId="12272"/>
    <cellStyle name="Notiz 3 3 3 7 3" xfId="18565"/>
    <cellStyle name="Notiz 3 3 3 7 4" xfId="25504"/>
    <cellStyle name="Notiz 3 3 3 7 5" xfId="32169"/>
    <cellStyle name="Notiz 3 3 3 7 6" xfId="38839"/>
    <cellStyle name="Notiz 3 3 3 7 7" xfId="45655"/>
    <cellStyle name="Notiz 3 3 3 7 8" xfId="52178"/>
    <cellStyle name="Notiz 3 3 3 8" xfId="6203"/>
    <cellStyle name="Notiz 3 3 3 8 2" xfId="13313"/>
    <cellStyle name="Notiz 3 3 3 8 3" xfId="19606"/>
    <cellStyle name="Notiz 3 3 3 8 4" xfId="26545"/>
    <cellStyle name="Notiz 3 3 3 8 5" xfId="33210"/>
    <cellStyle name="Notiz 3 3 3 8 6" xfId="39880"/>
    <cellStyle name="Notiz 3 3 3 8 7" xfId="46696"/>
    <cellStyle name="Notiz 3 3 3 8 8" xfId="53219"/>
    <cellStyle name="Notiz 3 3 3 9" xfId="6857"/>
    <cellStyle name="Notiz 3 3 3 9 2" xfId="13967"/>
    <cellStyle name="Notiz 3 3 3 9 3" xfId="20260"/>
    <cellStyle name="Notiz 3 3 3 9 4" xfId="27199"/>
    <cellStyle name="Notiz 3 3 3 9 5" xfId="33864"/>
    <cellStyle name="Notiz 3 3 3 9 6" xfId="40534"/>
    <cellStyle name="Notiz 3 3 3 9 7" xfId="47350"/>
    <cellStyle name="Notiz 3 3 3 9 8" xfId="53873"/>
    <cellStyle name="Notiz 3 3 4" xfId="2102"/>
    <cellStyle name="Notiz 3 3 4 2" xfId="9212"/>
    <cellStyle name="Notiz 3 3 4 3" xfId="15505"/>
    <cellStyle name="Notiz 3 3 4 4" xfId="22444"/>
    <cellStyle name="Notiz 3 3 4 5" xfId="29109"/>
    <cellStyle name="Notiz 3 3 4 6" xfId="35779"/>
    <cellStyle name="Notiz 3 3 4 7" xfId="42595"/>
    <cellStyle name="Notiz 3 3 4 8" xfId="49118"/>
    <cellStyle name="Notiz 3 3 5" xfId="2790"/>
    <cellStyle name="Notiz 3 3 5 2" xfId="9900"/>
    <cellStyle name="Notiz 3 3 5 3" xfId="16193"/>
    <cellStyle name="Notiz 3 3 5 4" xfId="23132"/>
    <cellStyle name="Notiz 3 3 5 5" xfId="29797"/>
    <cellStyle name="Notiz 3 3 5 6" xfId="36467"/>
    <cellStyle name="Notiz 3 3 5 7" xfId="43283"/>
    <cellStyle name="Notiz 3 3 5 8" xfId="49806"/>
    <cellStyle name="Notiz 3 3 6" xfId="3478"/>
    <cellStyle name="Notiz 3 3 6 2" xfId="10588"/>
    <cellStyle name="Notiz 3 3 6 3" xfId="16881"/>
    <cellStyle name="Notiz 3 3 6 4" xfId="23820"/>
    <cellStyle name="Notiz 3 3 6 5" xfId="30485"/>
    <cellStyle name="Notiz 3 3 6 6" xfId="37155"/>
    <cellStyle name="Notiz 3 3 6 7" xfId="43971"/>
    <cellStyle name="Notiz 3 3 6 8" xfId="50494"/>
    <cellStyle name="Notiz 3 3 7" xfId="4165"/>
    <cellStyle name="Notiz 3 3 7 2" xfId="11275"/>
    <cellStyle name="Notiz 3 3 7 3" xfId="17568"/>
    <cellStyle name="Notiz 3 3 7 4" xfId="24507"/>
    <cellStyle name="Notiz 3 3 7 5" xfId="31172"/>
    <cellStyle name="Notiz 3 3 7 6" xfId="37842"/>
    <cellStyle name="Notiz 3 3 7 7" xfId="44658"/>
    <cellStyle name="Notiz 3 3 7 8" xfId="51181"/>
    <cellStyle name="Notiz 3 3 8" xfId="4854"/>
    <cellStyle name="Notiz 3 3 8 2" xfId="11964"/>
    <cellStyle name="Notiz 3 3 8 3" xfId="18257"/>
    <cellStyle name="Notiz 3 3 8 4" xfId="25196"/>
    <cellStyle name="Notiz 3 3 8 5" xfId="31861"/>
    <cellStyle name="Notiz 3 3 8 6" xfId="38531"/>
    <cellStyle name="Notiz 3 3 8 7" xfId="45347"/>
    <cellStyle name="Notiz 3 3 8 8" xfId="51870"/>
    <cellStyle name="Notiz 3 3 9" xfId="5537"/>
    <cellStyle name="Notiz 3 3 9 2" xfId="12647"/>
    <cellStyle name="Notiz 3 3 9 3" xfId="18940"/>
    <cellStyle name="Notiz 3 3 9 4" xfId="25879"/>
    <cellStyle name="Notiz 3 3 9 5" xfId="32544"/>
    <cellStyle name="Notiz 3 3 9 6" xfId="39214"/>
    <cellStyle name="Notiz 3 3 9 7" xfId="46030"/>
    <cellStyle name="Notiz 3 3 9 8" xfId="52553"/>
    <cellStyle name="Notiz 3 4" xfId="219"/>
    <cellStyle name="Notiz 3 4 10" xfId="5696"/>
    <cellStyle name="Notiz 3 4 10 2" xfId="12806"/>
    <cellStyle name="Notiz 3 4 10 3" xfId="19099"/>
    <cellStyle name="Notiz 3 4 10 4" xfId="26038"/>
    <cellStyle name="Notiz 3 4 10 5" xfId="32703"/>
    <cellStyle name="Notiz 3 4 10 6" xfId="39373"/>
    <cellStyle name="Notiz 3 4 10 7" xfId="46189"/>
    <cellStyle name="Notiz 3 4 10 8" xfId="52712"/>
    <cellStyle name="Notiz 3 4 11" xfId="6586"/>
    <cellStyle name="Notiz 3 4 11 2" xfId="13696"/>
    <cellStyle name="Notiz 3 4 11 3" xfId="19989"/>
    <cellStyle name="Notiz 3 4 11 4" xfId="26928"/>
    <cellStyle name="Notiz 3 4 11 5" xfId="33593"/>
    <cellStyle name="Notiz 3 4 11 6" xfId="40263"/>
    <cellStyle name="Notiz 3 4 11 7" xfId="47079"/>
    <cellStyle name="Notiz 3 4 11 8" xfId="53602"/>
    <cellStyle name="Notiz 3 4 12" xfId="1280"/>
    <cellStyle name="Notiz 3 4 12 2" xfId="8390"/>
    <cellStyle name="Notiz 3 4 12 3" xfId="14683"/>
    <cellStyle name="Notiz 3 4 12 4" xfId="21622"/>
    <cellStyle name="Notiz 3 4 12 5" xfId="28287"/>
    <cellStyle name="Notiz 3 4 12 6" xfId="34957"/>
    <cellStyle name="Notiz 3 4 12 7" xfId="41776"/>
    <cellStyle name="Notiz 3 4 12 8" xfId="48299"/>
    <cellStyle name="Notiz 3 4 13" xfId="482"/>
    <cellStyle name="Notiz 3 4 14" xfId="7613"/>
    <cellStyle name="Notiz 3 4 15" xfId="21052"/>
    <cellStyle name="Notiz 3 4 16" xfId="41502"/>
    <cellStyle name="Notiz 3 4 2" xfId="572"/>
    <cellStyle name="Notiz 3 4 2 10" xfId="5750"/>
    <cellStyle name="Notiz 3 4 2 10 2" xfId="12860"/>
    <cellStyle name="Notiz 3 4 2 10 3" xfId="19153"/>
    <cellStyle name="Notiz 3 4 2 10 4" xfId="26092"/>
    <cellStyle name="Notiz 3 4 2 10 5" xfId="32757"/>
    <cellStyle name="Notiz 3 4 2 10 6" xfId="39427"/>
    <cellStyle name="Notiz 3 4 2 10 7" xfId="46243"/>
    <cellStyle name="Notiz 3 4 2 10 8" xfId="52766"/>
    <cellStyle name="Notiz 3 4 2 11" xfId="1325"/>
    <cellStyle name="Notiz 3 4 2 11 2" xfId="8435"/>
    <cellStyle name="Notiz 3 4 2 11 3" xfId="14728"/>
    <cellStyle name="Notiz 3 4 2 11 4" xfId="21667"/>
    <cellStyle name="Notiz 3 4 2 11 5" xfId="28332"/>
    <cellStyle name="Notiz 3 4 2 11 6" xfId="35002"/>
    <cellStyle name="Notiz 3 4 2 11 7" xfId="41818"/>
    <cellStyle name="Notiz 3 4 2 11 8" xfId="48341"/>
    <cellStyle name="Notiz 3 4 2 12" xfId="8171"/>
    <cellStyle name="Notiz 3 4 2 13" xfId="20951"/>
    <cellStyle name="Notiz 3 4 2 14" xfId="7622"/>
    <cellStyle name="Notiz 3 4 2 15" xfId="41201"/>
    <cellStyle name="Notiz 3 4 2 16" xfId="21212"/>
    <cellStyle name="Notiz 3 4 2 2" xfId="885"/>
    <cellStyle name="Notiz 3 4 2 2 10" xfId="1560"/>
    <cellStyle name="Notiz 3 4 2 2 10 2" xfId="8670"/>
    <cellStyle name="Notiz 3 4 2 2 10 3" xfId="14963"/>
    <cellStyle name="Notiz 3 4 2 2 10 4" xfId="21902"/>
    <cellStyle name="Notiz 3 4 2 2 10 5" xfId="28567"/>
    <cellStyle name="Notiz 3 4 2 2 10 6" xfId="35237"/>
    <cellStyle name="Notiz 3 4 2 2 10 7" xfId="42053"/>
    <cellStyle name="Notiz 3 4 2 2 10 8" xfId="48576"/>
    <cellStyle name="Notiz 3 4 2 2 11" xfId="8127"/>
    <cellStyle name="Notiz 3 4 2 2 12" xfId="27892"/>
    <cellStyle name="Notiz 3 4 2 2 13" xfId="34564"/>
    <cellStyle name="Notiz 3 4 2 2 14" xfId="7720"/>
    <cellStyle name="Notiz 3 4 2 2 2" xfId="2431"/>
    <cellStyle name="Notiz 3 4 2 2 2 2" xfId="9541"/>
    <cellStyle name="Notiz 3 4 2 2 2 3" xfId="15834"/>
    <cellStyle name="Notiz 3 4 2 2 2 4" xfId="22773"/>
    <cellStyle name="Notiz 3 4 2 2 2 5" xfId="29438"/>
    <cellStyle name="Notiz 3 4 2 2 2 6" xfId="36108"/>
    <cellStyle name="Notiz 3 4 2 2 2 7" xfId="42924"/>
    <cellStyle name="Notiz 3 4 2 2 2 8" xfId="49447"/>
    <cellStyle name="Notiz 3 4 2 2 3" xfId="3121"/>
    <cellStyle name="Notiz 3 4 2 2 3 2" xfId="10231"/>
    <cellStyle name="Notiz 3 4 2 2 3 3" xfId="16524"/>
    <cellStyle name="Notiz 3 4 2 2 3 4" xfId="23463"/>
    <cellStyle name="Notiz 3 4 2 2 3 5" xfId="30128"/>
    <cellStyle name="Notiz 3 4 2 2 3 6" xfId="36798"/>
    <cellStyle name="Notiz 3 4 2 2 3 7" xfId="43614"/>
    <cellStyle name="Notiz 3 4 2 2 3 8" xfId="50137"/>
    <cellStyle name="Notiz 3 4 2 2 4" xfId="3808"/>
    <cellStyle name="Notiz 3 4 2 2 4 2" xfId="10918"/>
    <cellStyle name="Notiz 3 4 2 2 4 3" xfId="17211"/>
    <cellStyle name="Notiz 3 4 2 2 4 4" xfId="24150"/>
    <cellStyle name="Notiz 3 4 2 2 4 5" xfId="30815"/>
    <cellStyle name="Notiz 3 4 2 2 4 6" xfId="37485"/>
    <cellStyle name="Notiz 3 4 2 2 4 7" xfId="44301"/>
    <cellStyle name="Notiz 3 4 2 2 4 8" xfId="50824"/>
    <cellStyle name="Notiz 3 4 2 2 5" xfId="4495"/>
    <cellStyle name="Notiz 3 4 2 2 5 2" xfId="11605"/>
    <cellStyle name="Notiz 3 4 2 2 5 3" xfId="17898"/>
    <cellStyle name="Notiz 3 4 2 2 5 4" xfId="24837"/>
    <cellStyle name="Notiz 3 4 2 2 5 5" xfId="31502"/>
    <cellStyle name="Notiz 3 4 2 2 5 6" xfId="38172"/>
    <cellStyle name="Notiz 3 4 2 2 5 7" xfId="44988"/>
    <cellStyle name="Notiz 3 4 2 2 5 8" xfId="51511"/>
    <cellStyle name="Notiz 3 4 2 2 6" xfId="5180"/>
    <cellStyle name="Notiz 3 4 2 2 6 2" xfId="12290"/>
    <cellStyle name="Notiz 3 4 2 2 6 3" xfId="18583"/>
    <cellStyle name="Notiz 3 4 2 2 6 4" xfId="25522"/>
    <cellStyle name="Notiz 3 4 2 2 6 5" xfId="32187"/>
    <cellStyle name="Notiz 3 4 2 2 6 6" xfId="38857"/>
    <cellStyle name="Notiz 3 4 2 2 6 7" xfId="45673"/>
    <cellStyle name="Notiz 3 4 2 2 6 8" xfId="52196"/>
    <cellStyle name="Notiz 3 4 2 2 7" xfId="5763"/>
    <cellStyle name="Notiz 3 4 2 2 7 2" xfId="12873"/>
    <cellStyle name="Notiz 3 4 2 2 7 3" xfId="19166"/>
    <cellStyle name="Notiz 3 4 2 2 7 4" xfId="26105"/>
    <cellStyle name="Notiz 3 4 2 2 7 5" xfId="32770"/>
    <cellStyle name="Notiz 3 4 2 2 7 6" xfId="39440"/>
    <cellStyle name="Notiz 3 4 2 2 7 7" xfId="46256"/>
    <cellStyle name="Notiz 3 4 2 2 7 8" xfId="52779"/>
    <cellStyle name="Notiz 3 4 2 2 8" xfId="6221"/>
    <cellStyle name="Notiz 3 4 2 2 8 2" xfId="13331"/>
    <cellStyle name="Notiz 3 4 2 2 8 3" xfId="19624"/>
    <cellStyle name="Notiz 3 4 2 2 8 4" xfId="26563"/>
    <cellStyle name="Notiz 3 4 2 2 8 5" xfId="33228"/>
    <cellStyle name="Notiz 3 4 2 2 8 6" xfId="39898"/>
    <cellStyle name="Notiz 3 4 2 2 8 7" xfId="46714"/>
    <cellStyle name="Notiz 3 4 2 2 8 8" xfId="53237"/>
    <cellStyle name="Notiz 3 4 2 2 9" xfId="6875"/>
    <cellStyle name="Notiz 3 4 2 2 9 2" xfId="13985"/>
    <cellStyle name="Notiz 3 4 2 2 9 3" xfId="20278"/>
    <cellStyle name="Notiz 3 4 2 2 9 4" xfId="27217"/>
    <cellStyle name="Notiz 3 4 2 2 9 5" xfId="33882"/>
    <cellStyle name="Notiz 3 4 2 2 9 6" xfId="40552"/>
    <cellStyle name="Notiz 3 4 2 2 9 7" xfId="47368"/>
    <cellStyle name="Notiz 3 4 2 2 9 8" xfId="53891"/>
    <cellStyle name="Notiz 3 4 2 3" xfId="2196"/>
    <cellStyle name="Notiz 3 4 2 3 2" xfId="9306"/>
    <cellStyle name="Notiz 3 4 2 3 3" xfId="15599"/>
    <cellStyle name="Notiz 3 4 2 3 4" xfId="22538"/>
    <cellStyle name="Notiz 3 4 2 3 5" xfId="29203"/>
    <cellStyle name="Notiz 3 4 2 3 6" xfId="35873"/>
    <cellStyle name="Notiz 3 4 2 3 7" xfId="42689"/>
    <cellStyle name="Notiz 3 4 2 3 8" xfId="49212"/>
    <cellStyle name="Notiz 3 4 2 4" xfId="2886"/>
    <cellStyle name="Notiz 3 4 2 4 2" xfId="9996"/>
    <cellStyle name="Notiz 3 4 2 4 3" xfId="16289"/>
    <cellStyle name="Notiz 3 4 2 4 4" xfId="23228"/>
    <cellStyle name="Notiz 3 4 2 4 5" xfId="29893"/>
    <cellStyle name="Notiz 3 4 2 4 6" xfId="36563"/>
    <cellStyle name="Notiz 3 4 2 4 7" xfId="43379"/>
    <cellStyle name="Notiz 3 4 2 4 8" xfId="49902"/>
    <cellStyle name="Notiz 3 4 2 5" xfId="3573"/>
    <cellStyle name="Notiz 3 4 2 5 2" xfId="10683"/>
    <cellStyle name="Notiz 3 4 2 5 3" xfId="16976"/>
    <cellStyle name="Notiz 3 4 2 5 4" xfId="23915"/>
    <cellStyle name="Notiz 3 4 2 5 5" xfId="30580"/>
    <cellStyle name="Notiz 3 4 2 5 6" xfId="37250"/>
    <cellStyle name="Notiz 3 4 2 5 7" xfId="44066"/>
    <cellStyle name="Notiz 3 4 2 5 8" xfId="50589"/>
    <cellStyle name="Notiz 3 4 2 6" xfId="4260"/>
    <cellStyle name="Notiz 3 4 2 6 2" xfId="11370"/>
    <cellStyle name="Notiz 3 4 2 6 3" xfId="17663"/>
    <cellStyle name="Notiz 3 4 2 6 4" xfId="24602"/>
    <cellStyle name="Notiz 3 4 2 6 5" xfId="31267"/>
    <cellStyle name="Notiz 3 4 2 6 6" xfId="37937"/>
    <cellStyle name="Notiz 3 4 2 6 7" xfId="44753"/>
    <cellStyle name="Notiz 3 4 2 6 8" xfId="51276"/>
    <cellStyle name="Notiz 3 4 2 7" xfId="4945"/>
    <cellStyle name="Notiz 3 4 2 7 2" xfId="12055"/>
    <cellStyle name="Notiz 3 4 2 7 3" xfId="18348"/>
    <cellStyle name="Notiz 3 4 2 7 4" xfId="25287"/>
    <cellStyle name="Notiz 3 4 2 7 5" xfId="31952"/>
    <cellStyle name="Notiz 3 4 2 7 6" xfId="38622"/>
    <cellStyle name="Notiz 3 4 2 7 7" xfId="45438"/>
    <cellStyle name="Notiz 3 4 2 7 8" xfId="51961"/>
    <cellStyle name="Notiz 3 4 2 8" xfId="4884"/>
    <cellStyle name="Notiz 3 4 2 8 2" xfId="11994"/>
    <cellStyle name="Notiz 3 4 2 8 3" xfId="18287"/>
    <cellStyle name="Notiz 3 4 2 8 4" xfId="25226"/>
    <cellStyle name="Notiz 3 4 2 8 5" xfId="31891"/>
    <cellStyle name="Notiz 3 4 2 8 6" xfId="38561"/>
    <cellStyle name="Notiz 3 4 2 8 7" xfId="45377"/>
    <cellStyle name="Notiz 3 4 2 8 8" xfId="51900"/>
    <cellStyle name="Notiz 3 4 2 9" xfId="6640"/>
    <cellStyle name="Notiz 3 4 2 9 2" xfId="13750"/>
    <cellStyle name="Notiz 3 4 2 9 3" xfId="20043"/>
    <cellStyle name="Notiz 3 4 2 9 4" xfId="26982"/>
    <cellStyle name="Notiz 3 4 2 9 5" xfId="33647"/>
    <cellStyle name="Notiz 3 4 2 9 6" xfId="40317"/>
    <cellStyle name="Notiz 3 4 2 9 7" xfId="47133"/>
    <cellStyle name="Notiz 3 4 2 9 8" xfId="53656"/>
    <cellStyle name="Notiz 3 4 3" xfId="804"/>
    <cellStyle name="Notiz 3 4 3 10" xfId="7276"/>
    <cellStyle name="Notiz 3 4 3 10 2" xfId="14386"/>
    <cellStyle name="Notiz 3 4 3 10 3" xfId="20679"/>
    <cellStyle name="Notiz 3 4 3 10 4" xfId="27618"/>
    <cellStyle name="Notiz 3 4 3 10 5" xfId="34283"/>
    <cellStyle name="Notiz 3 4 3 10 6" xfId="40953"/>
    <cellStyle name="Notiz 3 4 3 10 7" xfId="47769"/>
    <cellStyle name="Notiz 3 4 3 10 8" xfId="54292"/>
    <cellStyle name="Notiz 3 4 3 11" xfId="1543"/>
    <cellStyle name="Notiz 3 4 3 11 2" xfId="8653"/>
    <cellStyle name="Notiz 3 4 3 11 3" xfId="14946"/>
    <cellStyle name="Notiz 3 4 3 11 4" xfId="21885"/>
    <cellStyle name="Notiz 3 4 3 11 5" xfId="28550"/>
    <cellStyle name="Notiz 3 4 3 11 6" xfId="35220"/>
    <cellStyle name="Notiz 3 4 3 11 7" xfId="42036"/>
    <cellStyle name="Notiz 3 4 3 11 8" xfId="48559"/>
    <cellStyle name="Notiz 3 4 3 12" xfId="8262"/>
    <cellStyle name="Notiz 3 4 3 13" xfId="21183"/>
    <cellStyle name="Notiz 3 4 3 14" xfId="34492"/>
    <cellStyle name="Notiz 3 4 3 15" xfId="41429"/>
    <cellStyle name="Notiz 3 4 3 16" xfId="21532"/>
    <cellStyle name="Notiz 3 4 3 2" xfId="1100"/>
    <cellStyle name="Notiz 3 4 3 2 10" xfId="1773"/>
    <cellStyle name="Notiz 3 4 3 2 10 2" xfId="8883"/>
    <cellStyle name="Notiz 3 4 3 2 10 3" xfId="15176"/>
    <cellStyle name="Notiz 3 4 3 2 10 4" xfId="22115"/>
    <cellStyle name="Notiz 3 4 3 2 10 5" xfId="28780"/>
    <cellStyle name="Notiz 3 4 3 2 10 6" xfId="35450"/>
    <cellStyle name="Notiz 3 4 3 2 10 7" xfId="42266"/>
    <cellStyle name="Notiz 3 4 3 2 10 8" xfId="48789"/>
    <cellStyle name="Notiz 3 4 3 2 11" xfId="7635"/>
    <cellStyle name="Notiz 3 4 3 2 12" xfId="28107"/>
    <cellStyle name="Notiz 3 4 3 2 13" xfId="34777"/>
    <cellStyle name="Notiz 3 4 3 2 14" xfId="48119"/>
    <cellStyle name="Notiz 3 4 3 2 2" xfId="2644"/>
    <cellStyle name="Notiz 3 4 3 2 2 2" xfId="9754"/>
    <cellStyle name="Notiz 3 4 3 2 2 3" xfId="16047"/>
    <cellStyle name="Notiz 3 4 3 2 2 4" xfId="22986"/>
    <cellStyle name="Notiz 3 4 3 2 2 5" xfId="29651"/>
    <cellStyle name="Notiz 3 4 3 2 2 6" xfId="36321"/>
    <cellStyle name="Notiz 3 4 3 2 2 7" xfId="43137"/>
    <cellStyle name="Notiz 3 4 3 2 2 8" xfId="49660"/>
    <cellStyle name="Notiz 3 4 3 2 3" xfId="3334"/>
    <cellStyle name="Notiz 3 4 3 2 3 2" xfId="10444"/>
    <cellStyle name="Notiz 3 4 3 2 3 3" xfId="16737"/>
    <cellStyle name="Notiz 3 4 3 2 3 4" xfId="23676"/>
    <cellStyle name="Notiz 3 4 3 2 3 5" xfId="30341"/>
    <cellStyle name="Notiz 3 4 3 2 3 6" xfId="37011"/>
    <cellStyle name="Notiz 3 4 3 2 3 7" xfId="43827"/>
    <cellStyle name="Notiz 3 4 3 2 3 8" xfId="50350"/>
    <cellStyle name="Notiz 3 4 3 2 4" xfId="4021"/>
    <cellStyle name="Notiz 3 4 3 2 4 2" xfId="11131"/>
    <cellStyle name="Notiz 3 4 3 2 4 3" xfId="17424"/>
    <cellStyle name="Notiz 3 4 3 2 4 4" xfId="24363"/>
    <cellStyle name="Notiz 3 4 3 2 4 5" xfId="31028"/>
    <cellStyle name="Notiz 3 4 3 2 4 6" xfId="37698"/>
    <cellStyle name="Notiz 3 4 3 2 4 7" xfId="44514"/>
    <cellStyle name="Notiz 3 4 3 2 4 8" xfId="51037"/>
    <cellStyle name="Notiz 3 4 3 2 5" xfId="4708"/>
    <cellStyle name="Notiz 3 4 3 2 5 2" xfId="11818"/>
    <cellStyle name="Notiz 3 4 3 2 5 3" xfId="18111"/>
    <cellStyle name="Notiz 3 4 3 2 5 4" xfId="25050"/>
    <cellStyle name="Notiz 3 4 3 2 5 5" xfId="31715"/>
    <cellStyle name="Notiz 3 4 3 2 5 6" xfId="38385"/>
    <cellStyle name="Notiz 3 4 3 2 5 7" xfId="45201"/>
    <cellStyle name="Notiz 3 4 3 2 5 8" xfId="51724"/>
    <cellStyle name="Notiz 3 4 3 2 6" xfId="5393"/>
    <cellStyle name="Notiz 3 4 3 2 6 2" xfId="12503"/>
    <cellStyle name="Notiz 3 4 3 2 6 3" xfId="18796"/>
    <cellStyle name="Notiz 3 4 3 2 6 4" xfId="25735"/>
    <cellStyle name="Notiz 3 4 3 2 6 5" xfId="32400"/>
    <cellStyle name="Notiz 3 4 3 2 6 6" xfId="39070"/>
    <cellStyle name="Notiz 3 4 3 2 6 7" xfId="45886"/>
    <cellStyle name="Notiz 3 4 3 2 6 8" xfId="52409"/>
    <cellStyle name="Notiz 3 4 3 2 7" xfId="5976"/>
    <cellStyle name="Notiz 3 4 3 2 7 2" xfId="13086"/>
    <cellStyle name="Notiz 3 4 3 2 7 3" xfId="19379"/>
    <cellStyle name="Notiz 3 4 3 2 7 4" xfId="26318"/>
    <cellStyle name="Notiz 3 4 3 2 7 5" xfId="32983"/>
    <cellStyle name="Notiz 3 4 3 2 7 6" xfId="39653"/>
    <cellStyle name="Notiz 3 4 3 2 7 7" xfId="46469"/>
    <cellStyle name="Notiz 3 4 3 2 7 8" xfId="52992"/>
    <cellStyle name="Notiz 3 4 3 2 8" xfId="6434"/>
    <cellStyle name="Notiz 3 4 3 2 8 2" xfId="13544"/>
    <cellStyle name="Notiz 3 4 3 2 8 3" xfId="19837"/>
    <cellStyle name="Notiz 3 4 3 2 8 4" xfId="26776"/>
    <cellStyle name="Notiz 3 4 3 2 8 5" xfId="33441"/>
    <cellStyle name="Notiz 3 4 3 2 8 6" xfId="40111"/>
    <cellStyle name="Notiz 3 4 3 2 8 7" xfId="46927"/>
    <cellStyle name="Notiz 3 4 3 2 8 8" xfId="53450"/>
    <cellStyle name="Notiz 3 4 3 2 9" xfId="7088"/>
    <cellStyle name="Notiz 3 4 3 2 9 2" xfId="14198"/>
    <cellStyle name="Notiz 3 4 3 2 9 3" xfId="20491"/>
    <cellStyle name="Notiz 3 4 3 2 9 4" xfId="27430"/>
    <cellStyle name="Notiz 3 4 3 2 9 5" xfId="34095"/>
    <cellStyle name="Notiz 3 4 3 2 9 6" xfId="40765"/>
    <cellStyle name="Notiz 3 4 3 2 9 7" xfId="47581"/>
    <cellStyle name="Notiz 3 4 3 2 9 8" xfId="54104"/>
    <cellStyle name="Notiz 3 4 3 3" xfId="2414"/>
    <cellStyle name="Notiz 3 4 3 3 2" xfId="9524"/>
    <cellStyle name="Notiz 3 4 3 3 3" xfId="15817"/>
    <cellStyle name="Notiz 3 4 3 3 4" xfId="22756"/>
    <cellStyle name="Notiz 3 4 3 3 5" xfId="29421"/>
    <cellStyle name="Notiz 3 4 3 3 6" xfId="36091"/>
    <cellStyle name="Notiz 3 4 3 3 7" xfId="42907"/>
    <cellStyle name="Notiz 3 4 3 3 8" xfId="49430"/>
    <cellStyle name="Notiz 3 4 3 4" xfId="3104"/>
    <cellStyle name="Notiz 3 4 3 4 2" xfId="10214"/>
    <cellStyle name="Notiz 3 4 3 4 3" xfId="16507"/>
    <cellStyle name="Notiz 3 4 3 4 4" xfId="23446"/>
    <cellStyle name="Notiz 3 4 3 4 5" xfId="30111"/>
    <cellStyle name="Notiz 3 4 3 4 6" xfId="36781"/>
    <cellStyle name="Notiz 3 4 3 4 7" xfId="43597"/>
    <cellStyle name="Notiz 3 4 3 4 8" xfId="50120"/>
    <cellStyle name="Notiz 3 4 3 5" xfId="3791"/>
    <cellStyle name="Notiz 3 4 3 5 2" xfId="10901"/>
    <cellStyle name="Notiz 3 4 3 5 3" xfId="17194"/>
    <cellStyle name="Notiz 3 4 3 5 4" xfId="24133"/>
    <cellStyle name="Notiz 3 4 3 5 5" xfId="30798"/>
    <cellStyle name="Notiz 3 4 3 5 6" xfId="37468"/>
    <cellStyle name="Notiz 3 4 3 5 7" xfId="44284"/>
    <cellStyle name="Notiz 3 4 3 5 8" xfId="50807"/>
    <cellStyle name="Notiz 3 4 3 6" xfId="4478"/>
    <cellStyle name="Notiz 3 4 3 6 2" xfId="11588"/>
    <cellStyle name="Notiz 3 4 3 6 3" xfId="17881"/>
    <cellStyle name="Notiz 3 4 3 6 4" xfId="24820"/>
    <cellStyle name="Notiz 3 4 3 6 5" xfId="31485"/>
    <cellStyle name="Notiz 3 4 3 6 6" xfId="38155"/>
    <cellStyle name="Notiz 3 4 3 6 7" xfId="44971"/>
    <cellStyle name="Notiz 3 4 3 6 8" xfId="51494"/>
    <cellStyle name="Notiz 3 4 3 7" xfId="5163"/>
    <cellStyle name="Notiz 3 4 3 7 2" xfId="12273"/>
    <cellStyle name="Notiz 3 4 3 7 3" xfId="18566"/>
    <cellStyle name="Notiz 3 4 3 7 4" xfId="25505"/>
    <cellStyle name="Notiz 3 4 3 7 5" xfId="32170"/>
    <cellStyle name="Notiz 3 4 3 7 6" xfId="38840"/>
    <cellStyle name="Notiz 3 4 3 7 7" xfId="45656"/>
    <cellStyle name="Notiz 3 4 3 7 8" xfId="52179"/>
    <cellStyle name="Notiz 3 4 3 8" xfId="6204"/>
    <cellStyle name="Notiz 3 4 3 8 2" xfId="13314"/>
    <cellStyle name="Notiz 3 4 3 8 3" xfId="19607"/>
    <cellStyle name="Notiz 3 4 3 8 4" xfId="26546"/>
    <cellStyle name="Notiz 3 4 3 8 5" xfId="33211"/>
    <cellStyle name="Notiz 3 4 3 8 6" xfId="39881"/>
    <cellStyle name="Notiz 3 4 3 8 7" xfId="46697"/>
    <cellStyle name="Notiz 3 4 3 8 8" xfId="53220"/>
    <cellStyle name="Notiz 3 4 3 9" xfId="6858"/>
    <cellStyle name="Notiz 3 4 3 9 2" xfId="13968"/>
    <cellStyle name="Notiz 3 4 3 9 3" xfId="20261"/>
    <cellStyle name="Notiz 3 4 3 9 4" xfId="27200"/>
    <cellStyle name="Notiz 3 4 3 9 5" xfId="33865"/>
    <cellStyle name="Notiz 3 4 3 9 6" xfId="40535"/>
    <cellStyle name="Notiz 3 4 3 9 7" xfId="47351"/>
    <cellStyle name="Notiz 3 4 3 9 8" xfId="53874"/>
    <cellStyle name="Notiz 3 4 4" xfId="2108"/>
    <cellStyle name="Notiz 3 4 4 2" xfId="9218"/>
    <cellStyle name="Notiz 3 4 4 3" xfId="15511"/>
    <cellStyle name="Notiz 3 4 4 4" xfId="22450"/>
    <cellStyle name="Notiz 3 4 4 5" xfId="29115"/>
    <cellStyle name="Notiz 3 4 4 6" xfId="35785"/>
    <cellStyle name="Notiz 3 4 4 7" xfId="42601"/>
    <cellStyle name="Notiz 3 4 4 8" xfId="49124"/>
    <cellStyle name="Notiz 3 4 5" xfId="2796"/>
    <cellStyle name="Notiz 3 4 5 2" xfId="9906"/>
    <cellStyle name="Notiz 3 4 5 3" xfId="16199"/>
    <cellStyle name="Notiz 3 4 5 4" xfId="23138"/>
    <cellStyle name="Notiz 3 4 5 5" xfId="29803"/>
    <cellStyle name="Notiz 3 4 5 6" xfId="36473"/>
    <cellStyle name="Notiz 3 4 5 7" xfId="43289"/>
    <cellStyle name="Notiz 3 4 5 8" xfId="49812"/>
    <cellStyle name="Notiz 3 4 6" xfId="3484"/>
    <cellStyle name="Notiz 3 4 6 2" xfId="10594"/>
    <cellStyle name="Notiz 3 4 6 3" xfId="16887"/>
    <cellStyle name="Notiz 3 4 6 4" xfId="23826"/>
    <cellStyle name="Notiz 3 4 6 5" xfId="30491"/>
    <cellStyle name="Notiz 3 4 6 6" xfId="37161"/>
    <cellStyle name="Notiz 3 4 6 7" xfId="43977"/>
    <cellStyle name="Notiz 3 4 6 8" xfId="50500"/>
    <cellStyle name="Notiz 3 4 7" xfId="4171"/>
    <cellStyle name="Notiz 3 4 7 2" xfId="11281"/>
    <cellStyle name="Notiz 3 4 7 3" xfId="17574"/>
    <cellStyle name="Notiz 3 4 7 4" xfId="24513"/>
    <cellStyle name="Notiz 3 4 7 5" xfId="31178"/>
    <cellStyle name="Notiz 3 4 7 6" xfId="37848"/>
    <cellStyle name="Notiz 3 4 7 7" xfId="44664"/>
    <cellStyle name="Notiz 3 4 7 8" xfId="51187"/>
    <cellStyle name="Notiz 3 4 8" xfId="4860"/>
    <cellStyle name="Notiz 3 4 8 2" xfId="11970"/>
    <cellStyle name="Notiz 3 4 8 3" xfId="18263"/>
    <cellStyle name="Notiz 3 4 8 4" xfId="25202"/>
    <cellStyle name="Notiz 3 4 8 5" xfId="31867"/>
    <cellStyle name="Notiz 3 4 8 6" xfId="38537"/>
    <cellStyle name="Notiz 3 4 8 7" xfId="45353"/>
    <cellStyle name="Notiz 3 4 8 8" xfId="51876"/>
    <cellStyle name="Notiz 3 4 9" xfId="5543"/>
    <cellStyle name="Notiz 3 4 9 2" xfId="12653"/>
    <cellStyle name="Notiz 3 4 9 3" xfId="18946"/>
    <cellStyle name="Notiz 3 4 9 4" xfId="25885"/>
    <cellStyle name="Notiz 3 4 9 5" xfId="32550"/>
    <cellStyle name="Notiz 3 4 9 6" xfId="39220"/>
    <cellStyle name="Notiz 3 4 9 7" xfId="46036"/>
    <cellStyle name="Notiz 3 4 9 8" xfId="52559"/>
    <cellStyle name="Notiz 3 5" xfId="228"/>
    <cellStyle name="Notiz 3 5 10" xfId="5694"/>
    <cellStyle name="Notiz 3 5 10 2" xfId="12804"/>
    <cellStyle name="Notiz 3 5 10 3" xfId="19097"/>
    <cellStyle name="Notiz 3 5 10 4" xfId="26036"/>
    <cellStyle name="Notiz 3 5 10 5" xfId="32701"/>
    <cellStyle name="Notiz 3 5 10 6" xfId="39371"/>
    <cellStyle name="Notiz 3 5 10 7" xfId="46187"/>
    <cellStyle name="Notiz 3 5 10 8" xfId="52710"/>
    <cellStyle name="Notiz 3 5 11" xfId="6591"/>
    <cellStyle name="Notiz 3 5 11 2" xfId="13701"/>
    <cellStyle name="Notiz 3 5 11 3" xfId="19994"/>
    <cellStyle name="Notiz 3 5 11 4" xfId="26933"/>
    <cellStyle name="Notiz 3 5 11 5" xfId="33598"/>
    <cellStyle name="Notiz 3 5 11 6" xfId="40268"/>
    <cellStyle name="Notiz 3 5 11 7" xfId="47084"/>
    <cellStyle name="Notiz 3 5 11 8" xfId="53607"/>
    <cellStyle name="Notiz 3 5 12" xfId="1285"/>
    <cellStyle name="Notiz 3 5 12 2" xfId="8395"/>
    <cellStyle name="Notiz 3 5 12 3" xfId="14688"/>
    <cellStyle name="Notiz 3 5 12 4" xfId="21627"/>
    <cellStyle name="Notiz 3 5 12 5" xfId="28292"/>
    <cellStyle name="Notiz 3 5 12 6" xfId="34962"/>
    <cellStyle name="Notiz 3 5 12 7" xfId="41781"/>
    <cellStyle name="Notiz 3 5 12 8" xfId="48304"/>
    <cellStyle name="Notiz 3 5 13" xfId="487"/>
    <cellStyle name="Notiz 3 5 14" xfId="7607"/>
    <cellStyle name="Notiz 3 5 15" xfId="337"/>
    <cellStyle name="Notiz 3 5 16" xfId="41503"/>
    <cellStyle name="Notiz 3 5 2" xfId="571"/>
    <cellStyle name="Notiz 3 5 2 10" xfId="7246"/>
    <cellStyle name="Notiz 3 5 2 10 2" xfId="14356"/>
    <cellStyle name="Notiz 3 5 2 10 3" xfId="20649"/>
    <cellStyle name="Notiz 3 5 2 10 4" xfId="27588"/>
    <cellStyle name="Notiz 3 5 2 10 5" xfId="34253"/>
    <cellStyle name="Notiz 3 5 2 10 6" xfId="40923"/>
    <cellStyle name="Notiz 3 5 2 10 7" xfId="47739"/>
    <cellStyle name="Notiz 3 5 2 10 8" xfId="54262"/>
    <cellStyle name="Notiz 3 5 2 11" xfId="1324"/>
    <cellStyle name="Notiz 3 5 2 11 2" xfId="8434"/>
    <cellStyle name="Notiz 3 5 2 11 3" xfId="14727"/>
    <cellStyle name="Notiz 3 5 2 11 4" xfId="21666"/>
    <cellStyle name="Notiz 3 5 2 11 5" xfId="28331"/>
    <cellStyle name="Notiz 3 5 2 11 6" xfId="35001"/>
    <cellStyle name="Notiz 3 5 2 11 7" xfId="41817"/>
    <cellStyle name="Notiz 3 5 2 11 8" xfId="48340"/>
    <cellStyle name="Notiz 3 5 2 12" xfId="7557"/>
    <cellStyle name="Notiz 3 5 2 13" xfId="20950"/>
    <cellStyle name="Notiz 3 5 2 14" xfId="20909"/>
    <cellStyle name="Notiz 3 5 2 15" xfId="41200"/>
    <cellStyle name="Notiz 3 5 2 16" xfId="41647"/>
    <cellStyle name="Notiz 3 5 2 2" xfId="884"/>
    <cellStyle name="Notiz 3 5 2 2 10" xfId="1559"/>
    <cellStyle name="Notiz 3 5 2 2 10 2" xfId="8669"/>
    <cellStyle name="Notiz 3 5 2 2 10 3" xfId="14962"/>
    <cellStyle name="Notiz 3 5 2 2 10 4" xfId="21901"/>
    <cellStyle name="Notiz 3 5 2 2 10 5" xfId="28566"/>
    <cellStyle name="Notiz 3 5 2 2 10 6" xfId="35236"/>
    <cellStyle name="Notiz 3 5 2 2 10 7" xfId="42052"/>
    <cellStyle name="Notiz 3 5 2 2 10 8" xfId="48575"/>
    <cellStyle name="Notiz 3 5 2 2 11" xfId="7489"/>
    <cellStyle name="Notiz 3 5 2 2 12" xfId="27891"/>
    <cellStyle name="Notiz 3 5 2 2 13" xfId="34563"/>
    <cellStyle name="Notiz 3 5 2 2 14" xfId="21522"/>
    <cellStyle name="Notiz 3 5 2 2 2" xfId="2430"/>
    <cellStyle name="Notiz 3 5 2 2 2 2" xfId="9540"/>
    <cellStyle name="Notiz 3 5 2 2 2 3" xfId="15833"/>
    <cellStyle name="Notiz 3 5 2 2 2 4" xfId="22772"/>
    <cellStyle name="Notiz 3 5 2 2 2 5" xfId="29437"/>
    <cellStyle name="Notiz 3 5 2 2 2 6" xfId="36107"/>
    <cellStyle name="Notiz 3 5 2 2 2 7" xfId="42923"/>
    <cellStyle name="Notiz 3 5 2 2 2 8" xfId="49446"/>
    <cellStyle name="Notiz 3 5 2 2 3" xfId="3120"/>
    <cellStyle name="Notiz 3 5 2 2 3 2" xfId="10230"/>
    <cellStyle name="Notiz 3 5 2 2 3 3" xfId="16523"/>
    <cellStyle name="Notiz 3 5 2 2 3 4" xfId="23462"/>
    <cellStyle name="Notiz 3 5 2 2 3 5" xfId="30127"/>
    <cellStyle name="Notiz 3 5 2 2 3 6" xfId="36797"/>
    <cellStyle name="Notiz 3 5 2 2 3 7" xfId="43613"/>
    <cellStyle name="Notiz 3 5 2 2 3 8" xfId="50136"/>
    <cellStyle name="Notiz 3 5 2 2 4" xfId="3807"/>
    <cellStyle name="Notiz 3 5 2 2 4 2" xfId="10917"/>
    <cellStyle name="Notiz 3 5 2 2 4 3" xfId="17210"/>
    <cellStyle name="Notiz 3 5 2 2 4 4" xfId="24149"/>
    <cellStyle name="Notiz 3 5 2 2 4 5" xfId="30814"/>
    <cellStyle name="Notiz 3 5 2 2 4 6" xfId="37484"/>
    <cellStyle name="Notiz 3 5 2 2 4 7" xfId="44300"/>
    <cellStyle name="Notiz 3 5 2 2 4 8" xfId="50823"/>
    <cellStyle name="Notiz 3 5 2 2 5" xfId="4494"/>
    <cellStyle name="Notiz 3 5 2 2 5 2" xfId="11604"/>
    <cellStyle name="Notiz 3 5 2 2 5 3" xfId="17897"/>
    <cellStyle name="Notiz 3 5 2 2 5 4" xfId="24836"/>
    <cellStyle name="Notiz 3 5 2 2 5 5" xfId="31501"/>
    <cellStyle name="Notiz 3 5 2 2 5 6" xfId="38171"/>
    <cellStyle name="Notiz 3 5 2 2 5 7" xfId="44987"/>
    <cellStyle name="Notiz 3 5 2 2 5 8" xfId="51510"/>
    <cellStyle name="Notiz 3 5 2 2 6" xfId="5179"/>
    <cellStyle name="Notiz 3 5 2 2 6 2" xfId="12289"/>
    <cellStyle name="Notiz 3 5 2 2 6 3" xfId="18582"/>
    <cellStyle name="Notiz 3 5 2 2 6 4" xfId="25521"/>
    <cellStyle name="Notiz 3 5 2 2 6 5" xfId="32186"/>
    <cellStyle name="Notiz 3 5 2 2 6 6" xfId="38856"/>
    <cellStyle name="Notiz 3 5 2 2 6 7" xfId="45672"/>
    <cellStyle name="Notiz 3 5 2 2 6 8" xfId="52195"/>
    <cellStyle name="Notiz 3 5 2 2 7" xfId="5762"/>
    <cellStyle name="Notiz 3 5 2 2 7 2" xfId="12872"/>
    <cellStyle name="Notiz 3 5 2 2 7 3" xfId="19165"/>
    <cellStyle name="Notiz 3 5 2 2 7 4" xfId="26104"/>
    <cellStyle name="Notiz 3 5 2 2 7 5" xfId="32769"/>
    <cellStyle name="Notiz 3 5 2 2 7 6" xfId="39439"/>
    <cellStyle name="Notiz 3 5 2 2 7 7" xfId="46255"/>
    <cellStyle name="Notiz 3 5 2 2 7 8" xfId="52778"/>
    <cellStyle name="Notiz 3 5 2 2 8" xfId="6220"/>
    <cellStyle name="Notiz 3 5 2 2 8 2" xfId="13330"/>
    <cellStyle name="Notiz 3 5 2 2 8 3" xfId="19623"/>
    <cellStyle name="Notiz 3 5 2 2 8 4" xfId="26562"/>
    <cellStyle name="Notiz 3 5 2 2 8 5" xfId="33227"/>
    <cellStyle name="Notiz 3 5 2 2 8 6" xfId="39897"/>
    <cellStyle name="Notiz 3 5 2 2 8 7" xfId="46713"/>
    <cellStyle name="Notiz 3 5 2 2 8 8" xfId="53236"/>
    <cellStyle name="Notiz 3 5 2 2 9" xfId="6874"/>
    <cellStyle name="Notiz 3 5 2 2 9 2" xfId="13984"/>
    <cellStyle name="Notiz 3 5 2 2 9 3" xfId="20277"/>
    <cellStyle name="Notiz 3 5 2 2 9 4" xfId="27216"/>
    <cellStyle name="Notiz 3 5 2 2 9 5" xfId="33881"/>
    <cellStyle name="Notiz 3 5 2 2 9 6" xfId="40551"/>
    <cellStyle name="Notiz 3 5 2 2 9 7" xfId="47367"/>
    <cellStyle name="Notiz 3 5 2 2 9 8" xfId="53890"/>
    <cellStyle name="Notiz 3 5 2 3" xfId="2195"/>
    <cellStyle name="Notiz 3 5 2 3 2" xfId="9305"/>
    <cellStyle name="Notiz 3 5 2 3 3" xfId="15598"/>
    <cellStyle name="Notiz 3 5 2 3 4" xfId="22537"/>
    <cellStyle name="Notiz 3 5 2 3 5" xfId="29202"/>
    <cellStyle name="Notiz 3 5 2 3 6" xfId="35872"/>
    <cellStyle name="Notiz 3 5 2 3 7" xfId="42688"/>
    <cellStyle name="Notiz 3 5 2 3 8" xfId="49211"/>
    <cellStyle name="Notiz 3 5 2 4" xfId="2885"/>
    <cellStyle name="Notiz 3 5 2 4 2" xfId="9995"/>
    <cellStyle name="Notiz 3 5 2 4 3" xfId="16288"/>
    <cellStyle name="Notiz 3 5 2 4 4" xfId="23227"/>
    <cellStyle name="Notiz 3 5 2 4 5" xfId="29892"/>
    <cellStyle name="Notiz 3 5 2 4 6" xfId="36562"/>
    <cellStyle name="Notiz 3 5 2 4 7" xfId="43378"/>
    <cellStyle name="Notiz 3 5 2 4 8" xfId="49901"/>
    <cellStyle name="Notiz 3 5 2 5" xfId="3572"/>
    <cellStyle name="Notiz 3 5 2 5 2" xfId="10682"/>
    <cellStyle name="Notiz 3 5 2 5 3" xfId="16975"/>
    <cellStyle name="Notiz 3 5 2 5 4" xfId="23914"/>
    <cellStyle name="Notiz 3 5 2 5 5" xfId="30579"/>
    <cellStyle name="Notiz 3 5 2 5 6" xfId="37249"/>
    <cellStyle name="Notiz 3 5 2 5 7" xfId="44065"/>
    <cellStyle name="Notiz 3 5 2 5 8" xfId="50588"/>
    <cellStyle name="Notiz 3 5 2 6" xfId="4259"/>
    <cellStyle name="Notiz 3 5 2 6 2" xfId="11369"/>
    <cellStyle name="Notiz 3 5 2 6 3" xfId="17662"/>
    <cellStyle name="Notiz 3 5 2 6 4" xfId="24601"/>
    <cellStyle name="Notiz 3 5 2 6 5" xfId="31266"/>
    <cellStyle name="Notiz 3 5 2 6 6" xfId="37936"/>
    <cellStyle name="Notiz 3 5 2 6 7" xfId="44752"/>
    <cellStyle name="Notiz 3 5 2 6 8" xfId="51275"/>
    <cellStyle name="Notiz 3 5 2 7" xfId="4944"/>
    <cellStyle name="Notiz 3 5 2 7 2" xfId="12054"/>
    <cellStyle name="Notiz 3 5 2 7 3" xfId="18347"/>
    <cellStyle name="Notiz 3 5 2 7 4" xfId="25286"/>
    <cellStyle name="Notiz 3 5 2 7 5" xfId="31951"/>
    <cellStyle name="Notiz 3 5 2 7 6" xfId="38621"/>
    <cellStyle name="Notiz 3 5 2 7 7" xfId="45437"/>
    <cellStyle name="Notiz 3 5 2 7 8" xfId="51960"/>
    <cellStyle name="Notiz 3 5 2 8" xfId="5577"/>
    <cellStyle name="Notiz 3 5 2 8 2" xfId="12687"/>
    <cellStyle name="Notiz 3 5 2 8 3" xfId="18980"/>
    <cellStyle name="Notiz 3 5 2 8 4" xfId="25919"/>
    <cellStyle name="Notiz 3 5 2 8 5" xfId="32584"/>
    <cellStyle name="Notiz 3 5 2 8 6" xfId="39254"/>
    <cellStyle name="Notiz 3 5 2 8 7" xfId="46070"/>
    <cellStyle name="Notiz 3 5 2 8 8" xfId="52593"/>
    <cellStyle name="Notiz 3 5 2 9" xfId="6639"/>
    <cellStyle name="Notiz 3 5 2 9 2" xfId="13749"/>
    <cellStyle name="Notiz 3 5 2 9 3" xfId="20042"/>
    <cellStyle name="Notiz 3 5 2 9 4" xfId="26981"/>
    <cellStyle name="Notiz 3 5 2 9 5" xfId="33646"/>
    <cellStyle name="Notiz 3 5 2 9 6" xfId="40316"/>
    <cellStyle name="Notiz 3 5 2 9 7" xfId="47132"/>
    <cellStyle name="Notiz 3 5 2 9 8" xfId="53655"/>
    <cellStyle name="Notiz 3 5 3" xfId="805"/>
    <cellStyle name="Notiz 3 5 3 10" xfId="4224"/>
    <cellStyle name="Notiz 3 5 3 10 2" xfId="11334"/>
    <cellStyle name="Notiz 3 5 3 10 3" xfId="17627"/>
    <cellStyle name="Notiz 3 5 3 10 4" xfId="24566"/>
    <cellStyle name="Notiz 3 5 3 10 5" xfId="31231"/>
    <cellStyle name="Notiz 3 5 3 10 6" xfId="37901"/>
    <cellStyle name="Notiz 3 5 3 10 7" xfId="44717"/>
    <cellStyle name="Notiz 3 5 3 10 8" xfId="51240"/>
    <cellStyle name="Notiz 3 5 3 11" xfId="1544"/>
    <cellStyle name="Notiz 3 5 3 11 2" xfId="8654"/>
    <cellStyle name="Notiz 3 5 3 11 3" xfId="14947"/>
    <cellStyle name="Notiz 3 5 3 11 4" xfId="21886"/>
    <cellStyle name="Notiz 3 5 3 11 5" xfId="28551"/>
    <cellStyle name="Notiz 3 5 3 11 6" xfId="35221"/>
    <cellStyle name="Notiz 3 5 3 11 7" xfId="42037"/>
    <cellStyle name="Notiz 3 5 3 11 8" xfId="48560"/>
    <cellStyle name="Notiz 3 5 3 12" xfId="7758"/>
    <cellStyle name="Notiz 3 5 3 13" xfId="21184"/>
    <cellStyle name="Notiz 3 5 3 14" xfId="34493"/>
    <cellStyle name="Notiz 3 5 3 15" xfId="41430"/>
    <cellStyle name="Notiz 3 5 3 16" xfId="20914"/>
    <cellStyle name="Notiz 3 5 3 2" xfId="1101"/>
    <cellStyle name="Notiz 3 5 3 2 10" xfId="1774"/>
    <cellStyle name="Notiz 3 5 3 2 10 2" xfId="8884"/>
    <cellStyle name="Notiz 3 5 3 2 10 3" xfId="15177"/>
    <cellStyle name="Notiz 3 5 3 2 10 4" xfId="22116"/>
    <cellStyle name="Notiz 3 5 3 2 10 5" xfId="28781"/>
    <cellStyle name="Notiz 3 5 3 2 10 6" xfId="35451"/>
    <cellStyle name="Notiz 3 5 3 2 10 7" xfId="42267"/>
    <cellStyle name="Notiz 3 5 3 2 10 8" xfId="48790"/>
    <cellStyle name="Notiz 3 5 3 2 11" xfId="7484"/>
    <cellStyle name="Notiz 3 5 3 2 12" xfId="28108"/>
    <cellStyle name="Notiz 3 5 3 2 13" xfId="34778"/>
    <cellStyle name="Notiz 3 5 3 2 14" xfId="48120"/>
    <cellStyle name="Notiz 3 5 3 2 2" xfId="2645"/>
    <cellStyle name="Notiz 3 5 3 2 2 2" xfId="9755"/>
    <cellStyle name="Notiz 3 5 3 2 2 3" xfId="16048"/>
    <cellStyle name="Notiz 3 5 3 2 2 4" xfId="22987"/>
    <cellStyle name="Notiz 3 5 3 2 2 5" xfId="29652"/>
    <cellStyle name="Notiz 3 5 3 2 2 6" xfId="36322"/>
    <cellStyle name="Notiz 3 5 3 2 2 7" xfId="43138"/>
    <cellStyle name="Notiz 3 5 3 2 2 8" xfId="49661"/>
    <cellStyle name="Notiz 3 5 3 2 3" xfId="3335"/>
    <cellStyle name="Notiz 3 5 3 2 3 2" xfId="10445"/>
    <cellStyle name="Notiz 3 5 3 2 3 3" xfId="16738"/>
    <cellStyle name="Notiz 3 5 3 2 3 4" xfId="23677"/>
    <cellStyle name="Notiz 3 5 3 2 3 5" xfId="30342"/>
    <cellStyle name="Notiz 3 5 3 2 3 6" xfId="37012"/>
    <cellStyle name="Notiz 3 5 3 2 3 7" xfId="43828"/>
    <cellStyle name="Notiz 3 5 3 2 3 8" xfId="50351"/>
    <cellStyle name="Notiz 3 5 3 2 4" xfId="4022"/>
    <cellStyle name="Notiz 3 5 3 2 4 2" xfId="11132"/>
    <cellStyle name="Notiz 3 5 3 2 4 3" xfId="17425"/>
    <cellStyle name="Notiz 3 5 3 2 4 4" xfId="24364"/>
    <cellStyle name="Notiz 3 5 3 2 4 5" xfId="31029"/>
    <cellStyle name="Notiz 3 5 3 2 4 6" xfId="37699"/>
    <cellStyle name="Notiz 3 5 3 2 4 7" xfId="44515"/>
    <cellStyle name="Notiz 3 5 3 2 4 8" xfId="51038"/>
    <cellStyle name="Notiz 3 5 3 2 5" xfId="4709"/>
    <cellStyle name="Notiz 3 5 3 2 5 2" xfId="11819"/>
    <cellStyle name="Notiz 3 5 3 2 5 3" xfId="18112"/>
    <cellStyle name="Notiz 3 5 3 2 5 4" xfId="25051"/>
    <cellStyle name="Notiz 3 5 3 2 5 5" xfId="31716"/>
    <cellStyle name="Notiz 3 5 3 2 5 6" xfId="38386"/>
    <cellStyle name="Notiz 3 5 3 2 5 7" xfId="45202"/>
    <cellStyle name="Notiz 3 5 3 2 5 8" xfId="51725"/>
    <cellStyle name="Notiz 3 5 3 2 6" xfId="5394"/>
    <cellStyle name="Notiz 3 5 3 2 6 2" xfId="12504"/>
    <cellStyle name="Notiz 3 5 3 2 6 3" xfId="18797"/>
    <cellStyle name="Notiz 3 5 3 2 6 4" xfId="25736"/>
    <cellStyle name="Notiz 3 5 3 2 6 5" xfId="32401"/>
    <cellStyle name="Notiz 3 5 3 2 6 6" xfId="39071"/>
    <cellStyle name="Notiz 3 5 3 2 6 7" xfId="45887"/>
    <cellStyle name="Notiz 3 5 3 2 6 8" xfId="52410"/>
    <cellStyle name="Notiz 3 5 3 2 7" xfId="5977"/>
    <cellStyle name="Notiz 3 5 3 2 7 2" xfId="13087"/>
    <cellStyle name="Notiz 3 5 3 2 7 3" xfId="19380"/>
    <cellStyle name="Notiz 3 5 3 2 7 4" xfId="26319"/>
    <cellStyle name="Notiz 3 5 3 2 7 5" xfId="32984"/>
    <cellStyle name="Notiz 3 5 3 2 7 6" xfId="39654"/>
    <cellStyle name="Notiz 3 5 3 2 7 7" xfId="46470"/>
    <cellStyle name="Notiz 3 5 3 2 7 8" xfId="52993"/>
    <cellStyle name="Notiz 3 5 3 2 8" xfId="6435"/>
    <cellStyle name="Notiz 3 5 3 2 8 2" xfId="13545"/>
    <cellStyle name="Notiz 3 5 3 2 8 3" xfId="19838"/>
    <cellStyle name="Notiz 3 5 3 2 8 4" xfId="26777"/>
    <cellStyle name="Notiz 3 5 3 2 8 5" xfId="33442"/>
    <cellStyle name="Notiz 3 5 3 2 8 6" xfId="40112"/>
    <cellStyle name="Notiz 3 5 3 2 8 7" xfId="46928"/>
    <cellStyle name="Notiz 3 5 3 2 8 8" xfId="53451"/>
    <cellStyle name="Notiz 3 5 3 2 9" xfId="7089"/>
    <cellStyle name="Notiz 3 5 3 2 9 2" xfId="14199"/>
    <cellStyle name="Notiz 3 5 3 2 9 3" xfId="20492"/>
    <cellStyle name="Notiz 3 5 3 2 9 4" xfId="27431"/>
    <cellStyle name="Notiz 3 5 3 2 9 5" xfId="34096"/>
    <cellStyle name="Notiz 3 5 3 2 9 6" xfId="40766"/>
    <cellStyle name="Notiz 3 5 3 2 9 7" xfId="47582"/>
    <cellStyle name="Notiz 3 5 3 2 9 8" xfId="54105"/>
    <cellStyle name="Notiz 3 5 3 3" xfId="2415"/>
    <cellStyle name="Notiz 3 5 3 3 2" xfId="9525"/>
    <cellStyle name="Notiz 3 5 3 3 3" xfId="15818"/>
    <cellStyle name="Notiz 3 5 3 3 4" xfId="22757"/>
    <cellStyle name="Notiz 3 5 3 3 5" xfId="29422"/>
    <cellStyle name="Notiz 3 5 3 3 6" xfId="36092"/>
    <cellStyle name="Notiz 3 5 3 3 7" xfId="42908"/>
    <cellStyle name="Notiz 3 5 3 3 8" xfId="49431"/>
    <cellStyle name="Notiz 3 5 3 4" xfId="3105"/>
    <cellStyle name="Notiz 3 5 3 4 2" xfId="10215"/>
    <cellStyle name="Notiz 3 5 3 4 3" xfId="16508"/>
    <cellStyle name="Notiz 3 5 3 4 4" xfId="23447"/>
    <cellStyle name="Notiz 3 5 3 4 5" xfId="30112"/>
    <cellStyle name="Notiz 3 5 3 4 6" xfId="36782"/>
    <cellStyle name="Notiz 3 5 3 4 7" xfId="43598"/>
    <cellStyle name="Notiz 3 5 3 4 8" xfId="50121"/>
    <cellStyle name="Notiz 3 5 3 5" xfId="3792"/>
    <cellStyle name="Notiz 3 5 3 5 2" xfId="10902"/>
    <cellStyle name="Notiz 3 5 3 5 3" xfId="17195"/>
    <cellStyle name="Notiz 3 5 3 5 4" xfId="24134"/>
    <cellStyle name="Notiz 3 5 3 5 5" xfId="30799"/>
    <cellStyle name="Notiz 3 5 3 5 6" xfId="37469"/>
    <cellStyle name="Notiz 3 5 3 5 7" xfId="44285"/>
    <cellStyle name="Notiz 3 5 3 5 8" xfId="50808"/>
    <cellStyle name="Notiz 3 5 3 6" xfId="4479"/>
    <cellStyle name="Notiz 3 5 3 6 2" xfId="11589"/>
    <cellStyle name="Notiz 3 5 3 6 3" xfId="17882"/>
    <cellStyle name="Notiz 3 5 3 6 4" xfId="24821"/>
    <cellStyle name="Notiz 3 5 3 6 5" xfId="31486"/>
    <cellStyle name="Notiz 3 5 3 6 6" xfId="38156"/>
    <cellStyle name="Notiz 3 5 3 6 7" xfId="44972"/>
    <cellStyle name="Notiz 3 5 3 6 8" xfId="51495"/>
    <cellStyle name="Notiz 3 5 3 7" xfId="5164"/>
    <cellStyle name="Notiz 3 5 3 7 2" xfId="12274"/>
    <cellStyle name="Notiz 3 5 3 7 3" xfId="18567"/>
    <cellStyle name="Notiz 3 5 3 7 4" xfId="25506"/>
    <cellStyle name="Notiz 3 5 3 7 5" xfId="32171"/>
    <cellStyle name="Notiz 3 5 3 7 6" xfId="38841"/>
    <cellStyle name="Notiz 3 5 3 7 7" xfId="45657"/>
    <cellStyle name="Notiz 3 5 3 7 8" xfId="52180"/>
    <cellStyle name="Notiz 3 5 3 8" xfId="6205"/>
    <cellStyle name="Notiz 3 5 3 8 2" xfId="13315"/>
    <cellStyle name="Notiz 3 5 3 8 3" xfId="19608"/>
    <cellStyle name="Notiz 3 5 3 8 4" xfId="26547"/>
    <cellStyle name="Notiz 3 5 3 8 5" xfId="33212"/>
    <cellStyle name="Notiz 3 5 3 8 6" xfId="39882"/>
    <cellStyle name="Notiz 3 5 3 8 7" xfId="46698"/>
    <cellStyle name="Notiz 3 5 3 8 8" xfId="53221"/>
    <cellStyle name="Notiz 3 5 3 9" xfId="6859"/>
    <cellStyle name="Notiz 3 5 3 9 2" xfId="13969"/>
    <cellStyle name="Notiz 3 5 3 9 3" xfId="20262"/>
    <cellStyle name="Notiz 3 5 3 9 4" xfId="27201"/>
    <cellStyle name="Notiz 3 5 3 9 5" xfId="33866"/>
    <cellStyle name="Notiz 3 5 3 9 6" xfId="40536"/>
    <cellStyle name="Notiz 3 5 3 9 7" xfId="47352"/>
    <cellStyle name="Notiz 3 5 3 9 8" xfId="53875"/>
    <cellStyle name="Notiz 3 5 4" xfId="2113"/>
    <cellStyle name="Notiz 3 5 4 2" xfId="9223"/>
    <cellStyle name="Notiz 3 5 4 3" xfId="15516"/>
    <cellStyle name="Notiz 3 5 4 4" xfId="22455"/>
    <cellStyle name="Notiz 3 5 4 5" xfId="29120"/>
    <cellStyle name="Notiz 3 5 4 6" xfId="35790"/>
    <cellStyle name="Notiz 3 5 4 7" xfId="42606"/>
    <cellStyle name="Notiz 3 5 4 8" xfId="49129"/>
    <cellStyle name="Notiz 3 5 5" xfId="2801"/>
    <cellStyle name="Notiz 3 5 5 2" xfId="9911"/>
    <cellStyle name="Notiz 3 5 5 3" xfId="16204"/>
    <cellStyle name="Notiz 3 5 5 4" xfId="23143"/>
    <cellStyle name="Notiz 3 5 5 5" xfId="29808"/>
    <cellStyle name="Notiz 3 5 5 6" xfId="36478"/>
    <cellStyle name="Notiz 3 5 5 7" xfId="43294"/>
    <cellStyle name="Notiz 3 5 5 8" xfId="49817"/>
    <cellStyle name="Notiz 3 5 6" xfId="3489"/>
    <cellStyle name="Notiz 3 5 6 2" xfId="10599"/>
    <cellStyle name="Notiz 3 5 6 3" xfId="16892"/>
    <cellStyle name="Notiz 3 5 6 4" xfId="23831"/>
    <cellStyle name="Notiz 3 5 6 5" xfId="30496"/>
    <cellStyle name="Notiz 3 5 6 6" xfId="37166"/>
    <cellStyle name="Notiz 3 5 6 7" xfId="43982"/>
    <cellStyle name="Notiz 3 5 6 8" xfId="50505"/>
    <cellStyle name="Notiz 3 5 7" xfId="4176"/>
    <cellStyle name="Notiz 3 5 7 2" xfId="11286"/>
    <cellStyle name="Notiz 3 5 7 3" xfId="17579"/>
    <cellStyle name="Notiz 3 5 7 4" xfId="24518"/>
    <cellStyle name="Notiz 3 5 7 5" xfId="31183"/>
    <cellStyle name="Notiz 3 5 7 6" xfId="37853"/>
    <cellStyle name="Notiz 3 5 7 7" xfId="44669"/>
    <cellStyle name="Notiz 3 5 7 8" xfId="51192"/>
    <cellStyle name="Notiz 3 5 8" xfId="4865"/>
    <cellStyle name="Notiz 3 5 8 2" xfId="11975"/>
    <cellStyle name="Notiz 3 5 8 3" xfId="18268"/>
    <cellStyle name="Notiz 3 5 8 4" xfId="25207"/>
    <cellStyle name="Notiz 3 5 8 5" xfId="31872"/>
    <cellStyle name="Notiz 3 5 8 6" xfId="38542"/>
    <cellStyle name="Notiz 3 5 8 7" xfId="45358"/>
    <cellStyle name="Notiz 3 5 8 8" xfId="51881"/>
    <cellStyle name="Notiz 3 5 9" xfId="5548"/>
    <cellStyle name="Notiz 3 5 9 2" xfId="12658"/>
    <cellStyle name="Notiz 3 5 9 3" xfId="18951"/>
    <cellStyle name="Notiz 3 5 9 4" xfId="25890"/>
    <cellStyle name="Notiz 3 5 9 5" xfId="32555"/>
    <cellStyle name="Notiz 3 5 9 6" xfId="39225"/>
    <cellStyle name="Notiz 3 5 9 7" xfId="46041"/>
    <cellStyle name="Notiz 3 5 9 8" xfId="52564"/>
    <cellStyle name="Notiz 3 6" xfId="220"/>
    <cellStyle name="Notiz 3 6 10" xfId="5624"/>
    <cellStyle name="Notiz 3 6 10 2" xfId="12734"/>
    <cellStyle name="Notiz 3 6 10 3" xfId="19027"/>
    <cellStyle name="Notiz 3 6 10 4" xfId="25966"/>
    <cellStyle name="Notiz 3 6 10 5" xfId="32631"/>
    <cellStyle name="Notiz 3 6 10 6" xfId="39301"/>
    <cellStyle name="Notiz 3 6 10 7" xfId="46117"/>
    <cellStyle name="Notiz 3 6 10 8" xfId="52640"/>
    <cellStyle name="Notiz 3 6 11" xfId="5670"/>
    <cellStyle name="Notiz 3 6 11 2" xfId="12780"/>
    <cellStyle name="Notiz 3 6 11 3" xfId="19073"/>
    <cellStyle name="Notiz 3 6 11 4" xfId="26012"/>
    <cellStyle name="Notiz 3 6 11 5" xfId="32677"/>
    <cellStyle name="Notiz 3 6 11 6" xfId="39347"/>
    <cellStyle name="Notiz 3 6 11 7" xfId="46163"/>
    <cellStyle name="Notiz 3 6 11 8" xfId="52686"/>
    <cellStyle name="Notiz 3 6 12" xfId="857"/>
    <cellStyle name="Notiz 3 6 12 2" xfId="7974"/>
    <cellStyle name="Notiz 3 6 12 3" xfId="8269"/>
    <cellStyle name="Notiz 3 6 12 4" xfId="21234"/>
    <cellStyle name="Notiz 3 6 12 5" xfId="27866"/>
    <cellStyle name="Notiz 3 6 12 6" xfId="34540"/>
    <cellStyle name="Notiz 3 6 12 7" xfId="41470"/>
    <cellStyle name="Notiz 3 6 12 8" xfId="41167"/>
    <cellStyle name="Notiz 3 6 13" xfId="414"/>
    <cellStyle name="Notiz 3 6 14" xfId="7908"/>
    <cellStyle name="Notiz 3 6 15" xfId="21517"/>
    <cellStyle name="Notiz 3 6 16" xfId="20929"/>
    <cellStyle name="Notiz 3 6 2" xfId="570"/>
    <cellStyle name="Notiz 3 6 2 10" xfId="7412"/>
    <cellStyle name="Notiz 3 6 2 10 2" xfId="14522"/>
    <cellStyle name="Notiz 3 6 2 10 3" xfId="20815"/>
    <cellStyle name="Notiz 3 6 2 10 4" xfId="27754"/>
    <cellStyle name="Notiz 3 6 2 10 5" xfId="34419"/>
    <cellStyle name="Notiz 3 6 2 10 6" xfId="41089"/>
    <cellStyle name="Notiz 3 6 2 10 7" xfId="47905"/>
    <cellStyle name="Notiz 3 6 2 10 8" xfId="54428"/>
    <cellStyle name="Notiz 3 6 2 11" xfId="1323"/>
    <cellStyle name="Notiz 3 6 2 11 2" xfId="8433"/>
    <cellStyle name="Notiz 3 6 2 11 3" xfId="14726"/>
    <cellStyle name="Notiz 3 6 2 11 4" xfId="21665"/>
    <cellStyle name="Notiz 3 6 2 11 5" xfId="28330"/>
    <cellStyle name="Notiz 3 6 2 11 6" xfId="35000"/>
    <cellStyle name="Notiz 3 6 2 11 7" xfId="41816"/>
    <cellStyle name="Notiz 3 6 2 11 8" xfId="48339"/>
    <cellStyle name="Notiz 3 6 2 12" xfId="7725"/>
    <cellStyle name="Notiz 3 6 2 13" xfId="20949"/>
    <cellStyle name="Notiz 3 6 2 14" xfId="20893"/>
    <cellStyle name="Notiz 3 6 2 15" xfId="41199"/>
    <cellStyle name="Notiz 3 6 2 16" xfId="41510"/>
    <cellStyle name="Notiz 3 6 2 2" xfId="883"/>
    <cellStyle name="Notiz 3 6 2 2 10" xfId="1558"/>
    <cellStyle name="Notiz 3 6 2 2 10 2" xfId="8668"/>
    <cellStyle name="Notiz 3 6 2 2 10 3" xfId="14961"/>
    <cellStyle name="Notiz 3 6 2 2 10 4" xfId="21900"/>
    <cellStyle name="Notiz 3 6 2 2 10 5" xfId="28565"/>
    <cellStyle name="Notiz 3 6 2 2 10 6" xfId="35235"/>
    <cellStyle name="Notiz 3 6 2 2 10 7" xfId="42051"/>
    <cellStyle name="Notiz 3 6 2 2 10 8" xfId="48574"/>
    <cellStyle name="Notiz 3 6 2 2 11" xfId="7768"/>
    <cellStyle name="Notiz 3 6 2 2 12" xfId="27890"/>
    <cellStyle name="Notiz 3 6 2 2 13" xfId="34562"/>
    <cellStyle name="Notiz 3 6 2 2 14" xfId="479"/>
    <cellStyle name="Notiz 3 6 2 2 2" xfId="2429"/>
    <cellStyle name="Notiz 3 6 2 2 2 2" xfId="9539"/>
    <cellStyle name="Notiz 3 6 2 2 2 3" xfId="15832"/>
    <cellStyle name="Notiz 3 6 2 2 2 4" xfId="22771"/>
    <cellStyle name="Notiz 3 6 2 2 2 5" xfId="29436"/>
    <cellStyle name="Notiz 3 6 2 2 2 6" xfId="36106"/>
    <cellStyle name="Notiz 3 6 2 2 2 7" xfId="42922"/>
    <cellStyle name="Notiz 3 6 2 2 2 8" xfId="49445"/>
    <cellStyle name="Notiz 3 6 2 2 3" xfId="3119"/>
    <cellStyle name="Notiz 3 6 2 2 3 2" xfId="10229"/>
    <cellStyle name="Notiz 3 6 2 2 3 3" xfId="16522"/>
    <cellStyle name="Notiz 3 6 2 2 3 4" xfId="23461"/>
    <cellStyle name="Notiz 3 6 2 2 3 5" xfId="30126"/>
    <cellStyle name="Notiz 3 6 2 2 3 6" xfId="36796"/>
    <cellStyle name="Notiz 3 6 2 2 3 7" xfId="43612"/>
    <cellStyle name="Notiz 3 6 2 2 3 8" xfId="50135"/>
    <cellStyle name="Notiz 3 6 2 2 4" xfId="3806"/>
    <cellStyle name="Notiz 3 6 2 2 4 2" xfId="10916"/>
    <cellStyle name="Notiz 3 6 2 2 4 3" xfId="17209"/>
    <cellStyle name="Notiz 3 6 2 2 4 4" xfId="24148"/>
    <cellStyle name="Notiz 3 6 2 2 4 5" xfId="30813"/>
    <cellStyle name="Notiz 3 6 2 2 4 6" xfId="37483"/>
    <cellStyle name="Notiz 3 6 2 2 4 7" xfId="44299"/>
    <cellStyle name="Notiz 3 6 2 2 4 8" xfId="50822"/>
    <cellStyle name="Notiz 3 6 2 2 5" xfId="4493"/>
    <cellStyle name="Notiz 3 6 2 2 5 2" xfId="11603"/>
    <cellStyle name="Notiz 3 6 2 2 5 3" xfId="17896"/>
    <cellStyle name="Notiz 3 6 2 2 5 4" xfId="24835"/>
    <cellStyle name="Notiz 3 6 2 2 5 5" xfId="31500"/>
    <cellStyle name="Notiz 3 6 2 2 5 6" xfId="38170"/>
    <cellStyle name="Notiz 3 6 2 2 5 7" xfId="44986"/>
    <cellStyle name="Notiz 3 6 2 2 5 8" xfId="51509"/>
    <cellStyle name="Notiz 3 6 2 2 6" xfId="5178"/>
    <cellStyle name="Notiz 3 6 2 2 6 2" xfId="12288"/>
    <cellStyle name="Notiz 3 6 2 2 6 3" xfId="18581"/>
    <cellStyle name="Notiz 3 6 2 2 6 4" xfId="25520"/>
    <cellStyle name="Notiz 3 6 2 2 6 5" xfId="32185"/>
    <cellStyle name="Notiz 3 6 2 2 6 6" xfId="38855"/>
    <cellStyle name="Notiz 3 6 2 2 6 7" xfId="45671"/>
    <cellStyle name="Notiz 3 6 2 2 6 8" xfId="52194"/>
    <cellStyle name="Notiz 3 6 2 2 7" xfId="5761"/>
    <cellStyle name="Notiz 3 6 2 2 7 2" xfId="12871"/>
    <cellStyle name="Notiz 3 6 2 2 7 3" xfId="19164"/>
    <cellStyle name="Notiz 3 6 2 2 7 4" xfId="26103"/>
    <cellStyle name="Notiz 3 6 2 2 7 5" xfId="32768"/>
    <cellStyle name="Notiz 3 6 2 2 7 6" xfId="39438"/>
    <cellStyle name="Notiz 3 6 2 2 7 7" xfId="46254"/>
    <cellStyle name="Notiz 3 6 2 2 7 8" xfId="52777"/>
    <cellStyle name="Notiz 3 6 2 2 8" xfId="6219"/>
    <cellStyle name="Notiz 3 6 2 2 8 2" xfId="13329"/>
    <cellStyle name="Notiz 3 6 2 2 8 3" xfId="19622"/>
    <cellStyle name="Notiz 3 6 2 2 8 4" xfId="26561"/>
    <cellStyle name="Notiz 3 6 2 2 8 5" xfId="33226"/>
    <cellStyle name="Notiz 3 6 2 2 8 6" xfId="39896"/>
    <cellStyle name="Notiz 3 6 2 2 8 7" xfId="46712"/>
    <cellStyle name="Notiz 3 6 2 2 8 8" xfId="53235"/>
    <cellStyle name="Notiz 3 6 2 2 9" xfId="6873"/>
    <cellStyle name="Notiz 3 6 2 2 9 2" xfId="13983"/>
    <cellStyle name="Notiz 3 6 2 2 9 3" xfId="20276"/>
    <cellStyle name="Notiz 3 6 2 2 9 4" xfId="27215"/>
    <cellStyle name="Notiz 3 6 2 2 9 5" xfId="33880"/>
    <cellStyle name="Notiz 3 6 2 2 9 6" xfId="40550"/>
    <cellStyle name="Notiz 3 6 2 2 9 7" xfId="47366"/>
    <cellStyle name="Notiz 3 6 2 2 9 8" xfId="53889"/>
    <cellStyle name="Notiz 3 6 2 3" xfId="2194"/>
    <cellStyle name="Notiz 3 6 2 3 2" xfId="9304"/>
    <cellStyle name="Notiz 3 6 2 3 3" xfId="15597"/>
    <cellStyle name="Notiz 3 6 2 3 4" xfId="22536"/>
    <cellStyle name="Notiz 3 6 2 3 5" xfId="29201"/>
    <cellStyle name="Notiz 3 6 2 3 6" xfId="35871"/>
    <cellStyle name="Notiz 3 6 2 3 7" xfId="42687"/>
    <cellStyle name="Notiz 3 6 2 3 8" xfId="49210"/>
    <cellStyle name="Notiz 3 6 2 4" xfId="2884"/>
    <cellStyle name="Notiz 3 6 2 4 2" xfId="9994"/>
    <cellStyle name="Notiz 3 6 2 4 3" xfId="16287"/>
    <cellStyle name="Notiz 3 6 2 4 4" xfId="23226"/>
    <cellStyle name="Notiz 3 6 2 4 5" xfId="29891"/>
    <cellStyle name="Notiz 3 6 2 4 6" xfId="36561"/>
    <cellStyle name="Notiz 3 6 2 4 7" xfId="43377"/>
    <cellStyle name="Notiz 3 6 2 4 8" xfId="49900"/>
    <cellStyle name="Notiz 3 6 2 5" xfId="3571"/>
    <cellStyle name="Notiz 3 6 2 5 2" xfId="10681"/>
    <cellStyle name="Notiz 3 6 2 5 3" xfId="16974"/>
    <cellStyle name="Notiz 3 6 2 5 4" xfId="23913"/>
    <cellStyle name="Notiz 3 6 2 5 5" xfId="30578"/>
    <cellStyle name="Notiz 3 6 2 5 6" xfId="37248"/>
    <cellStyle name="Notiz 3 6 2 5 7" xfId="44064"/>
    <cellStyle name="Notiz 3 6 2 5 8" xfId="50587"/>
    <cellStyle name="Notiz 3 6 2 6" xfId="4258"/>
    <cellStyle name="Notiz 3 6 2 6 2" xfId="11368"/>
    <cellStyle name="Notiz 3 6 2 6 3" xfId="17661"/>
    <cellStyle name="Notiz 3 6 2 6 4" xfId="24600"/>
    <cellStyle name="Notiz 3 6 2 6 5" xfId="31265"/>
    <cellStyle name="Notiz 3 6 2 6 6" xfId="37935"/>
    <cellStyle name="Notiz 3 6 2 6 7" xfId="44751"/>
    <cellStyle name="Notiz 3 6 2 6 8" xfId="51274"/>
    <cellStyle name="Notiz 3 6 2 7" xfId="4943"/>
    <cellStyle name="Notiz 3 6 2 7 2" xfId="12053"/>
    <cellStyle name="Notiz 3 6 2 7 3" xfId="18346"/>
    <cellStyle name="Notiz 3 6 2 7 4" xfId="25285"/>
    <cellStyle name="Notiz 3 6 2 7 5" xfId="31950"/>
    <cellStyle name="Notiz 3 6 2 7 6" xfId="38620"/>
    <cellStyle name="Notiz 3 6 2 7 7" xfId="45436"/>
    <cellStyle name="Notiz 3 6 2 7 8" xfId="51959"/>
    <cellStyle name="Notiz 3 6 2 8" xfId="4883"/>
    <cellStyle name="Notiz 3 6 2 8 2" xfId="11993"/>
    <cellStyle name="Notiz 3 6 2 8 3" xfId="18286"/>
    <cellStyle name="Notiz 3 6 2 8 4" xfId="25225"/>
    <cellStyle name="Notiz 3 6 2 8 5" xfId="31890"/>
    <cellStyle name="Notiz 3 6 2 8 6" xfId="38560"/>
    <cellStyle name="Notiz 3 6 2 8 7" xfId="45376"/>
    <cellStyle name="Notiz 3 6 2 8 8" xfId="51899"/>
    <cellStyle name="Notiz 3 6 2 9" xfId="6638"/>
    <cellStyle name="Notiz 3 6 2 9 2" xfId="13748"/>
    <cellStyle name="Notiz 3 6 2 9 3" xfId="20041"/>
    <cellStyle name="Notiz 3 6 2 9 4" xfId="26980"/>
    <cellStyle name="Notiz 3 6 2 9 5" xfId="33645"/>
    <cellStyle name="Notiz 3 6 2 9 6" xfId="40315"/>
    <cellStyle name="Notiz 3 6 2 9 7" xfId="47131"/>
    <cellStyle name="Notiz 3 6 2 9 8" xfId="53654"/>
    <cellStyle name="Notiz 3 6 3" xfId="806"/>
    <cellStyle name="Notiz 3 6 3 10" xfId="7368"/>
    <cellStyle name="Notiz 3 6 3 10 2" xfId="14478"/>
    <cellStyle name="Notiz 3 6 3 10 3" xfId="20771"/>
    <cellStyle name="Notiz 3 6 3 10 4" xfId="27710"/>
    <cellStyle name="Notiz 3 6 3 10 5" xfId="34375"/>
    <cellStyle name="Notiz 3 6 3 10 6" xfId="41045"/>
    <cellStyle name="Notiz 3 6 3 10 7" xfId="47861"/>
    <cellStyle name="Notiz 3 6 3 10 8" xfId="54384"/>
    <cellStyle name="Notiz 3 6 3 11" xfId="1545"/>
    <cellStyle name="Notiz 3 6 3 11 2" xfId="8655"/>
    <cellStyle name="Notiz 3 6 3 11 3" xfId="14948"/>
    <cellStyle name="Notiz 3 6 3 11 4" xfId="21887"/>
    <cellStyle name="Notiz 3 6 3 11 5" xfId="28552"/>
    <cellStyle name="Notiz 3 6 3 11 6" xfId="35222"/>
    <cellStyle name="Notiz 3 6 3 11 7" xfId="42038"/>
    <cellStyle name="Notiz 3 6 3 11 8" xfId="48561"/>
    <cellStyle name="Notiz 3 6 3 12" xfId="7580"/>
    <cellStyle name="Notiz 3 6 3 13" xfId="21185"/>
    <cellStyle name="Notiz 3 6 3 14" xfId="34494"/>
    <cellStyle name="Notiz 3 6 3 15" xfId="41431"/>
    <cellStyle name="Notiz 3 6 3 16" xfId="21318"/>
    <cellStyle name="Notiz 3 6 3 2" xfId="1102"/>
    <cellStyle name="Notiz 3 6 3 2 10" xfId="1775"/>
    <cellStyle name="Notiz 3 6 3 2 10 2" xfId="8885"/>
    <cellStyle name="Notiz 3 6 3 2 10 3" xfId="15178"/>
    <cellStyle name="Notiz 3 6 3 2 10 4" xfId="22117"/>
    <cellStyle name="Notiz 3 6 3 2 10 5" xfId="28782"/>
    <cellStyle name="Notiz 3 6 3 2 10 6" xfId="35452"/>
    <cellStyle name="Notiz 3 6 3 2 10 7" xfId="42268"/>
    <cellStyle name="Notiz 3 6 3 2 10 8" xfId="48791"/>
    <cellStyle name="Notiz 3 6 3 2 11" xfId="7528"/>
    <cellStyle name="Notiz 3 6 3 2 12" xfId="28109"/>
    <cellStyle name="Notiz 3 6 3 2 13" xfId="34779"/>
    <cellStyle name="Notiz 3 6 3 2 14" xfId="48121"/>
    <cellStyle name="Notiz 3 6 3 2 2" xfId="2646"/>
    <cellStyle name="Notiz 3 6 3 2 2 2" xfId="9756"/>
    <cellStyle name="Notiz 3 6 3 2 2 3" xfId="16049"/>
    <cellStyle name="Notiz 3 6 3 2 2 4" xfId="22988"/>
    <cellStyle name="Notiz 3 6 3 2 2 5" xfId="29653"/>
    <cellStyle name="Notiz 3 6 3 2 2 6" xfId="36323"/>
    <cellStyle name="Notiz 3 6 3 2 2 7" xfId="43139"/>
    <cellStyle name="Notiz 3 6 3 2 2 8" xfId="49662"/>
    <cellStyle name="Notiz 3 6 3 2 3" xfId="3336"/>
    <cellStyle name="Notiz 3 6 3 2 3 2" xfId="10446"/>
    <cellStyle name="Notiz 3 6 3 2 3 3" xfId="16739"/>
    <cellStyle name="Notiz 3 6 3 2 3 4" xfId="23678"/>
    <cellStyle name="Notiz 3 6 3 2 3 5" xfId="30343"/>
    <cellStyle name="Notiz 3 6 3 2 3 6" xfId="37013"/>
    <cellStyle name="Notiz 3 6 3 2 3 7" xfId="43829"/>
    <cellStyle name="Notiz 3 6 3 2 3 8" xfId="50352"/>
    <cellStyle name="Notiz 3 6 3 2 4" xfId="4023"/>
    <cellStyle name="Notiz 3 6 3 2 4 2" xfId="11133"/>
    <cellStyle name="Notiz 3 6 3 2 4 3" xfId="17426"/>
    <cellStyle name="Notiz 3 6 3 2 4 4" xfId="24365"/>
    <cellStyle name="Notiz 3 6 3 2 4 5" xfId="31030"/>
    <cellStyle name="Notiz 3 6 3 2 4 6" xfId="37700"/>
    <cellStyle name="Notiz 3 6 3 2 4 7" xfId="44516"/>
    <cellStyle name="Notiz 3 6 3 2 4 8" xfId="51039"/>
    <cellStyle name="Notiz 3 6 3 2 5" xfId="4710"/>
    <cellStyle name="Notiz 3 6 3 2 5 2" xfId="11820"/>
    <cellStyle name="Notiz 3 6 3 2 5 3" xfId="18113"/>
    <cellStyle name="Notiz 3 6 3 2 5 4" xfId="25052"/>
    <cellStyle name="Notiz 3 6 3 2 5 5" xfId="31717"/>
    <cellStyle name="Notiz 3 6 3 2 5 6" xfId="38387"/>
    <cellStyle name="Notiz 3 6 3 2 5 7" xfId="45203"/>
    <cellStyle name="Notiz 3 6 3 2 5 8" xfId="51726"/>
    <cellStyle name="Notiz 3 6 3 2 6" xfId="5395"/>
    <cellStyle name="Notiz 3 6 3 2 6 2" xfId="12505"/>
    <cellStyle name="Notiz 3 6 3 2 6 3" xfId="18798"/>
    <cellStyle name="Notiz 3 6 3 2 6 4" xfId="25737"/>
    <cellStyle name="Notiz 3 6 3 2 6 5" xfId="32402"/>
    <cellStyle name="Notiz 3 6 3 2 6 6" xfId="39072"/>
    <cellStyle name="Notiz 3 6 3 2 6 7" xfId="45888"/>
    <cellStyle name="Notiz 3 6 3 2 6 8" xfId="52411"/>
    <cellStyle name="Notiz 3 6 3 2 7" xfId="5978"/>
    <cellStyle name="Notiz 3 6 3 2 7 2" xfId="13088"/>
    <cellStyle name="Notiz 3 6 3 2 7 3" xfId="19381"/>
    <cellStyle name="Notiz 3 6 3 2 7 4" xfId="26320"/>
    <cellStyle name="Notiz 3 6 3 2 7 5" xfId="32985"/>
    <cellStyle name="Notiz 3 6 3 2 7 6" xfId="39655"/>
    <cellStyle name="Notiz 3 6 3 2 7 7" xfId="46471"/>
    <cellStyle name="Notiz 3 6 3 2 7 8" xfId="52994"/>
    <cellStyle name="Notiz 3 6 3 2 8" xfId="6436"/>
    <cellStyle name="Notiz 3 6 3 2 8 2" xfId="13546"/>
    <cellStyle name="Notiz 3 6 3 2 8 3" xfId="19839"/>
    <cellStyle name="Notiz 3 6 3 2 8 4" xfId="26778"/>
    <cellStyle name="Notiz 3 6 3 2 8 5" xfId="33443"/>
    <cellStyle name="Notiz 3 6 3 2 8 6" xfId="40113"/>
    <cellStyle name="Notiz 3 6 3 2 8 7" xfId="46929"/>
    <cellStyle name="Notiz 3 6 3 2 8 8" xfId="53452"/>
    <cellStyle name="Notiz 3 6 3 2 9" xfId="7090"/>
    <cellStyle name="Notiz 3 6 3 2 9 2" xfId="14200"/>
    <cellStyle name="Notiz 3 6 3 2 9 3" xfId="20493"/>
    <cellStyle name="Notiz 3 6 3 2 9 4" xfId="27432"/>
    <cellStyle name="Notiz 3 6 3 2 9 5" xfId="34097"/>
    <cellStyle name="Notiz 3 6 3 2 9 6" xfId="40767"/>
    <cellStyle name="Notiz 3 6 3 2 9 7" xfId="47583"/>
    <cellStyle name="Notiz 3 6 3 2 9 8" xfId="54106"/>
    <cellStyle name="Notiz 3 6 3 3" xfId="2416"/>
    <cellStyle name="Notiz 3 6 3 3 2" xfId="9526"/>
    <cellStyle name="Notiz 3 6 3 3 3" xfId="15819"/>
    <cellStyle name="Notiz 3 6 3 3 4" xfId="22758"/>
    <cellStyle name="Notiz 3 6 3 3 5" xfId="29423"/>
    <cellStyle name="Notiz 3 6 3 3 6" xfId="36093"/>
    <cellStyle name="Notiz 3 6 3 3 7" xfId="42909"/>
    <cellStyle name="Notiz 3 6 3 3 8" xfId="49432"/>
    <cellStyle name="Notiz 3 6 3 4" xfId="3106"/>
    <cellStyle name="Notiz 3 6 3 4 2" xfId="10216"/>
    <cellStyle name="Notiz 3 6 3 4 3" xfId="16509"/>
    <cellStyle name="Notiz 3 6 3 4 4" xfId="23448"/>
    <cellStyle name="Notiz 3 6 3 4 5" xfId="30113"/>
    <cellStyle name="Notiz 3 6 3 4 6" xfId="36783"/>
    <cellStyle name="Notiz 3 6 3 4 7" xfId="43599"/>
    <cellStyle name="Notiz 3 6 3 4 8" xfId="50122"/>
    <cellStyle name="Notiz 3 6 3 5" xfId="3793"/>
    <cellStyle name="Notiz 3 6 3 5 2" xfId="10903"/>
    <cellStyle name="Notiz 3 6 3 5 3" xfId="17196"/>
    <cellStyle name="Notiz 3 6 3 5 4" xfId="24135"/>
    <cellStyle name="Notiz 3 6 3 5 5" xfId="30800"/>
    <cellStyle name="Notiz 3 6 3 5 6" xfId="37470"/>
    <cellStyle name="Notiz 3 6 3 5 7" xfId="44286"/>
    <cellStyle name="Notiz 3 6 3 5 8" xfId="50809"/>
    <cellStyle name="Notiz 3 6 3 6" xfId="4480"/>
    <cellStyle name="Notiz 3 6 3 6 2" xfId="11590"/>
    <cellStyle name="Notiz 3 6 3 6 3" xfId="17883"/>
    <cellStyle name="Notiz 3 6 3 6 4" xfId="24822"/>
    <cellStyle name="Notiz 3 6 3 6 5" xfId="31487"/>
    <cellStyle name="Notiz 3 6 3 6 6" xfId="38157"/>
    <cellStyle name="Notiz 3 6 3 6 7" xfId="44973"/>
    <cellStyle name="Notiz 3 6 3 6 8" xfId="51496"/>
    <cellStyle name="Notiz 3 6 3 7" xfId="5165"/>
    <cellStyle name="Notiz 3 6 3 7 2" xfId="12275"/>
    <cellStyle name="Notiz 3 6 3 7 3" xfId="18568"/>
    <cellStyle name="Notiz 3 6 3 7 4" xfId="25507"/>
    <cellStyle name="Notiz 3 6 3 7 5" xfId="32172"/>
    <cellStyle name="Notiz 3 6 3 7 6" xfId="38842"/>
    <cellStyle name="Notiz 3 6 3 7 7" xfId="45658"/>
    <cellStyle name="Notiz 3 6 3 7 8" xfId="52181"/>
    <cellStyle name="Notiz 3 6 3 8" xfId="6206"/>
    <cellStyle name="Notiz 3 6 3 8 2" xfId="13316"/>
    <cellStyle name="Notiz 3 6 3 8 3" xfId="19609"/>
    <cellStyle name="Notiz 3 6 3 8 4" xfId="26548"/>
    <cellStyle name="Notiz 3 6 3 8 5" xfId="33213"/>
    <cellStyle name="Notiz 3 6 3 8 6" xfId="39883"/>
    <cellStyle name="Notiz 3 6 3 8 7" xfId="46699"/>
    <cellStyle name="Notiz 3 6 3 8 8" xfId="53222"/>
    <cellStyle name="Notiz 3 6 3 9" xfId="6860"/>
    <cellStyle name="Notiz 3 6 3 9 2" xfId="13970"/>
    <cellStyle name="Notiz 3 6 3 9 3" xfId="20263"/>
    <cellStyle name="Notiz 3 6 3 9 4" xfId="27202"/>
    <cellStyle name="Notiz 3 6 3 9 5" xfId="33867"/>
    <cellStyle name="Notiz 3 6 3 9 6" xfId="40537"/>
    <cellStyle name="Notiz 3 6 3 9 7" xfId="47353"/>
    <cellStyle name="Notiz 3 6 3 9 8" xfId="53876"/>
    <cellStyle name="Notiz 3 6 4" xfId="2040"/>
    <cellStyle name="Notiz 3 6 4 2" xfId="9150"/>
    <cellStyle name="Notiz 3 6 4 3" xfId="15443"/>
    <cellStyle name="Notiz 3 6 4 4" xfId="22382"/>
    <cellStyle name="Notiz 3 6 4 5" xfId="29047"/>
    <cellStyle name="Notiz 3 6 4 6" xfId="35717"/>
    <cellStyle name="Notiz 3 6 4 7" xfId="42533"/>
    <cellStyle name="Notiz 3 6 4 8" xfId="49056"/>
    <cellStyle name="Notiz 3 6 5" xfId="2138"/>
    <cellStyle name="Notiz 3 6 5 2" xfId="9248"/>
    <cellStyle name="Notiz 3 6 5 3" xfId="15541"/>
    <cellStyle name="Notiz 3 6 5 4" xfId="22480"/>
    <cellStyle name="Notiz 3 6 5 5" xfId="29145"/>
    <cellStyle name="Notiz 3 6 5 6" xfId="35815"/>
    <cellStyle name="Notiz 3 6 5 7" xfId="42631"/>
    <cellStyle name="Notiz 3 6 5 8" xfId="49154"/>
    <cellStyle name="Notiz 3 6 6" xfId="1897"/>
    <cellStyle name="Notiz 3 6 6 2" xfId="9007"/>
    <cellStyle name="Notiz 3 6 6 3" xfId="15300"/>
    <cellStyle name="Notiz 3 6 6 4" xfId="22239"/>
    <cellStyle name="Notiz 3 6 6 5" xfId="28904"/>
    <cellStyle name="Notiz 3 6 6 6" xfId="35574"/>
    <cellStyle name="Notiz 3 6 6 7" xfId="42390"/>
    <cellStyle name="Notiz 3 6 6 8" xfId="48913"/>
    <cellStyle name="Notiz 3 6 7" xfId="859"/>
    <cellStyle name="Notiz 3 6 7 2" xfId="7976"/>
    <cellStyle name="Notiz 3 6 7 3" xfId="7547"/>
    <cellStyle name="Notiz 3 6 7 4" xfId="21236"/>
    <cellStyle name="Notiz 3 6 7 5" xfId="27867"/>
    <cellStyle name="Notiz 3 6 7 6" xfId="34541"/>
    <cellStyle name="Notiz 3 6 7 7" xfId="41471"/>
    <cellStyle name="Notiz 3 6 7 8" xfId="20915"/>
    <cellStyle name="Notiz 3 6 8" xfId="4201"/>
    <cellStyle name="Notiz 3 6 8 2" xfId="11311"/>
    <cellStyle name="Notiz 3 6 8 3" xfId="17604"/>
    <cellStyle name="Notiz 3 6 8 4" xfId="24543"/>
    <cellStyle name="Notiz 3 6 8 5" xfId="31208"/>
    <cellStyle name="Notiz 3 6 8 6" xfId="37878"/>
    <cellStyle name="Notiz 3 6 8 7" xfId="44694"/>
    <cellStyle name="Notiz 3 6 8 8" xfId="51217"/>
    <cellStyle name="Notiz 3 6 9" xfId="1941"/>
    <cellStyle name="Notiz 3 6 9 2" xfId="9051"/>
    <cellStyle name="Notiz 3 6 9 3" xfId="15344"/>
    <cellStyle name="Notiz 3 6 9 4" xfId="22283"/>
    <cellStyle name="Notiz 3 6 9 5" xfId="28948"/>
    <cellStyle name="Notiz 3 6 9 6" xfId="35618"/>
    <cellStyle name="Notiz 3 6 9 7" xfId="42434"/>
    <cellStyle name="Notiz 3 6 9 8" xfId="48957"/>
    <cellStyle name="Notiz 3 7" xfId="247"/>
    <cellStyle name="Notiz 3 7 10" xfId="5705"/>
    <cellStyle name="Notiz 3 7 10 2" xfId="12815"/>
    <cellStyle name="Notiz 3 7 10 3" xfId="19108"/>
    <cellStyle name="Notiz 3 7 10 4" xfId="26047"/>
    <cellStyle name="Notiz 3 7 10 5" xfId="32712"/>
    <cellStyle name="Notiz 3 7 10 6" xfId="39382"/>
    <cellStyle name="Notiz 3 7 10 7" xfId="46198"/>
    <cellStyle name="Notiz 3 7 10 8" xfId="52721"/>
    <cellStyle name="Notiz 3 7 11" xfId="6570"/>
    <cellStyle name="Notiz 3 7 11 2" xfId="13680"/>
    <cellStyle name="Notiz 3 7 11 3" xfId="19973"/>
    <cellStyle name="Notiz 3 7 11 4" xfId="26912"/>
    <cellStyle name="Notiz 3 7 11 5" xfId="33577"/>
    <cellStyle name="Notiz 3 7 11 6" xfId="40247"/>
    <cellStyle name="Notiz 3 7 11 7" xfId="47063"/>
    <cellStyle name="Notiz 3 7 11 8" xfId="53586"/>
    <cellStyle name="Notiz 3 7 12" xfId="1264"/>
    <cellStyle name="Notiz 3 7 12 2" xfId="8374"/>
    <cellStyle name="Notiz 3 7 12 3" xfId="14667"/>
    <cellStyle name="Notiz 3 7 12 4" xfId="21606"/>
    <cellStyle name="Notiz 3 7 12 5" xfId="28271"/>
    <cellStyle name="Notiz 3 7 12 6" xfId="34941"/>
    <cellStyle name="Notiz 3 7 12 7" xfId="41760"/>
    <cellStyle name="Notiz 3 7 12 8" xfId="48283"/>
    <cellStyle name="Notiz 3 7 13" xfId="466"/>
    <cellStyle name="Notiz 3 7 14" xfId="7709"/>
    <cellStyle name="Notiz 3 7 15" xfId="8204"/>
    <cellStyle name="Notiz 3 7 16" xfId="41713"/>
    <cellStyle name="Notiz 3 7 2" xfId="569"/>
    <cellStyle name="Notiz 3 7 2 10" xfId="7327"/>
    <cellStyle name="Notiz 3 7 2 10 2" xfId="14437"/>
    <cellStyle name="Notiz 3 7 2 10 3" xfId="20730"/>
    <cellStyle name="Notiz 3 7 2 10 4" xfId="27669"/>
    <cellStyle name="Notiz 3 7 2 10 5" xfId="34334"/>
    <cellStyle name="Notiz 3 7 2 10 6" xfId="41004"/>
    <cellStyle name="Notiz 3 7 2 10 7" xfId="47820"/>
    <cellStyle name="Notiz 3 7 2 10 8" xfId="54343"/>
    <cellStyle name="Notiz 3 7 2 11" xfId="1322"/>
    <cellStyle name="Notiz 3 7 2 11 2" xfId="8432"/>
    <cellStyle name="Notiz 3 7 2 11 3" xfId="14725"/>
    <cellStyle name="Notiz 3 7 2 11 4" xfId="21664"/>
    <cellStyle name="Notiz 3 7 2 11 5" xfId="28329"/>
    <cellStyle name="Notiz 3 7 2 11 6" xfId="34999"/>
    <cellStyle name="Notiz 3 7 2 11 7" xfId="41815"/>
    <cellStyle name="Notiz 3 7 2 11 8" xfId="48338"/>
    <cellStyle name="Notiz 3 7 2 12" xfId="8229"/>
    <cellStyle name="Notiz 3 7 2 13" xfId="20948"/>
    <cellStyle name="Notiz 3 7 2 14" xfId="8289"/>
    <cellStyle name="Notiz 3 7 2 15" xfId="41198"/>
    <cellStyle name="Notiz 3 7 2 16" xfId="41631"/>
    <cellStyle name="Notiz 3 7 2 2" xfId="882"/>
    <cellStyle name="Notiz 3 7 2 2 10" xfId="1557"/>
    <cellStyle name="Notiz 3 7 2 2 10 2" xfId="8667"/>
    <cellStyle name="Notiz 3 7 2 2 10 3" xfId="14960"/>
    <cellStyle name="Notiz 3 7 2 2 10 4" xfId="21899"/>
    <cellStyle name="Notiz 3 7 2 2 10 5" xfId="28564"/>
    <cellStyle name="Notiz 3 7 2 2 10 6" xfId="35234"/>
    <cellStyle name="Notiz 3 7 2 2 10 7" xfId="42050"/>
    <cellStyle name="Notiz 3 7 2 2 10 8" xfId="48573"/>
    <cellStyle name="Notiz 3 7 2 2 11" xfId="8272"/>
    <cellStyle name="Notiz 3 7 2 2 12" xfId="27889"/>
    <cellStyle name="Notiz 3 7 2 2 13" xfId="34561"/>
    <cellStyle name="Notiz 3 7 2 2 14" xfId="34532"/>
    <cellStyle name="Notiz 3 7 2 2 2" xfId="2428"/>
    <cellStyle name="Notiz 3 7 2 2 2 2" xfId="9538"/>
    <cellStyle name="Notiz 3 7 2 2 2 3" xfId="15831"/>
    <cellStyle name="Notiz 3 7 2 2 2 4" xfId="22770"/>
    <cellStyle name="Notiz 3 7 2 2 2 5" xfId="29435"/>
    <cellStyle name="Notiz 3 7 2 2 2 6" xfId="36105"/>
    <cellStyle name="Notiz 3 7 2 2 2 7" xfId="42921"/>
    <cellStyle name="Notiz 3 7 2 2 2 8" xfId="49444"/>
    <cellStyle name="Notiz 3 7 2 2 3" xfId="3118"/>
    <cellStyle name="Notiz 3 7 2 2 3 2" xfId="10228"/>
    <cellStyle name="Notiz 3 7 2 2 3 3" xfId="16521"/>
    <cellStyle name="Notiz 3 7 2 2 3 4" xfId="23460"/>
    <cellStyle name="Notiz 3 7 2 2 3 5" xfId="30125"/>
    <cellStyle name="Notiz 3 7 2 2 3 6" xfId="36795"/>
    <cellStyle name="Notiz 3 7 2 2 3 7" xfId="43611"/>
    <cellStyle name="Notiz 3 7 2 2 3 8" xfId="50134"/>
    <cellStyle name="Notiz 3 7 2 2 4" xfId="3805"/>
    <cellStyle name="Notiz 3 7 2 2 4 2" xfId="10915"/>
    <cellStyle name="Notiz 3 7 2 2 4 3" xfId="17208"/>
    <cellStyle name="Notiz 3 7 2 2 4 4" xfId="24147"/>
    <cellStyle name="Notiz 3 7 2 2 4 5" xfId="30812"/>
    <cellStyle name="Notiz 3 7 2 2 4 6" xfId="37482"/>
    <cellStyle name="Notiz 3 7 2 2 4 7" xfId="44298"/>
    <cellStyle name="Notiz 3 7 2 2 4 8" xfId="50821"/>
    <cellStyle name="Notiz 3 7 2 2 5" xfId="4492"/>
    <cellStyle name="Notiz 3 7 2 2 5 2" xfId="11602"/>
    <cellStyle name="Notiz 3 7 2 2 5 3" xfId="17895"/>
    <cellStyle name="Notiz 3 7 2 2 5 4" xfId="24834"/>
    <cellStyle name="Notiz 3 7 2 2 5 5" xfId="31499"/>
    <cellStyle name="Notiz 3 7 2 2 5 6" xfId="38169"/>
    <cellStyle name="Notiz 3 7 2 2 5 7" xfId="44985"/>
    <cellStyle name="Notiz 3 7 2 2 5 8" xfId="51508"/>
    <cellStyle name="Notiz 3 7 2 2 6" xfId="5177"/>
    <cellStyle name="Notiz 3 7 2 2 6 2" xfId="12287"/>
    <cellStyle name="Notiz 3 7 2 2 6 3" xfId="18580"/>
    <cellStyle name="Notiz 3 7 2 2 6 4" xfId="25519"/>
    <cellStyle name="Notiz 3 7 2 2 6 5" xfId="32184"/>
    <cellStyle name="Notiz 3 7 2 2 6 6" xfId="38854"/>
    <cellStyle name="Notiz 3 7 2 2 6 7" xfId="45670"/>
    <cellStyle name="Notiz 3 7 2 2 6 8" xfId="52193"/>
    <cellStyle name="Notiz 3 7 2 2 7" xfId="5760"/>
    <cellStyle name="Notiz 3 7 2 2 7 2" xfId="12870"/>
    <cellStyle name="Notiz 3 7 2 2 7 3" xfId="19163"/>
    <cellStyle name="Notiz 3 7 2 2 7 4" xfId="26102"/>
    <cellStyle name="Notiz 3 7 2 2 7 5" xfId="32767"/>
    <cellStyle name="Notiz 3 7 2 2 7 6" xfId="39437"/>
    <cellStyle name="Notiz 3 7 2 2 7 7" xfId="46253"/>
    <cellStyle name="Notiz 3 7 2 2 7 8" xfId="52776"/>
    <cellStyle name="Notiz 3 7 2 2 8" xfId="6218"/>
    <cellStyle name="Notiz 3 7 2 2 8 2" xfId="13328"/>
    <cellStyle name="Notiz 3 7 2 2 8 3" xfId="19621"/>
    <cellStyle name="Notiz 3 7 2 2 8 4" xfId="26560"/>
    <cellStyle name="Notiz 3 7 2 2 8 5" xfId="33225"/>
    <cellStyle name="Notiz 3 7 2 2 8 6" xfId="39895"/>
    <cellStyle name="Notiz 3 7 2 2 8 7" xfId="46711"/>
    <cellStyle name="Notiz 3 7 2 2 8 8" xfId="53234"/>
    <cellStyle name="Notiz 3 7 2 2 9" xfId="6872"/>
    <cellStyle name="Notiz 3 7 2 2 9 2" xfId="13982"/>
    <cellStyle name="Notiz 3 7 2 2 9 3" xfId="20275"/>
    <cellStyle name="Notiz 3 7 2 2 9 4" xfId="27214"/>
    <cellStyle name="Notiz 3 7 2 2 9 5" xfId="33879"/>
    <cellStyle name="Notiz 3 7 2 2 9 6" xfId="40549"/>
    <cellStyle name="Notiz 3 7 2 2 9 7" xfId="47365"/>
    <cellStyle name="Notiz 3 7 2 2 9 8" xfId="53888"/>
    <cellStyle name="Notiz 3 7 2 3" xfId="2193"/>
    <cellStyle name="Notiz 3 7 2 3 2" xfId="9303"/>
    <cellStyle name="Notiz 3 7 2 3 3" xfId="15596"/>
    <cellStyle name="Notiz 3 7 2 3 4" xfId="22535"/>
    <cellStyle name="Notiz 3 7 2 3 5" xfId="29200"/>
    <cellStyle name="Notiz 3 7 2 3 6" xfId="35870"/>
    <cellStyle name="Notiz 3 7 2 3 7" xfId="42686"/>
    <cellStyle name="Notiz 3 7 2 3 8" xfId="49209"/>
    <cellStyle name="Notiz 3 7 2 4" xfId="2883"/>
    <cellStyle name="Notiz 3 7 2 4 2" xfId="9993"/>
    <cellStyle name="Notiz 3 7 2 4 3" xfId="16286"/>
    <cellStyle name="Notiz 3 7 2 4 4" xfId="23225"/>
    <cellStyle name="Notiz 3 7 2 4 5" xfId="29890"/>
    <cellStyle name="Notiz 3 7 2 4 6" xfId="36560"/>
    <cellStyle name="Notiz 3 7 2 4 7" xfId="43376"/>
    <cellStyle name="Notiz 3 7 2 4 8" xfId="49899"/>
    <cellStyle name="Notiz 3 7 2 5" xfId="3570"/>
    <cellStyle name="Notiz 3 7 2 5 2" xfId="10680"/>
    <cellStyle name="Notiz 3 7 2 5 3" xfId="16973"/>
    <cellStyle name="Notiz 3 7 2 5 4" xfId="23912"/>
    <cellStyle name="Notiz 3 7 2 5 5" xfId="30577"/>
    <cellStyle name="Notiz 3 7 2 5 6" xfId="37247"/>
    <cellStyle name="Notiz 3 7 2 5 7" xfId="44063"/>
    <cellStyle name="Notiz 3 7 2 5 8" xfId="50586"/>
    <cellStyle name="Notiz 3 7 2 6" xfId="4257"/>
    <cellStyle name="Notiz 3 7 2 6 2" xfId="11367"/>
    <cellStyle name="Notiz 3 7 2 6 3" xfId="17660"/>
    <cellStyle name="Notiz 3 7 2 6 4" xfId="24599"/>
    <cellStyle name="Notiz 3 7 2 6 5" xfId="31264"/>
    <cellStyle name="Notiz 3 7 2 6 6" xfId="37934"/>
    <cellStyle name="Notiz 3 7 2 6 7" xfId="44750"/>
    <cellStyle name="Notiz 3 7 2 6 8" xfId="51273"/>
    <cellStyle name="Notiz 3 7 2 7" xfId="4942"/>
    <cellStyle name="Notiz 3 7 2 7 2" xfId="12052"/>
    <cellStyle name="Notiz 3 7 2 7 3" xfId="18345"/>
    <cellStyle name="Notiz 3 7 2 7 4" xfId="25284"/>
    <cellStyle name="Notiz 3 7 2 7 5" xfId="31949"/>
    <cellStyle name="Notiz 3 7 2 7 6" xfId="38619"/>
    <cellStyle name="Notiz 3 7 2 7 7" xfId="45435"/>
    <cellStyle name="Notiz 3 7 2 7 8" xfId="51958"/>
    <cellStyle name="Notiz 3 7 2 8" xfId="5578"/>
    <cellStyle name="Notiz 3 7 2 8 2" xfId="12688"/>
    <cellStyle name="Notiz 3 7 2 8 3" xfId="18981"/>
    <cellStyle name="Notiz 3 7 2 8 4" xfId="25920"/>
    <cellStyle name="Notiz 3 7 2 8 5" xfId="32585"/>
    <cellStyle name="Notiz 3 7 2 8 6" xfId="39255"/>
    <cellStyle name="Notiz 3 7 2 8 7" xfId="46071"/>
    <cellStyle name="Notiz 3 7 2 8 8" xfId="52594"/>
    <cellStyle name="Notiz 3 7 2 9" xfId="6637"/>
    <cellStyle name="Notiz 3 7 2 9 2" xfId="13747"/>
    <cellStyle name="Notiz 3 7 2 9 3" xfId="20040"/>
    <cellStyle name="Notiz 3 7 2 9 4" xfId="26979"/>
    <cellStyle name="Notiz 3 7 2 9 5" xfId="33644"/>
    <cellStyle name="Notiz 3 7 2 9 6" xfId="40314"/>
    <cellStyle name="Notiz 3 7 2 9 7" xfId="47130"/>
    <cellStyle name="Notiz 3 7 2 9 8" xfId="53653"/>
    <cellStyle name="Notiz 3 7 3" xfId="807"/>
    <cellStyle name="Notiz 3 7 3 10" xfId="7445"/>
    <cellStyle name="Notiz 3 7 3 10 2" xfId="14555"/>
    <cellStyle name="Notiz 3 7 3 10 3" xfId="20848"/>
    <cellStyle name="Notiz 3 7 3 10 4" xfId="27787"/>
    <cellStyle name="Notiz 3 7 3 10 5" xfId="34452"/>
    <cellStyle name="Notiz 3 7 3 10 6" xfId="41122"/>
    <cellStyle name="Notiz 3 7 3 10 7" xfId="47938"/>
    <cellStyle name="Notiz 3 7 3 10 8" xfId="54461"/>
    <cellStyle name="Notiz 3 7 3 11" xfId="1546"/>
    <cellStyle name="Notiz 3 7 3 11 2" xfId="8656"/>
    <cellStyle name="Notiz 3 7 3 11 3" xfId="14949"/>
    <cellStyle name="Notiz 3 7 3 11 4" xfId="21888"/>
    <cellStyle name="Notiz 3 7 3 11 5" xfId="28553"/>
    <cellStyle name="Notiz 3 7 3 11 6" xfId="35223"/>
    <cellStyle name="Notiz 3 7 3 11 7" xfId="42039"/>
    <cellStyle name="Notiz 3 7 3 11 8" xfId="48562"/>
    <cellStyle name="Notiz 3 7 3 12" xfId="8136"/>
    <cellStyle name="Notiz 3 7 3 13" xfId="21186"/>
    <cellStyle name="Notiz 3 7 3 14" xfId="34495"/>
    <cellStyle name="Notiz 3 7 3 15" xfId="41432"/>
    <cellStyle name="Notiz 3 7 3 16" xfId="320"/>
    <cellStyle name="Notiz 3 7 3 2" xfId="1103"/>
    <cellStyle name="Notiz 3 7 3 2 10" xfId="1776"/>
    <cellStyle name="Notiz 3 7 3 2 10 2" xfId="8886"/>
    <cellStyle name="Notiz 3 7 3 2 10 3" xfId="15179"/>
    <cellStyle name="Notiz 3 7 3 2 10 4" xfId="22118"/>
    <cellStyle name="Notiz 3 7 3 2 10 5" xfId="28783"/>
    <cellStyle name="Notiz 3 7 3 2 10 6" xfId="35453"/>
    <cellStyle name="Notiz 3 7 3 2 10 7" xfId="42269"/>
    <cellStyle name="Notiz 3 7 3 2 10 8" xfId="48792"/>
    <cellStyle name="Notiz 3 7 3 2 11" xfId="339"/>
    <cellStyle name="Notiz 3 7 3 2 12" xfId="28110"/>
    <cellStyle name="Notiz 3 7 3 2 13" xfId="34780"/>
    <cellStyle name="Notiz 3 7 3 2 14" xfId="48122"/>
    <cellStyle name="Notiz 3 7 3 2 2" xfId="2647"/>
    <cellStyle name="Notiz 3 7 3 2 2 2" xfId="9757"/>
    <cellStyle name="Notiz 3 7 3 2 2 3" xfId="16050"/>
    <cellStyle name="Notiz 3 7 3 2 2 4" xfId="22989"/>
    <cellStyle name="Notiz 3 7 3 2 2 5" xfId="29654"/>
    <cellStyle name="Notiz 3 7 3 2 2 6" xfId="36324"/>
    <cellStyle name="Notiz 3 7 3 2 2 7" xfId="43140"/>
    <cellStyle name="Notiz 3 7 3 2 2 8" xfId="49663"/>
    <cellStyle name="Notiz 3 7 3 2 3" xfId="3337"/>
    <cellStyle name="Notiz 3 7 3 2 3 2" xfId="10447"/>
    <cellStyle name="Notiz 3 7 3 2 3 3" xfId="16740"/>
    <cellStyle name="Notiz 3 7 3 2 3 4" xfId="23679"/>
    <cellStyle name="Notiz 3 7 3 2 3 5" xfId="30344"/>
    <cellStyle name="Notiz 3 7 3 2 3 6" xfId="37014"/>
    <cellStyle name="Notiz 3 7 3 2 3 7" xfId="43830"/>
    <cellStyle name="Notiz 3 7 3 2 3 8" xfId="50353"/>
    <cellStyle name="Notiz 3 7 3 2 4" xfId="4024"/>
    <cellStyle name="Notiz 3 7 3 2 4 2" xfId="11134"/>
    <cellStyle name="Notiz 3 7 3 2 4 3" xfId="17427"/>
    <cellStyle name="Notiz 3 7 3 2 4 4" xfId="24366"/>
    <cellStyle name="Notiz 3 7 3 2 4 5" xfId="31031"/>
    <cellStyle name="Notiz 3 7 3 2 4 6" xfId="37701"/>
    <cellStyle name="Notiz 3 7 3 2 4 7" xfId="44517"/>
    <cellStyle name="Notiz 3 7 3 2 4 8" xfId="51040"/>
    <cellStyle name="Notiz 3 7 3 2 5" xfId="4711"/>
    <cellStyle name="Notiz 3 7 3 2 5 2" xfId="11821"/>
    <cellStyle name="Notiz 3 7 3 2 5 3" xfId="18114"/>
    <cellStyle name="Notiz 3 7 3 2 5 4" xfId="25053"/>
    <cellStyle name="Notiz 3 7 3 2 5 5" xfId="31718"/>
    <cellStyle name="Notiz 3 7 3 2 5 6" xfId="38388"/>
    <cellStyle name="Notiz 3 7 3 2 5 7" xfId="45204"/>
    <cellStyle name="Notiz 3 7 3 2 5 8" xfId="51727"/>
    <cellStyle name="Notiz 3 7 3 2 6" xfId="5396"/>
    <cellStyle name="Notiz 3 7 3 2 6 2" xfId="12506"/>
    <cellStyle name="Notiz 3 7 3 2 6 3" xfId="18799"/>
    <cellStyle name="Notiz 3 7 3 2 6 4" xfId="25738"/>
    <cellStyle name="Notiz 3 7 3 2 6 5" xfId="32403"/>
    <cellStyle name="Notiz 3 7 3 2 6 6" xfId="39073"/>
    <cellStyle name="Notiz 3 7 3 2 6 7" xfId="45889"/>
    <cellStyle name="Notiz 3 7 3 2 6 8" xfId="52412"/>
    <cellStyle name="Notiz 3 7 3 2 7" xfId="5979"/>
    <cellStyle name="Notiz 3 7 3 2 7 2" xfId="13089"/>
    <cellStyle name="Notiz 3 7 3 2 7 3" xfId="19382"/>
    <cellStyle name="Notiz 3 7 3 2 7 4" xfId="26321"/>
    <cellStyle name="Notiz 3 7 3 2 7 5" xfId="32986"/>
    <cellStyle name="Notiz 3 7 3 2 7 6" xfId="39656"/>
    <cellStyle name="Notiz 3 7 3 2 7 7" xfId="46472"/>
    <cellStyle name="Notiz 3 7 3 2 7 8" xfId="52995"/>
    <cellStyle name="Notiz 3 7 3 2 8" xfId="6437"/>
    <cellStyle name="Notiz 3 7 3 2 8 2" xfId="13547"/>
    <cellStyle name="Notiz 3 7 3 2 8 3" xfId="19840"/>
    <cellStyle name="Notiz 3 7 3 2 8 4" xfId="26779"/>
    <cellStyle name="Notiz 3 7 3 2 8 5" xfId="33444"/>
    <cellStyle name="Notiz 3 7 3 2 8 6" xfId="40114"/>
    <cellStyle name="Notiz 3 7 3 2 8 7" xfId="46930"/>
    <cellStyle name="Notiz 3 7 3 2 8 8" xfId="53453"/>
    <cellStyle name="Notiz 3 7 3 2 9" xfId="7091"/>
    <cellStyle name="Notiz 3 7 3 2 9 2" xfId="14201"/>
    <cellStyle name="Notiz 3 7 3 2 9 3" xfId="20494"/>
    <cellStyle name="Notiz 3 7 3 2 9 4" xfId="27433"/>
    <cellStyle name="Notiz 3 7 3 2 9 5" xfId="34098"/>
    <cellStyle name="Notiz 3 7 3 2 9 6" xfId="40768"/>
    <cellStyle name="Notiz 3 7 3 2 9 7" xfId="47584"/>
    <cellStyle name="Notiz 3 7 3 2 9 8" xfId="54107"/>
    <cellStyle name="Notiz 3 7 3 3" xfId="2417"/>
    <cellStyle name="Notiz 3 7 3 3 2" xfId="9527"/>
    <cellStyle name="Notiz 3 7 3 3 3" xfId="15820"/>
    <cellStyle name="Notiz 3 7 3 3 4" xfId="22759"/>
    <cellStyle name="Notiz 3 7 3 3 5" xfId="29424"/>
    <cellStyle name="Notiz 3 7 3 3 6" xfId="36094"/>
    <cellStyle name="Notiz 3 7 3 3 7" xfId="42910"/>
    <cellStyle name="Notiz 3 7 3 3 8" xfId="49433"/>
    <cellStyle name="Notiz 3 7 3 4" xfId="3107"/>
    <cellStyle name="Notiz 3 7 3 4 2" xfId="10217"/>
    <cellStyle name="Notiz 3 7 3 4 3" xfId="16510"/>
    <cellStyle name="Notiz 3 7 3 4 4" xfId="23449"/>
    <cellStyle name="Notiz 3 7 3 4 5" xfId="30114"/>
    <cellStyle name="Notiz 3 7 3 4 6" xfId="36784"/>
    <cellStyle name="Notiz 3 7 3 4 7" xfId="43600"/>
    <cellStyle name="Notiz 3 7 3 4 8" xfId="50123"/>
    <cellStyle name="Notiz 3 7 3 5" xfId="3794"/>
    <cellStyle name="Notiz 3 7 3 5 2" xfId="10904"/>
    <cellStyle name="Notiz 3 7 3 5 3" xfId="17197"/>
    <cellStyle name="Notiz 3 7 3 5 4" xfId="24136"/>
    <cellStyle name="Notiz 3 7 3 5 5" xfId="30801"/>
    <cellStyle name="Notiz 3 7 3 5 6" xfId="37471"/>
    <cellStyle name="Notiz 3 7 3 5 7" xfId="44287"/>
    <cellStyle name="Notiz 3 7 3 5 8" xfId="50810"/>
    <cellStyle name="Notiz 3 7 3 6" xfId="4481"/>
    <cellStyle name="Notiz 3 7 3 6 2" xfId="11591"/>
    <cellStyle name="Notiz 3 7 3 6 3" xfId="17884"/>
    <cellStyle name="Notiz 3 7 3 6 4" xfId="24823"/>
    <cellStyle name="Notiz 3 7 3 6 5" xfId="31488"/>
    <cellStyle name="Notiz 3 7 3 6 6" xfId="38158"/>
    <cellStyle name="Notiz 3 7 3 6 7" xfId="44974"/>
    <cellStyle name="Notiz 3 7 3 6 8" xfId="51497"/>
    <cellStyle name="Notiz 3 7 3 7" xfId="5166"/>
    <cellStyle name="Notiz 3 7 3 7 2" xfId="12276"/>
    <cellStyle name="Notiz 3 7 3 7 3" xfId="18569"/>
    <cellStyle name="Notiz 3 7 3 7 4" xfId="25508"/>
    <cellStyle name="Notiz 3 7 3 7 5" xfId="32173"/>
    <cellStyle name="Notiz 3 7 3 7 6" xfId="38843"/>
    <cellStyle name="Notiz 3 7 3 7 7" xfId="45659"/>
    <cellStyle name="Notiz 3 7 3 7 8" xfId="52182"/>
    <cellStyle name="Notiz 3 7 3 8" xfId="6207"/>
    <cellStyle name="Notiz 3 7 3 8 2" xfId="13317"/>
    <cellStyle name="Notiz 3 7 3 8 3" xfId="19610"/>
    <cellStyle name="Notiz 3 7 3 8 4" xfId="26549"/>
    <cellStyle name="Notiz 3 7 3 8 5" xfId="33214"/>
    <cellStyle name="Notiz 3 7 3 8 6" xfId="39884"/>
    <cellStyle name="Notiz 3 7 3 8 7" xfId="46700"/>
    <cellStyle name="Notiz 3 7 3 8 8" xfId="53223"/>
    <cellStyle name="Notiz 3 7 3 9" xfId="6861"/>
    <cellStyle name="Notiz 3 7 3 9 2" xfId="13971"/>
    <cellStyle name="Notiz 3 7 3 9 3" xfId="20264"/>
    <cellStyle name="Notiz 3 7 3 9 4" xfId="27203"/>
    <cellStyle name="Notiz 3 7 3 9 5" xfId="33868"/>
    <cellStyle name="Notiz 3 7 3 9 6" xfId="40538"/>
    <cellStyle name="Notiz 3 7 3 9 7" xfId="47354"/>
    <cellStyle name="Notiz 3 7 3 9 8" xfId="53877"/>
    <cellStyle name="Notiz 3 7 4" xfId="2092"/>
    <cellStyle name="Notiz 3 7 4 2" xfId="9202"/>
    <cellStyle name="Notiz 3 7 4 3" xfId="15495"/>
    <cellStyle name="Notiz 3 7 4 4" xfId="22434"/>
    <cellStyle name="Notiz 3 7 4 5" xfId="29099"/>
    <cellStyle name="Notiz 3 7 4 6" xfId="35769"/>
    <cellStyle name="Notiz 3 7 4 7" xfId="42585"/>
    <cellStyle name="Notiz 3 7 4 8" xfId="49108"/>
    <cellStyle name="Notiz 3 7 5" xfId="2780"/>
    <cellStyle name="Notiz 3 7 5 2" xfId="9890"/>
    <cellStyle name="Notiz 3 7 5 3" xfId="16183"/>
    <cellStyle name="Notiz 3 7 5 4" xfId="23122"/>
    <cellStyle name="Notiz 3 7 5 5" xfId="29787"/>
    <cellStyle name="Notiz 3 7 5 6" xfId="36457"/>
    <cellStyle name="Notiz 3 7 5 7" xfId="43273"/>
    <cellStyle name="Notiz 3 7 5 8" xfId="49796"/>
    <cellStyle name="Notiz 3 7 6" xfId="3468"/>
    <cellStyle name="Notiz 3 7 6 2" xfId="10578"/>
    <cellStyle name="Notiz 3 7 6 3" xfId="16871"/>
    <cellStyle name="Notiz 3 7 6 4" xfId="23810"/>
    <cellStyle name="Notiz 3 7 6 5" xfId="30475"/>
    <cellStyle name="Notiz 3 7 6 6" xfId="37145"/>
    <cellStyle name="Notiz 3 7 6 7" xfId="43961"/>
    <cellStyle name="Notiz 3 7 6 8" xfId="50484"/>
    <cellStyle name="Notiz 3 7 7" xfId="4155"/>
    <cellStyle name="Notiz 3 7 7 2" xfId="11265"/>
    <cellStyle name="Notiz 3 7 7 3" xfId="17558"/>
    <cellStyle name="Notiz 3 7 7 4" xfId="24497"/>
    <cellStyle name="Notiz 3 7 7 5" xfId="31162"/>
    <cellStyle name="Notiz 3 7 7 6" xfId="37832"/>
    <cellStyle name="Notiz 3 7 7 7" xfId="44648"/>
    <cellStyle name="Notiz 3 7 7 8" xfId="51171"/>
    <cellStyle name="Notiz 3 7 8" xfId="4844"/>
    <cellStyle name="Notiz 3 7 8 2" xfId="11954"/>
    <cellStyle name="Notiz 3 7 8 3" xfId="18247"/>
    <cellStyle name="Notiz 3 7 8 4" xfId="25186"/>
    <cellStyle name="Notiz 3 7 8 5" xfId="31851"/>
    <cellStyle name="Notiz 3 7 8 6" xfId="38521"/>
    <cellStyle name="Notiz 3 7 8 7" xfId="45337"/>
    <cellStyle name="Notiz 3 7 8 8" xfId="51860"/>
    <cellStyle name="Notiz 3 7 9" xfId="5527"/>
    <cellStyle name="Notiz 3 7 9 2" xfId="12637"/>
    <cellStyle name="Notiz 3 7 9 3" xfId="18930"/>
    <cellStyle name="Notiz 3 7 9 4" xfId="25869"/>
    <cellStyle name="Notiz 3 7 9 5" xfId="32534"/>
    <cellStyle name="Notiz 3 7 9 6" xfId="39204"/>
    <cellStyle name="Notiz 3 7 9 7" xfId="46020"/>
    <cellStyle name="Notiz 3 7 9 8" xfId="52543"/>
    <cellStyle name="Notiz 3 8" xfId="458"/>
    <cellStyle name="Notiz 3 8 10" xfId="5709"/>
    <cellStyle name="Notiz 3 8 10 2" xfId="12819"/>
    <cellStyle name="Notiz 3 8 10 3" xfId="19112"/>
    <cellStyle name="Notiz 3 8 10 4" xfId="26051"/>
    <cellStyle name="Notiz 3 8 10 5" xfId="32716"/>
    <cellStyle name="Notiz 3 8 10 6" xfId="39386"/>
    <cellStyle name="Notiz 3 8 10 7" xfId="46202"/>
    <cellStyle name="Notiz 3 8 10 8" xfId="52725"/>
    <cellStyle name="Notiz 3 8 11" xfId="6562"/>
    <cellStyle name="Notiz 3 8 11 2" xfId="13672"/>
    <cellStyle name="Notiz 3 8 11 3" xfId="19965"/>
    <cellStyle name="Notiz 3 8 11 4" xfId="26904"/>
    <cellStyle name="Notiz 3 8 11 5" xfId="33569"/>
    <cellStyle name="Notiz 3 8 11 6" xfId="40239"/>
    <cellStyle name="Notiz 3 8 11 7" xfId="47055"/>
    <cellStyle name="Notiz 3 8 11 8" xfId="53578"/>
    <cellStyle name="Notiz 3 8 12" xfId="1256"/>
    <cellStyle name="Notiz 3 8 12 2" xfId="8366"/>
    <cellStyle name="Notiz 3 8 12 3" xfId="14659"/>
    <cellStyle name="Notiz 3 8 12 4" xfId="21598"/>
    <cellStyle name="Notiz 3 8 12 5" xfId="28263"/>
    <cellStyle name="Notiz 3 8 12 6" xfId="34933"/>
    <cellStyle name="Notiz 3 8 12 7" xfId="41752"/>
    <cellStyle name="Notiz 3 8 12 8" xfId="48275"/>
    <cellStyle name="Notiz 3 8 13" xfId="8188"/>
    <cellStyle name="Notiz 3 8 14" xfId="27876"/>
    <cellStyle name="Notiz 3 8 15" xfId="41182"/>
    <cellStyle name="Notiz 3 8 2" xfId="568"/>
    <cellStyle name="Notiz 3 8 2 10" xfId="7316"/>
    <cellStyle name="Notiz 3 8 2 10 2" xfId="14426"/>
    <cellStyle name="Notiz 3 8 2 10 3" xfId="20719"/>
    <cellStyle name="Notiz 3 8 2 10 4" xfId="27658"/>
    <cellStyle name="Notiz 3 8 2 10 5" xfId="34323"/>
    <cellStyle name="Notiz 3 8 2 10 6" xfId="40993"/>
    <cellStyle name="Notiz 3 8 2 10 7" xfId="47809"/>
    <cellStyle name="Notiz 3 8 2 10 8" xfId="54332"/>
    <cellStyle name="Notiz 3 8 2 11" xfId="1321"/>
    <cellStyle name="Notiz 3 8 2 11 2" xfId="8431"/>
    <cellStyle name="Notiz 3 8 2 11 3" xfId="14724"/>
    <cellStyle name="Notiz 3 8 2 11 4" xfId="21663"/>
    <cellStyle name="Notiz 3 8 2 11 5" xfId="28328"/>
    <cellStyle name="Notiz 3 8 2 11 6" xfId="34998"/>
    <cellStyle name="Notiz 3 8 2 11 7" xfId="41814"/>
    <cellStyle name="Notiz 3 8 2 11 8" xfId="48337"/>
    <cellStyle name="Notiz 3 8 2 12" xfId="8032"/>
    <cellStyle name="Notiz 3 8 2 13" xfId="20947"/>
    <cellStyle name="Notiz 3 8 2 14" xfId="21231"/>
    <cellStyle name="Notiz 3 8 2 15" xfId="41197"/>
    <cellStyle name="Notiz 3 8 2 16" xfId="41484"/>
    <cellStyle name="Notiz 3 8 2 2" xfId="881"/>
    <cellStyle name="Notiz 3 8 2 2 10" xfId="1556"/>
    <cellStyle name="Notiz 3 8 2 2 10 2" xfId="8666"/>
    <cellStyle name="Notiz 3 8 2 2 10 3" xfId="14959"/>
    <cellStyle name="Notiz 3 8 2 2 10 4" xfId="21898"/>
    <cellStyle name="Notiz 3 8 2 2 10 5" xfId="28563"/>
    <cellStyle name="Notiz 3 8 2 2 10 6" xfId="35233"/>
    <cellStyle name="Notiz 3 8 2 2 10 7" xfId="42049"/>
    <cellStyle name="Notiz 3 8 2 2 10 8" xfId="48572"/>
    <cellStyle name="Notiz 3 8 2 2 11" xfId="8075"/>
    <cellStyle name="Notiz 3 8 2 2 12" xfId="27888"/>
    <cellStyle name="Notiz 3 8 2 2 13" xfId="34560"/>
    <cellStyle name="Notiz 3 8 2 2 14" xfId="41166"/>
    <cellStyle name="Notiz 3 8 2 2 2" xfId="2427"/>
    <cellStyle name="Notiz 3 8 2 2 2 2" xfId="9537"/>
    <cellStyle name="Notiz 3 8 2 2 2 3" xfId="15830"/>
    <cellStyle name="Notiz 3 8 2 2 2 4" xfId="22769"/>
    <cellStyle name="Notiz 3 8 2 2 2 5" xfId="29434"/>
    <cellStyle name="Notiz 3 8 2 2 2 6" xfId="36104"/>
    <cellStyle name="Notiz 3 8 2 2 2 7" xfId="42920"/>
    <cellStyle name="Notiz 3 8 2 2 2 8" xfId="49443"/>
    <cellStyle name="Notiz 3 8 2 2 3" xfId="3117"/>
    <cellStyle name="Notiz 3 8 2 2 3 2" xfId="10227"/>
    <cellStyle name="Notiz 3 8 2 2 3 3" xfId="16520"/>
    <cellStyle name="Notiz 3 8 2 2 3 4" xfId="23459"/>
    <cellStyle name="Notiz 3 8 2 2 3 5" xfId="30124"/>
    <cellStyle name="Notiz 3 8 2 2 3 6" xfId="36794"/>
    <cellStyle name="Notiz 3 8 2 2 3 7" xfId="43610"/>
    <cellStyle name="Notiz 3 8 2 2 3 8" xfId="50133"/>
    <cellStyle name="Notiz 3 8 2 2 4" xfId="3804"/>
    <cellStyle name="Notiz 3 8 2 2 4 2" xfId="10914"/>
    <cellStyle name="Notiz 3 8 2 2 4 3" xfId="17207"/>
    <cellStyle name="Notiz 3 8 2 2 4 4" xfId="24146"/>
    <cellStyle name="Notiz 3 8 2 2 4 5" xfId="30811"/>
    <cellStyle name="Notiz 3 8 2 2 4 6" xfId="37481"/>
    <cellStyle name="Notiz 3 8 2 2 4 7" xfId="44297"/>
    <cellStyle name="Notiz 3 8 2 2 4 8" xfId="50820"/>
    <cellStyle name="Notiz 3 8 2 2 5" xfId="4491"/>
    <cellStyle name="Notiz 3 8 2 2 5 2" xfId="11601"/>
    <cellStyle name="Notiz 3 8 2 2 5 3" xfId="17894"/>
    <cellStyle name="Notiz 3 8 2 2 5 4" xfId="24833"/>
    <cellStyle name="Notiz 3 8 2 2 5 5" xfId="31498"/>
    <cellStyle name="Notiz 3 8 2 2 5 6" xfId="38168"/>
    <cellStyle name="Notiz 3 8 2 2 5 7" xfId="44984"/>
    <cellStyle name="Notiz 3 8 2 2 5 8" xfId="51507"/>
    <cellStyle name="Notiz 3 8 2 2 6" xfId="5176"/>
    <cellStyle name="Notiz 3 8 2 2 6 2" xfId="12286"/>
    <cellStyle name="Notiz 3 8 2 2 6 3" xfId="18579"/>
    <cellStyle name="Notiz 3 8 2 2 6 4" xfId="25518"/>
    <cellStyle name="Notiz 3 8 2 2 6 5" xfId="32183"/>
    <cellStyle name="Notiz 3 8 2 2 6 6" xfId="38853"/>
    <cellStyle name="Notiz 3 8 2 2 6 7" xfId="45669"/>
    <cellStyle name="Notiz 3 8 2 2 6 8" xfId="52192"/>
    <cellStyle name="Notiz 3 8 2 2 7" xfId="5759"/>
    <cellStyle name="Notiz 3 8 2 2 7 2" xfId="12869"/>
    <cellStyle name="Notiz 3 8 2 2 7 3" xfId="19162"/>
    <cellStyle name="Notiz 3 8 2 2 7 4" xfId="26101"/>
    <cellStyle name="Notiz 3 8 2 2 7 5" xfId="32766"/>
    <cellStyle name="Notiz 3 8 2 2 7 6" xfId="39436"/>
    <cellStyle name="Notiz 3 8 2 2 7 7" xfId="46252"/>
    <cellStyle name="Notiz 3 8 2 2 7 8" xfId="52775"/>
    <cellStyle name="Notiz 3 8 2 2 8" xfId="6217"/>
    <cellStyle name="Notiz 3 8 2 2 8 2" xfId="13327"/>
    <cellStyle name="Notiz 3 8 2 2 8 3" xfId="19620"/>
    <cellStyle name="Notiz 3 8 2 2 8 4" xfId="26559"/>
    <cellStyle name="Notiz 3 8 2 2 8 5" xfId="33224"/>
    <cellStyle name="Notiz 3 8 2 2 8 6" xfId="39894"/>
    <cellStyle name="Notiz 3 8 2 2 8 7" xfId="46710"/>
    <cellStyle name="Notiz 3 8 2 2 8 8" xfId="53233"/>
    <cellStyle name="Notiz 3 8 2 2 9" xfId="6871"/>
    <cellStyle name="Notiz 3 8 2 2 9 2" xfId="13981"/>
    <cellStyle name="Notiz 3 8 2 2 9 3" xfId="20274"/>
    <cellStyle name="Notiz 3 8 2 2 9 4" xfId="27213"/>
    <cellStyle name="Notiz 3 8 2 2 9 5" xfId="33878"/>
    <cellStyle name="Notiz 3 8 2 2 9 6" xfId="40548"/>
    <cellStyle name="Notiz 3 8 2 2 9 7" xfId="47364"/>
    <cellStyle name="Notiz 3 8 2 2 9 8" xfId="53887"/>
    <cellStyle name="Notiz 3 8 2 3" xfId="2192"/>
    <cellStyle name="Notiz 3 8 2 3 2" xfId="9302"/>
    <cellStyle name="Notiz 3 8 2 3 3" xfId="15595"/>
    <cellStyle name="Notiz 3 8 2 3 4" xfId="22534"/>
    <cellStyle name="Notiz 3 8 2 3 5" xfId="29199"/>
    <cellStyle name="Notiz 3 8 2 3 6" xfId="35869"/>
    <cellStyle name="Notiz 3 8 2 3 7" xfId="42685"/>
    <cellStyle name="Notiz 3 8 2 3 8" xfId="49208"/>
    <cellStyle name="Notiz 3 8 2 4" xfId="2882"/>
    <cellStyle name="Notiz 3 8 2 4 2" xfId="9992"/>
    <cellStyle name="Notiz 3 8 2 4 3" xfId="16285"/>
    <cellStyle name="Notiz 3 8 2 4 4" xfId="23224"/>
    <cellStyle name="Notiz 3 8 2 4 5" xfId="29889"/>
    <cellStyle name="Notiz 3 8 2 4 6" xfId="36559"/>
    <cellStyle name="Notiz 3 8 2 4 7" xfId="43375"/>
    <cellStyle name="Notiz 3 8 2 4 8" xfId="49898"/>
    <cellStyle name="Notiz 3 8 2 5" xfId="3569"/>
    <cellStyle name="Notiz 3 8 2 5 2" xfId="10679"/>
    <cellStyle name="Notiz 3 8 2 5 3" xfId="16972"/>
    <cellStyle name="Notiz 3 8 2 5 4" xfId="23911"/>
    <cellStyle name="Notiz 3 8 2 5 5" xfId="30576"/>
    <cellStyle name="Notiz 3 8 2 5 6" xfId="37246"/>
    <cellStyle name="Notiz 3 8 2 5 7" xfId="44062"/>
    <cellStyle name="Notiz 3 8 2 5 8" xfId="50585"/>
    <cellStyle name="Notiz 3 8 2 6" xfId="4256"/>
    <cellStyle name="Notiz 3 8 2 6 2" xfId="11366"/>
    <cellStyle name="Notiz 3 8 2 6 3" xfId="17659"/>
    <cellStyle name="Notiz 3 8 2 6 4" xfId="24598"/>
    <cellStyle name="Notiz 3 8 2 6 5" xfId="31263"/>
    <cellStyle name="Notiz 3 8 2 6 6" xfId="37933"/>
    <cellStyle name="Notiz 3 8 2 6 7" xfId="44749"/>
    <cellStyle name="Notiz 3 8 2 6 8" xfId="51272"/>
    <cellStyle name="Notiz 3 8 2 7" xfId="4941"/>
    <cellStyle name="Notiz 3 8 2 7 2" xfId="12051"/>
    <cellStyle name="Notiz 3 8 2 7 3" xfId="18344"/>
    <cellStyle name="Notiz 3 8 2 7 4" xfId="25283"/>
    <cellStyle name="Notiz 3 8 2 7 5" xfId="31948"/>
    <cellStyle name="Notiz 3 8 2 7 6" xfId="38618"/>
    <cellStyle name="Notiz 3 8 2 7 7" xfId="45434"/>
    <cellStyle name="Notiz 3 8 2 7 8" xfId="51957"/>
    <cellStyle name="Notiz 3 8 2 8" xfId="2146"/>
    <cellStyle name="Notiz 3 8 2 8 2" xfId="9256"/>
    <cellStyle name="Notiz 3 8 2 8 3" xfId="15549"/>
    <cellStyle name="Notiz 3 8 2 8 4" xfId="22488"/>
    <cellStyle name="Notiz 3 8 2 8 5" xfId="29153"/>
    <cellStyle name="Notiz 3 8 2 8 6" xfId="35823"/>
    <cellStyle name="Notiz 3 8 2 8 7" xfId="42639"/>
    <cellStyle name="Notiz 3 8 2 8 8" xfId="49162"/>
    <cellStyle name="Notiz 3 8 2 9" xfId="6636"/>
    <cellStyle name="Notiz 3 8 2 9 2" xfId="13746"/>
    <cellStyle name="Notiz 3 8 2 9 3" xfId="20039"/>
    <cellStyle name="Notiz 3 8 2 9 4" xfId="26978"/>
    <cellStyle name="Notiz 3 8 2 9 5" xfId="33643"/>
    <cellStyle name="Notiz 3 8 2 9 6" xfId="40313"/>
    <cellStyle name="Notiz 3 8 2 9 7" xfId="47129"/>
    <cellStyle name="Notiz 3 8 2 9 8" xfId="53652"/>
    <cellStyle name="Notiz 3 8 3" xfId="808"/>
    <cellStyle name="Notiz 3 8 3 10" xfId="7290"/>
    <cellStyle name="Notiz 3 8 3 10 2" xfId="14400"/>
    <cellStyle name="Notiz 3 8 3 10 3" xfId="20693"/>
    <cellStyle name="Notiz 3 8 3 10 4" xfId="27632"/>
    <cellStyle name="Notiz 3 8 3 10 5" xfId="34297"/>
    <cellStyle name="Notiz 3 8 3 10 6" xfId="40967"/>
    <cellStyle name="Notiz 3 8 3 10 7" xfId="47783"/>
    <cellStyle name="Notiz 3 8 3 10 8" xfId="54306"/>
    <cellStyle name="Notiz 3 8 3 11" xfId="1547"/>
    <cellStyle name="Notiz 3 8 3 11 2" xfId="8657"/>
    <cellStyle name="Notiz 3 8 3 11 3" xfId="14950"/>
    <cellStyle name="Notiz 3 8 3 11 4" xfId="21889"/>
    <cellStyle name="Notiz 3 8 3 11 5" xfId="28554"/>
    <cellStyle name="Notiz 3 8 3 11 6" xfId="35224"/>
    <cellStyle name="Notiz 3 8 3 11 7" xfId="42040"/>
    <cellStyle name="Notiz 3 8 3 11 8" xfId="48563"/>
    <cellStyle name="Notiz 3 8 3 12" xfId="8297"/>
    <cellStyle name="Notiz 3 8 3 13" xfId="21187"/>
    <cellStyle name="Notiz 3 8 3 14" xfId="34496"/>
    <cellStyle name="Notiz 3 8 3 15" xfId="41433"/>
    <cellStyle name="Notiz 3 8 3 16" xfId="21504"/>
    <cellStyle name="Notiz 3 8 3 2" xfId="1104"/>
    <cellStyle name="Notiz 3 8 3 2 10" xfId="1777"/>
    <cellStyle name="Notiz 3 8 3 2 10 2" xfId="8887"/>
    <cellStyle name="Notiz 3 8 3 2 10 3" xfId="15180"/>
    <cellStyle name="Notiz 3 8 3 2 10 4" xfId="22119"/>
    <cellStyle name="Notiz 3 8 3 2 10 5" xfId="28784"/>
    <cellStyle name="Notiz 3 8 3 2 10 6" xfId="35454"/>
    <cellStyle name="Notiz 3 8 3 2 10 7" xfId="42270"/>
    <cellStyle name="Notiz 3 8 3 2 10 8" xfId="48793"/>
    <cellStyle name="Notiz 3 8 3 2 11" xfId="7515"/>
    <cellStyle name="Notiz 3 8 3 2 12" xfId="28111"/>
    <cellStyle name="Notiz 3 8 3 2 13" xfId="34781"/>
    <cellStyle name="Notiz 3 8 3 2 14" xfId="48123"/>
    <cellStyle name="Notiz 3 8 3 2 2" xfId="2648"/>
    <cellStyle name="Notiz 3 8 3 2 2 2" xfId="9758"/>
    <cellStyle name="Notiz 3 8 3 2 2 3" xfId="16051"/>
    <cellStyle name="Notiz 3 8 3 2 2 4" xfId="22990"/>
    <cellStyle name="Notiz 3 8 3 2 2 5" xfId="29655"/>
    <cellStyle name="Notiz 3 8 3 2 2 6" xfId="36325"/>
    <cellStyle name="Notiz 3 8 3 2 2 7" xfId="43141"/>
    <cellStyle name="Notiz 3 8 3 2 2 8" xfId="49664"/>
    <cellStyle name="Notiz 3 8 3 2 3" xfId="3338"/>
    <cellStyle name="Notiz 3 8 3 2 3 2" xfId="10448"/>
    <cellStyle name="Notiz 3 8 3 2 3 3" xfId="16741"/>
    <cellStyle name="Notiz 3 8 3 2 3 4" xfId="23680"/>
    <cellStyle name="Notiz 3 8 3 2 3 5" xfId="30345"/>
    <cellStyle name="Notiz 3 8 3 2 3 6" xfId="37015"/>
    <cellStyle name="Notiz 3 8 3 2 3 7" xfId="43831"/>
    <cellStyle name="Notiz 3 8 3 2 3 8" xfId="50354"/>
    <cellStyle name="Notiz 3 8 3 2 4" xfId="4025"/>
    <cellStyle name="Notiz 3 8 3 2 4 2" xfId="11135"/>
    <cellStyle name="Notiz 3 8 3 2 4 3" xfId="17428"/>
    <cellStyle name="Notiz 3 8 3 2 4 4" xfId="24367"/>
    <cellStyle name="Notiz 3 8 3 2 4 5" xfId="31032"/>
    <cellStyle name="Notiz 3 8 3 2 4 6" xfId="37702"/>
    <cellStyle name="Notiz 3 8 3 2 4 7" xfId="44518"/>
    <cellStyle name="Notiz 3 8 3 2 4 8" xfId="51041"/>
    <cellStyle name="Notiz 3 8 3 2 5" xfId="4712"/>
    <cellStyle name="Notiz 3 8 3 2 5 2" xfId="11822"/>
    <cellStyle name="Notiz 3 8 3 2 5 3" xfId="18115"/>
    <cellStyle name="Notiz 3 8 3 2 5 4" xfId="25054"/>
    <cellStyle name="Notiz 3 8 3 2 5 5" xfId="31719"/>
    <cellStyle name="Notiz 3 8 3 2 5 6" xfId="38389"/>
    <cellStyle name="Notiz 3 8 3 2 5 7" xfId="45205"/>
    <cellStyle name="Notiz 3 8 3 2 5 8" xfId="51728"/>
    <cellStyle name="Notiz 3 8 3 2 6" xfId="5397"/>
    <cellStyle name="Notiz 3 8 3 2 6 2" xfId="12507"/>
    <cellStyle name="Notiz 3 8 3 2 6 3" xfId="18800"/>
    <cellStyle name="Notiz 3 8 3 2 6 4" xfId="25739"/>
    <cellStyle name="Notiz 3 8 3 2 6 5" xfId="32404"/>
    <cellStyle name="Notiz 3 8 3 2 6 6" xfId="39074"/>
    <cellStyle name="Notiz 3 8 3 2 6 7" xfId="45890"/>
    <cellStyle name="Notiz 3 8 3 2 6 8" xfId="52413"/>
    <cellStyle name="Notiz 3 8 3 2 7" xfId="5980"/>
    <cellStyle name="Notiz 3 8 3 2 7 2" xfId="13090"/>
    <cellStyle name="Notiz 3 8 3 2 7 3" xfId="19383"/>
    <cellStyle name="Notiz 3 8 3 2 7 4" xfId="26322"/>
    <cellStyle name="Notiz 3 8 3 2 7 5" xfId="32987"/>
    <cellStyle name="Notiz 3 8 3 2 7 6" xfId="39657"/>
    <cellStyle name="Notiz 3 8 3 2 7 7" xfId="46473"/>
    <cellStyle name="Notiz 3 8 3 2 7 8" xfId="52996"/>
    <cellStyle name="Notiz 3 8 3 2 8" xfId="6438"/>
    <cellStyle name="Notiz 3 8 3 2 8 2" xfId="13548"/>
    <cellStyle name="Notiz 3 8 3 2 8 3" xfId="19841"/>
    <cellStyle name="Notiz 3 8 3 2 8 4" xfId="26780"/>
    <cellStyle name="Notiz 3 8 3 2 8 5" xfId="33445"/>
    <cellStyle name="Notiz 3 8 3 2 8 6" xfId="40115"/>
    <cellStyle name="Notiz 3 8 3 2 8 7" xfId="46931"/>
    <cellStyle name="Notiz 3 8 3 2 8 8" xfId="53454"/>
    <cellStyle name="Notiz 3 8 3 2 9" xfId="7092"/>
    <cellStyle name="Notiz 3 8 3 2 9 2" xfId="14202"/>
    <cellStyle name="Notiz 3 8 3 2 9 3" xfId="20495"/>
    <cellStyle name="Notiz 3 8 3 2 9 4" xfId="27434"/>
    <cellStyle name="Notiz 3 8 3 2 9 5" xfId="34099"/>
    <cellStyle name="Notiz 3 8 3 2 9 6" xfId="40769"/>
    <cellStyle name="Notiz 3 8 3 2 9 7" xfId="47585"/>
    <cellStyle name="Notiz 3 8 3 2 9 8" xfId="54108"/>
    <cellStyle name="Notiz 3 8 3 3" xfId="2418"/>
    <cellStyle name="Notiz 3 8 3 3 2" xfId="9528"/>
    <cellStyle name="Notiz 3 8 3 3 3" xfId="15821"/>
    <cellStyle name="Notiz 3 8 3 3 4" xfId="22760"/>
    <cellStyle name="Notiz 3 8 3 3 5" xfId="29425"/>
    <cellStyle name="Notiz 3 8 3 3 6" xfId="36095"/>
    <cellStyle name="Notiz 3 8 3 3 7" xfId="42911"/>
    <cellStyle name="Notiz 3 8 3 3 8" xfId="49434"/>
    <cellStyle name="Notiz 3 8 3 4" xfId="3108"/>
    <cellStyle name="Notiz 3 8 3 4 2" xfId="10218"/>
    <cellStyle name="Notiz 3 8 3 4 3" xfId="16511"/>
    <cellStyle name="Notiz 3 8 3 4 4" xfId="23450"/>
    <cellStyle name="Notiz 3 8 3 4 5" xfId="30115"/>
    <cellStyle name="Notiz 3 8 3 4 6" xfId="36785"/>
    <cellStyle name="Notiz 3 8 3 4 7" xfId="43601"/>
    <cellStyle name="Notiz 3 8 3 4 8" xfId="50124"/>
    <cellStyle name="Notiz 3 8 3 5" xfId="3795"/>
    <cellStyle name="Notiz 3 8 3 5 2" xfId="10905"/>
    <cellStyle name="Notiz 3 8 3 5 3" xfId="17198"/>
    <cellStyle name="Notiz 3 8 3 5 4" xfId="24137"/>
    <cellStyle name="Notiz 3 8 3 5 5" xfId="30802"/>
    <cellStyle name="Notiz 3 8 3 5 6" xfId="37472"/>
    <cellStyle name="Notiz 3 8 3 5 7" xfId="44288"/>
    <cellStyle name="Notiz 3 8 3 5 8" xfId="50811"/>
    <cellStyle name="Notiz 3 8 3 6" xfId="4482"/>
    <cellStyle name="Notiz 3 8 3 6 2" xfId="11592"/>
    <cellStyle name="Notiz 3 8 3 6 3" xfId="17885"/>
    <cellStyle name="Notiz 3 8 3 6 4" xfId="24824"/>
    <cellStyle name="Notiz 3 8 3 6 5" xfId="31489"/>
    <cellStyle name="Notiz 3 8 3 6 6" xfId="38159"/>
    <cellStyle name="Notiz 3 8 3 6 7" xfId="44975"/>
    <cellStyle name="Notiz 3 8 3 6 8" xfId="51498"/>
    <cellStyle name="Notiz 3 8 3 7" xfId="5167"/>
    <cellStyle name="Notiz 3 8 3 7 2" xfId="12277"/>
    <cellStyle name="Notiz 3 8 3 7 3" xfId="18570"/>
    <cellStyle name="Notiz 3 8 3 7 4" xfId="25509"/>
    <cellStyle name="Notiz 3 8 3 7 5" xfId="32174"/>
    <cellStyle name="Notiz 3 8 3 7 6" xfId="38844"/>
    <cellStyle name="Notiz 3 8 3 7 7" xfId="45660"/>
    <cellStyle name="Notiz 3 8 3 7 8" xfId="52183"/>
    <cellStyle name="Notiz 3 8 3 8" xfId="6208"/>
    <cellStyle name="Notiz 3 8 3 8 2" xfId="13318"/>
    <cellStyle name="Notiz 3 8 3 8 3" xfId="19611"/>
    <cellStyle name="Notiz 3 8 3 8 4" xfId="26550"/>
    <cellStyle name="Notiz 3 8 3 8 5" xfId="33215"/>
    <cellStyle name="Notiz 3 8 3 8 6" xfId="39885"/>
    <cellStyle name="Notiz 3 8 3 8 7" xfId="46701"/>
    <cellStyle name="Notiz 3 8 3 8 8" xfId="53224"/>
    <cellStyle name="Notiz 3 8 3 9" xfId="6862"/>
    <cellStyle name="Notiz 3 8 3 9 2" xfId="13972"/>
    <cellStyle name="Notiz 3 8 3 9 3" xfId="20265"/>
    <cellStyle name="Notiz 3 8 3 9 4" xfId="27204"/>
    <cellStyle name="Notiz 3 8 3 9 5" xfId="33869"/>
    <cellStyle name="Notiz 3 8 3 9 6" xfId="40539"/>
    <cellStyle name="Notiz 3 8 3 9 7" xfId="47355"/>
    <cellStyle name="Notiz 3 8 3 9 8" xfId="53878"/>
    <cellStyle name="Notiz 3 8 4" xfId="2084"/>
    <cellStyle name="Notiz 3 8 4 2" xfId="9194"/>
    <cellStyle name="Notiz 3 8 4 3" xfId="15487"/>
    <cellStyle name="Notiz 3 8 4 4" xfId="22426"/>
    <cellStyle name="Notiz 3 8 4 5" xfId="29091"/>
    <cellStyle name="Notiz 3 8 4 6" xfId="35761"/>
    <cellStyle name="Notiz 3 8 4 7" xfId="42577"/>
    <cellStyle name="Notiz 3 8 4 8" xfId="49100"/>
    <cellStyle name="Notiz 3 8 5" xfId="2772"/>
    <cellStyle name="Notiz 3 8 5 2" xfId="9882"/>
    <cellStyle name="Notiz 3 8 5 3" xfId="16175"/>
    <cellStyle name="Notiz 3 8 5 4" xfId="23114"/>
    <cellStyle name="Notiz 3 8 5 5" xfId="29779"/>
    <cellStyle name="Notiz 3 8 5 6" xfId="36449"/>
    <cellStyle name="Notiz 3 8 5 7" xfId="43265"/>
    <cellStyle name="Notiz 3 8 5 8" xfId="49788"/>
    <cellStyle name="Notiz 3 8 6" xfId="3460"/>
    <cellStyle name="Notiz 3 8 6 2" xfId="10570"/>
    <cellStyle name="Notiz 3 8 6 3" xfId="16863"/>
    <cellStyle name="Notiz 3 8 6 4" xfId="23802"/>
    <cellStyle name="Notiz 3 8 6 5" xfId="30467"/>
    <cellStyle name="Notiz 3 8 6 6" xfId="37137"/>
    <cellStyle name="Notiz 3 8 6 7" xfId="43953"/>
    <cellStyle name="Notiz 3 8 6 8" xfId="50476"/>
    <cellStyle name="Notiz 3 8 7" xfId="4147"/>
    <cellStyle name="Notiz 3 8 7 2" xfId="11257"/>
    <cellStyle name="Notiz 3 8 7 3" xfId="17550"/>
    <cellStyle name="Notiz 3 8 7 4" xfId="24489"/>
    <cellStyle name="Notiz 3 8 7 5" xfId="31154"/>
    <cellStyle name="Notiz 3 8 7 6" xfId="37824"/>
    <cellStyle name="Notiz 3 8 7 7" xfId="44640"/>
    <cellStyle name="Notiz 3 8 7 8" xfId="51163"/>
    <cellStyle name="Notiz 3 8 8" xfId="4836"/>
    <cellStyle name="Notiz 3 8 8 2" xfId="11946"/>
    <cellStyle name="Notiz 3 8 8 3" xfId="18239"/>
    <cellStyle name="Notiz 3 8 8 4" xfId="25178"/>
    <cellStyle name="Notiz 3 8 8 5" xfId="31843"/>
    <cellStyle name="Notiz 3 8 8 6" xfId="38513"/>
    <cellStyle name="Notiz 3 8 8 7" xfId="45329"/>
    <cellStyle name="Notiz 3 8 8 8" xfId="51852"/>
    <cellStyle name="Notiz 3 8 9" xfId="5519"/>
    <cellStyle name="Notiz 3 8 9 2" xfId="12629"/>
    <cellStyle name="Notiz 3 8 9 3" xfId="18922"/>
    <cellStyle name="Notiz 3 8 9 4" xfId="25861"/>
    <cellStyle name="Notiz 3 8 9 5" xfId="32526"/>
    <cellStyle name="Notiz 3 8 9 6" xfId="39196"/>
    <cellStyle name="Notiz 3 8 9 7" xfId="46012"/>
    <cellStyle name="Notiz 3 8 9 8" xfId="52535"/>
    <cellStyle name="Notiz 3 9" xfId="478"/>
    <cellStyle name="Notiz 3 9 10" xfId="5698"/>
    <cellStyle name="Notiz 3 9 10 2" xfId="12808"/>
    <cellStyle name="Notiz 3 9 10 3" xfId="19101"/>
    <cellStyle name="Notiz 3 9 10 4" xfId="26040"/>
    <cellStyle name="Notiz 3 9 10 5" xfId="32705"/>
    <cellStyle name="Notiz 3 9 10 6" xfId="39375"/>
    <cellStyle name="Notiz 3 9 10 7" xfId="46191"/>
    <cellStyle name="Notiz 3 9 10 8" xfId="52714"/>
    <cellStyle name="Notiz 3 9 11" xfId="6582"/>
    <cellStyle name="Notiz 3 9 11 2" xfId="13692"/>
    <cellStyle name="Notiz 3 9 11 3" xfId="19985"/>
    <cellStyle name="Notiz 3 9 11 4" xfId="26924"/>
    <cellStyle name="Notiz 3 9 11 5" xfId="33589"/>
    <cellStyle name="Notiz 3 9 11 6" xfId="40259"/>
    <cellStyle name="Notiz 3 9 11 7" xfId="47075"/>
    <cellStyle name="Notiz 3 9 11 8" xfId="53598"/>
    <cellStyle name="Notiz 3 9 12" xfId="1276"/>
    <cellStyle name="Notiz 3 9 12 2" xfId="8386"/>
    <cellStyle name="Notiz 3 9 12 3" xfId="14679"/>
    <cellStyle name="Notiz 3 9 12 4" xfId="21618"/>
    <cellStyle name="Notiz 3 9 12 5" xfId="28283"/>
    <cellStyle name="Notiz 3 9 12 6" xfId="34953"/>
    <cellStyle name="Notiz 3 9 12 7" xfId="41772"/>
    <cellStyle name="Notiz 3 9 12 8" xfId="48295"/>
    <cellStyle name="Notiz 3 9 13" xfId="8184"/>
    <cellStyle name="Notiz 3 9 14" xfId="21488"/>
    <cellStyle name="Notiz 3 9 15" xfId="41638"/>
    <cellStyle name="Notiz 3 9 2" xfId="567"/>
    <cellStyle name="Notiz 3 9 2 10" xfId="7470"/>
    <cellStyle name="Notiz 3 9 2 10 2" xfId="14580"/>
    <cellStyle name="Notiz 3 9 2 10 3" xfId="20873"/>
    <cellStyle name="Notiz 3 9 2 10 4" xfId="27812"/>
    <cellStyle name="Notiz 3 9 2 10 5" xfId="34477"/>
    <cellStyle name="Notiz 3 9 2 10 6" xfId="41147"/>
    <cellStyle name="Notiz 3 9 2 10 7" xfId="47963"/>
    <cellStyle name="Notiz 3 9 2 10 8" xfId="54486"/>
    <cellStyle name="Notiz 3 9 2 11" xfId="1320"/>
    <cellStyle name="Notiz 3 9 2 11 2" xfId="8430"/>
    <cellStyle name="Notiz 3 9 2 11 3" xfId="14723"/>
    <cellStyle name="Notiz 3 9 2 11 4" xfId="21662"/>
    <cellStyle name="Notiz 3 9 2 11 5" xfId="28327"/>
    <cellStyle name="Notiz 3 9 2 11 6" xfId="34997"/>
    <cellStyle name="Notiz 3 9 2 11 7" xfId="41813"/>
    <cellStyle name="Notiz 3 9 2 11 8" xfId="48336"/>
    <cellStyle name="Notiz 3 9 2 12" xfId="7883"/>
    <cellStyle name="Notiz 3 9 2 13" xfId="20946"/>
    <cellStyle name="Notiz 3 9 2 14" xfId="7567"/>
    <cellStyle name="Notiz 3 9 2 15" xfId="41196"/>
    <cellStyle name="Notiz 3 9 2 16" xfId="21506"/>
    <cellStyle name="Notiz 3 9 2 2" xfId="880"/>
    <cellStyle name="Notiz 3 9 2 2 10" xfId="1555"/>
    <cellStyle name="Notiz 3 9 2 2 10 2" xfId="8665"/>
    <cellStyle name="Notiz 3 9 2 2 10 3" xfId="14958"/>
    <cellStyle name="Notiz 3 9 2 2 10 4" xfId="21897"/>
    <cellStyle name="Notiz 3 9 2 2 10 5" xfId="28562"/>
    <cellStyle name="Notiz 3 9 2 2 10 6" xfId="35232"/>
    <cellStyle name="Notiz 3 9 2 2 10 7" xfId="42048"/>
    <cellStyle name="Notiz 3 9 2 2 10 8" xfId="48571"/>
    <cellStyle name="Notiz 3 9 2 2 11" xfId="7838"/>
    <cellStyle name="Notiz 3 9 2 2 12" xfId="27887"/>
    <cellStyle name="Notiz 3 9 2 2 13" xfId="34559"/>
    <cellStyle name="Notiz 3 9 2 2 14" xfId="41309"/>
    <cellStyle name="Notiz 3 9 2 2 2" xfId="2426"/>
    <cellStyle name="Notiz 3 9 2 2 2 2" xfId="9536"/>
    <cellStyle name="Notiz 3 9 2 2 2 3" xfId="15829"/>
    <cellStyle name="Notiz 3 9 2 2 2 4" xfId="22768"/>
    <cellStyle name="Notiz 3 9 2 2 2 5" xfId="29433"/>
    <cellStyle name="Notiz 3 9 2 2 2 6" xfId="36103"/>
    <cellStyle name="Notiz 3 9 2 2 2 7" xfId="42919"/>
    <cellStyle name="Notiz 3 9 2 2 2 8" xfId="49442"/>
    <cellStyle name="Notiz 3 9 2 2 3" xfId="3116"/>
    <cellStyle name="Notiz 3 9 2 2 3 2" xfId="10226"/>
    <cellStyle name="Notiz 3 9 2 2 3 3" xfId="16519"/>
    <cellStyle name="Notiz 3 9 2 2 3 4" xfId="23458"/>
    <cellStyle name="Notiz 3 9 2 2 3 5" xfId="30123"/>
    <cellStyle name="Notiz 3 9 2 2 3 6" xfId="36793"/>
    <cellStyle name="Notiz 3 9 2 2 3 7" xfId="43609"/>
    <cellStyle name="Notiz 3 9 2 2 3 8" xfId="50132"/>
    <cellStyle name="Notiz 3 9 2 2 4" xfId="3803"/>
    <cellStyle name="Notiz 3 9 2 2 4 2" xfId="10913"/>
    <cellStyle name="Notiz 3 9 2 2 4 3" xfId="17206"/>
    <cellStyle name="Notiz 3 9 2 2 4 4" xfId="24145"/>
    <cellStyle name="Notiz 3 9 2 2 4 5" xfId="30810"/>
    <cellStyle name="Notiz 3 9 2 2 4 6" xfId="37480"/>
    <cellStyle name="Notiz 3 9 2 2 4 7" xfId="44296"/>
    <cellStyle name="Notiz 3 9 2 2 4 8" xfId="50819"/>
    <cellStyle name="Notiz 3 9 2 2 5" xfId="4490"/>
    <cellStyle name="Notiz 3 9 2 2 5 2" xfId="11600"/>
    <cellStyle name="Notiz 3 9 2 2 5 3" xfId="17893"/>
    <cellStyle name="Notiz 3 9 2 2 5 4" xfId="24832"/>
    <cellStyle name="Notiz 3 9 2 2 5 5" xfId="31497"/>
    <cellStyle name="Notiz 3 9 2 2 5 6" xfId="38167"/>
    <cellStyle name="Notiz 3 9 2 2 5 7" xfId="44983"/>
    <cellStyle name="Notiz 3 9 2 2 5 8" xfId="51506"/>
    <cellStyle name="Notiz 3 9 2 2 6" xfId="5175"/>
    <cellStyle name="Notiz 3 9 2 2 6 2" xfId="12285"/>
    <cellStyle name="Notiz 3 9 2 2 6 3" xfId="18578"/>
    <cellStyle name="Notiz 3 9 2 2 6 4" xfId="25517"/>
    <cellStyle name="Notiz 3 9 2 2 6 5" xfId="32182"/>
    <cellStyle name="Notiz 3 9 2 2 6 6" xfId="38852"/>
    <cellStyle name="Notiz 3 9 2 2 6 7" xfId="45668"/>
    <cellStyle name="Notiz 3 9 2 2 6 8" xfId="52191"/>
    <cellStyle name="Notiz 3 9 2 2 7" xfId="5758"/>
    <cellStyle name="Notiz 3 9 2 2 7 2" xfId="12868"/>
    <cellStyle name="Notiz 3 9 2 2 7 3" xfId="19161"/>
    <cellStyle name="Notiz 3 9 2 2 7 4" xfId="26100"/>
    <cellStyle name="Notiz 3 9 2 2 7 5" xfId="32765"/>
    <cellStyle name="Notiz 3 9 2 2 7 6" xfId="39435"/>
    <cellStyle name="Notiz 3 9 2 2 7 7" xfId="46251"/>
    <cellStyle name="Notiz 3 9 2 2 7 8" xfId="52774"/>
    <cellStyle name="Notiz 3 9 2 2 8" xfId="6216"/>
    <cellStyle name="Notiz 3 9 2 2 8 2" xfId="13326"/>
    <cellStyle name="Notiz 3 9 2 2 8 3" xfId="19619"/>
    <cellStyle name="Notiz 3 9 2 2 8 4" xfId="26558"/>
    <cellStyle name="Notiz 3 9 2 2 8 5" xfId="33223"/>
    <cellStyle name="Notiz 3 9 2 2 8 6" xfId="39893"/>
    <cellStyle name="Notiz 3 9 2 2 8 7" xfId="46709"/>
    <cellStyle name="Notiz 3 9 2 2 8 8" xfId="53232"/>
    <cellStyle name="Notiz 3 9 2 2 9" xfId="6870"/>
    <cellStyle name="Notiz 3 9 2 2 9 2" xfId="13980"/>
    <cellStyle name="Notiz 3 9 2 2 9 3" xfId="20273"/>
    <cellStyle name="Notiz 3 9 2 2 9 4" xfId="27212"/>
    <cellStyle name="Notiz 3 9 2 2 9 5" xfId="33877"/>
    <cellStyle name="Notiz 3 9 2 2 9 6" xfId="40547"/>
    <cellStyle name="Notiz 3 9 2 2 9 7" xfId="47363"/>
    <cellStyle name="Notiz 3 9 2 2 9 8" xfId="53886"/>
    <cellStyle name="Notiz 3 9 2 3" xfId="2191"/>
    <cellStyle name="Notiz 3 9 2 3 2" xfId="9301"/>
    <cellStyle name="Notiz 3 9 2 3 3" xfId="15594"/>
    <cellStyle name="Notiz 3 9 2 3 4" xfId="22533"/>
    <cellStyle name="Notiz 3 9 2 3 5" xfId="29198"/>
    <cellStyle name="Notiz 3 9 2 3 6" xfId="35868"/>
    <cellStyle name="Notiz 3 9 2 3 7" xfId="42684"/>
    <cellStyle name="Notiz 3 9 2 3 8" xfId="49207"/>
    <cellStyle name="Notiz 3 9 2 4" xfId="2881"/>
    <cellStyle name="Notiz 3 9 2 4 2" xfId="9991"/>
    <cellStyle name="Notiz 3 9 2 4 3" xfId="16284"/>
    <cellStyle name="Notiz 3 9 2 4 4" xfId="23223"/>
    <cellStyle name="Notiz 3 9 2 4 5" xfId="29888"/>
    <cellStyle name="Notiz 3 9 2 4 6" xfId="36558"/>
    <cellStyle name="Notiz 3 9 2 4 7" xfId="43374"/>
    <cellStyle name="Notiz 3 9 2 4 8" xfId="49897"/>
    <cellStyle name="Notiz 3 9 2 5" xfId="3568"/>
    <cellStyle name="Notiz 3 9 2 5 2" xfId="10678"/>
    <cellStyle name="Notiz 3 9 2 5 3" xfId="16971"/>
    <cellStyle name="Notiz 3 9 2 5 4" xfId="23910"/>
    <cellStyle name="Notiz 3 9 2 5 5" xfId="30575"/>
    <cellStyle name="Notiz 3 9 2 5 6" xfId="37245"/>
    <cellStyle name="Notiz 3 9 2 5 7" xfId="44061"/>
    <cellStyle name="Notiz 3 9 2 5 8" xfId="50584"/>
    <cellStyle name="Notiz 3 9 2 6" xfId="4255"/>
    <cellStyle name="Notiz 3 9 2 6 2" xfId="11365"/>
    <cellStyle name="Notiz 3 9 2 6 3" xfId="17658"/>
    <cellStyle name="Notiz 3 9 2 6 4" xfId="24597"/>
    <cellStyle name="Notiz 3 9 2 6 5" xfId="31262"/>
    <cellStyle name="Notiz 3 9 2 6 6" xfId="37932"/>
    <cellStyle name="Notiz 3 9 2 6 7" xfId="44748"/>
    <cellStyle name="Notiz 3 9 2 6 8" xfId="51271"/>
    <cellStyle name="Notiz 3 9 2 7" xfId="4940"/>
    <cellStyle name="Notiz 3 9 2 7 2" xfId="12050"/>
    <cellStyle name="Notiz 3 9 2 7 3" xfId="18343"/>
    <cellStyle name="Notiz 3 9 2 7 4" xfId="25282"/>
    <cellStyle name="Notiz 3 9 2 7 5" xfId="31947"/>
    <cellStyle name="Notiz 3 9 2 7 6" xfId="38617"/>
    <cellStyle name="Notiz 3 9 2 7 7" xfId="45433"/>
    <cellStyle name="Notiz 3 9 2 7 8" xfId="51956"/>
    <cellStyle name="Notiz 3 9 2 8" xfId="5579"/>
    <cellStyle name="Notiz 3 9 2 8 2" xfId="12689"/>
    <cellStyle name="Notiz 3 9 2 8 3" xfId="18982"/>
    <cellStyle name="Notiz 3 9 2 8 4" xfId="25921"/>
    <cellStyle name="Notiz 3 9 2 8 5" xfId="32586"/>
    <cellStyle name="Notiz 3 9 2 8 6" xfId="39256"/>
    <cellStyle name="Notiz 3 9 2 8 7" xfId="46072"/>
    <cellStyle name="Notiz 3 9 2 8 8" xfId="52595"/>
    <cellStyle name="Notiz 3 9 2 9" xfId="6635"/>
    <cellStyle name="Notiz 3 9 2 9 2" xfId="13745"/>
    <cellStyle name="Notiz 3 9 2 9 3" xfId="20038"/>
    <cellStyle name="Notiz 3 9 2 9 4" xfId="26977"/>
    <cellStyle name="Notiz 3 9 2 9 5" xfId="33642"/>
    <cellStyle name="Notiz 3 9 2 9 6" xfId="40312"/>
    <cellStyle name="Notiz 3 9 2 9 7" xfId="47128"/>
    <cellStyle name="Notiz 3 9 2 9 8" xfId="53651"/>
    <cellStyle name="Notiz 3 9 3" xfId="809"/>
    <cellStyle name="Notiz 3 9 3 10" xfId="7356"/>
    <cellStyle name="Notiz 3 9 3 10 2" xfId="14466"/>
    <cellStyle name="Notiz 3 9 3 10 3" xfId="20759"/>
    <cellStyle name="Notiz 3 9 3 10 4" xfId="27698"/>
    <cellStyle name="Notiz 3 9 3 10 5" xfId="34363"/>
    <cellStyle name="Notiz 3 9 3 10 6" xfId="41033"/>
    <cellStyle name="Notiz 3 9 3 10 7" xfId="47849"/>
    <cellStyle name="Notiz 3 9 3 10 8" xfId="54372"/>
    <cellStyle name="Notiz 3 9 3 11" xfId="1548"/>
    <cellStyle name="Notiz 3 9 3 11 2" xfId="8658"/>
    <cellStyle name="Notiz 3 9 3 11 3" xfId="14951"/>
    <cellStyle name="Notiz 3 9 3 11 4" xfId="21890"/>
    <cellStyle name="Notiz 3 9 3 11 5" xfId="28555"/>
    <cellStyle name="Notiz 3 9 3 11 6" xfId="35225"/>
    <cellStyle name="Notiz 3 9 3 11 7" xfId="42041"/>
    <cellStyle name="Notiz 3 9 3 11 8" xfId="48564"/>
    <cellStyle name="Notiz 3 9 3 12" xfId="7847"/>
    <cellStyle name="Notiz 3 9 3 13" xfId="21188"/>
    <cellStyle name="Notiz 3 9 3 14" xfId="34497"/>
    <cellStyle name="Notiz 3 9 3 15" xfId="41434"/>
    <cellStyle name="Notiz 3 9 3 16" xfId="7740"/>
    <cellStyle name="Notiz 3 9 3 2" xfId="1105"/>
    <cellStyle name="Notiz 3 9 3 2 10" xfId="1778"/>
    <cellStyle name="Notiz 3 9 3 2 10 2" xfId="8888"/>
    <cellStyle name="Notiz 3 9 3 2 10 3" xfId="15181"/>
    <cellStyle name="Notiz 3 9 3 2 10 4" xfId="22120"/>
    <cellStyle name="Notiz 3 9 3 2 10 5" xfId="28785"/>
    <cellStyle name="Notiz 3 9 3 2 10 6" xfId="35455"/>
    <cellStyle name="Notiz 3 9 3 2 10 7" xfId="42271"/>
    <cellStyle name="Notiz 3 9 3 2 10 8" xfId="48794"/>
    <cellStyle name="Notiz 3 9 3 2 11" xfId="259"/>
    <cellStyle name="Notiz 3 9 3 2 12" xfId="28112"/>
    <cellStyle name="Notiz 3 9 3 2 13" xfId="34782"/>
    <cellStyle name="Notiz 3 9 3 2 14" xfId="48124"/>
    <cellStyle name="Notiz 3 9 3 2 2" xfId="2649"/>
    <cellStyle name="Notiz 3 9 3 2 2 2" xfId="9759"/>
    <cellStyle name="Notiz 3 9 3 2 2 3" xfId="16052"/>
    <cellStyle name="Notiz 3 9 3 2 2 4" xfId="22991"/>
    <cellStyle name="Notiz 3 9 3 2 2 5" xfId="29656"/>
    <cellStyle name="Notiz 3 9 3 2 2 6" xfId="36326"/>
    <cellStyle name="Notiz 3 9 3 2 2 7" xfId="43142"/>
    <cellStyle name="Notiz 3 9 3 2 2 8" xfId="49665"/>
    <cellStyle name="Notiz 3 9 3 2 3" xfId="3339"/>
    <cellStyle name="Notiz 3 9 3 2 3 2" xfId="10449"/>
    <cellStyle name="Notiz 3 9 3 2 3 3" xfId="16742"/>
    <cellStyle name="Notiz 3 9 3 2 3 4" xfId="23681"/>
    <cellStyle name="Notiz 3 9 3 2 3 5" xfId="30346"/>
    <cellStyle name="Notiz 3 9 3 2 3 6" xfId="37016"/>
    <cellStyle name="Notiz 3 9 3 2 3 7" xfId="43832"/>
    <cellStyle name="Notiz 3 9 3 2 3 8" xfId="50355"/>
    <cellStyle name="Notiz 3 9 3 2 4" xfId="4026"/>
    <cellStyle name="Notiz 3 9 3 2 4 2" xfId="11136"/>
    <cellStyle name="Notiz 3 9 3 2 4 3" xfId="17429"/>
    <cellStyle name="Notiz 3 9 3 2 4 4" xfId="24368"/>
    <cellStyle name="Notiz 3 9 3 2 4 5" xfId="31033"/>
    <cellStyle name="Notiz 3 9 3 2 4 6" xfId="37703"/>
    <cellStyle name="Notiz 3 9 3 2 4 7" xfId="44519"/>
    <cellStyle name="Notiz 3 9 3 2 4 8" xfId="51042"/>
    <cellStyle name="Notiz 3 9 3 2 5" xfId="4713"/>
    <cellStyle name="Notiz 3 9 3 2 5 2" xfId="11823"/>
    <cellStyle name="Notiz 3 9 3 2 5 3" xfId="18116"/>
    <cellStyle name="Notiz 3 9 3 2 5 4" xfId="25055"/>
    <cellStyle name="Notiz 3 9 3 2 5 5" xfId="31720"/>
    <cellStyle name="Notiz 3 9 3 2 5 6" xfId="38390"/>
    <cellStyle name="Notiz 3 9 3 2 5 7" xfId="45206"/>
    <cellStyle name="Notiz 3 9 3 2 5 8" xfId="51729"/>
    <cellStyle name="Notiz 3 9 3 2 6" xfId="5398"/>
    <cellStyle name="Notiz 3 9 3 2 6 2" xfId="12508"/>
    <cellStyle name="Notiz 3 9 3 2 6 3" xfId="18801"/>
    <cellStyle name="Notiz 3 9 3 2 6 4" xfId="25740"/>
    <cellStyle name="Notiz 3 9 3 2 6 5" xfId="32405"/>
    <cellStyle name="Notiz 3 9 3 2 6 6" xfId="39075"/>
    <cellStyle name="Notiz 3 9 3 2 6 7" xfId="45891"/>
    <cellStyle name="Notiz 3 9 3 2 6 8" xfId="52414"/>
    <cellStyle name="Notiz 3 9 3 2 7" xfId="5981"/>
    <cellStyle name="Notiz 3 9 3 2 7 2" xfId="13091"/>
    <cellStyle name="Notiz 3 9 3 2 7 3" xfId="19384"/>
    <cellStyle name="Notiz 3 9 3 2 7 4" xfId="26323"/>
    <cellStyle name="Notiz 3 9 3 2 7 5" xfId="32988"/>
    <cellStyle name="Notiz 3 9 3 2 7 6" xfId="39658"/>
    <cellStyle name="Notiz 3 9 3 2 7 7" xfId="46474"/>
    <cellStyle name="Notiz 3 9 3 2 7 8" xfId="52997"/>
    <cellStyle name="Notiz 3 9 3 2 8" xfId="6439"/>
    <cellStyle name="Notiz 3 9 3 2 8 2" xfId="13549"/>
    <cellStyle name="Notiz 3 9 3 2 8 3" xfId="19842"/>
    <cellStyle name="Notiz 3 9 3 2 8 4" xfId="26781"/>
    <cellStyle name="Notiz 3 9 3 2 8 5" xfId="33446"/>
    <cellStyle name="Notiz 3 9 3 2 8 6" xfId="40116"/>
    <cellStyle name="Notiz 3 9 3 2 8 7" xfId="46932"/>
    <cellStyle name="Notiz 3 9 3 2 8 8" xfId="53455"/>
    <cellStyle name="Notiz 3 9 3 2 9" xfId="7093"/>
    <cellStyle name="Notiz 3 9 3 2 9 2" xfId="14203"/>
    <cellStyle name="Notiz 3 9 3 2 9 3" xfId="20496"/>
    <cellStyle name="Notiz 3 9 3 2 9 4" xfId="27435"/>
    <cellStyle name="Notiz 3 9 3 2 9 5" xfId="34100"/>
    <cellStyle name="Notiz 3 9 3 2 9 6" xfId="40770"/>
    <cellStyle name="Notiz 3 9 3 2 9 7" xfId="47586"/>
    <cellStyle name="Notiz 3 9 3 2 9 8" xfId="54109"/>
    <cellStyle name="Notiz 3 9 3 3" xfId="2419"/>
    <cellStyle name="Notiz 3 9 3 3 2" xfId="9529"/>
    <cellStyle name="Notiz 3 9 3 3 3" xfId="15822"/>
    <cellStyle name="Notiz 3 9 3 3 4" xfId="22761"/>
    <cellStyle name="Notiz 3 9 3 3 5" xfId="29426"/>
    <cellStyle name="Notiz 3 9 3 3 6" xfId="36096"/>
    <cellStyle name="Notiz 3 9 3 3 7" xfId="42912"/>
    <cellStyle name="Notiz 3 9 3 3 8" xfId="49435"/>
    <cellStyle name="Notiz 3 9 3 4" xfId="3109"/>
    <cellStyle name="Notiz 3 9 3 4 2" xfId="10219"/>
    <cellStyle name="Notiz 3 9 3 4 3" xfId="16512"/>
    <cellStyle name="Notiz 3 9 3 4 4" xfId="23451"/>
    <cellStyle name="Notiz 3 9 3 4 5" xfId="30116"/>
    <cellStyle name="Notiz 3 9 3 4 6" xfId="36786"/>
    <cellStyle name="Notiz 3 9 3 4 7" xfId="43602"/>
    <cellStyle name="Notiz 3 9 3 4 8" xfId="50125"/>
    <cellStyle name="Notiz 3 9 3 5" xfId="3796"/>
    <cellStyle name="Notiz 3 9 3 5 2" xfId="10906"/>
    <cellStyle name="Notiz 3 9 3 5 3" xfId="17199"/>
    <cellStyle name="Notiz 3 9 3 5 4" xfId="24138"/>
    <cellStyle name="Notiz 3 9 3 5 5" xfId="30803"/>
    <cellStyle name="Notiz 3 9 3 5 6" xfId="37473"/>
    <cellStyle name="Notiz 3 9 3 5 7" xfId="44289"/>
    <cellStyle name="Notiz 3 9 3 5 8" xfId="50812"/>
    <cellStyle name="Notiz 3 9 3 6" xfId="4483"/>
    <cellStyle name="Notiz 3 9 3 6 2" xfId="11593"/>
    <cellStyle name="Notiz 3 9 3 6 3" xfId="17886"/>
    <cellStyle name="Notiz 3 9 3 6 4" xfId="24825"/>
    <cellStyle name="Notiz 3 9 3 6 5" xfId="31490"/>
    <cellStyle name="Notiz 3 9 3 6 6" xfId="38160"/>
    <cellStyle name="Notiz 3 9 3 6 7" xfId="44976"/>
    <cellStyle name="Notiz 3 9 3 6 8" xfId="51499"/>
    <cellStyle name="Notiz 3 9 3 7" xfId="5168"/>
    <cellStyle name="Notiz 3 9 3 7 2" xfId="12278"/>
    <cellStyle name="Notiz 3 9 3 7 3" xfId="18571"/>
    <cellStyle name="Notiz 3 9 3 7 4" xfId="25510"/>
    <cellStyle name="Notiz 3 9 3 7 5" xfId="32175"/>
    <cellStyle name="Notiz 3 9 3 7 6" xfId="38845"/>
    <cellStyle name="Notiz 3 9 3 7 7" xfId="45661"/>
    <cellStyle name="Notiz 3 9 3 7 8" xfId="52184"/>
    <cellStyle name="Notiz 3 9 3 8" xfId="6209"/>
    <cellStyle name="Notiz 3 9 3 8 2" xfId="13319"/>
    <cellStyle name="Notiz 3 9 3 8 3" xfId="19612"/>
    <cellStyle name="Notiz 3 9 3 8 4" xfId="26551"/>
    <cellStyle name="Notiz 3 9 3 8 5" xfId="33216"/>
    <cellStyle name="Notiz 3 9 3 8 6" xfId="39886"/>
    <cellStyle name="Notiz 3 9 3 8 7" xfId="46702"/>
    <cellStyle name="Notiz 3 9 3 8 8" xfId="53225"/>
    <cellStyle name="Notiz 3 9 3 9" xfId="6863"/>
    <cellStyle name="Notiz 3 9 3 9 2" xfId="13973"/>
    <cellStyle name="Notiz 3 9 3 9 3" xfId="20266"/>
    <cellStyle name="Notiz 3 9 3 9 4" xfId="27205"/>
    <cellStyle name="Notiz 3 9 3 9 5" xfId="33870"/>
    <cellStyle name="Notiz 3 9 3 9 6" xfId="40540"/>
    <cellStyle name="Notiz 3 9 3 9 7" xfId="47356"/>
    <cellStyle name="Notiz 3 9 3 9 8" xfId="53879"/>
    <cellStyle name="Notiz 3 9 4" xfId="2104"/>
    <cellStyle name="Notiz 3 9 4 2" xfId="9214"/>
    <cellStyle name="Notiz 3 9 4 3" xfId="15507"/>
    <cellStyle name="Notiz 3 9 4 4" xfId="22446"/>
    <cellStyle name="Notiz 3 9 4 5" xfId="29111"/>
    <cellStyle name="Notiz 3 9 4 6" xfId="35781"/>
    <cellStyle name="Notiz 3 9 4 7" xfId="42597"/>
    <cellStyle name="Notiz 3 9 4 8" xfId="49120"/>
    <cellStyle name="Notiz 3 9 5" xfId="2792"/>
    <cellStyle name="Notiz 3 9 5 2" xfId="9902"/>
    <cellStyle name="Notiz 3 9 5 3" xfId="16195"/>
    <cellStyle name="Notiz 3 9 5 4" xfId="23134"/>
    <cellStyle name="Notiz 3 9 5 5" xfId="29799"/>
    <cellStyle name="Notiz 3 9 5 6" xfId="36469"/>
    <cellStyle name="Notiz 3 9 5 7" xfId="43285"/>
    <cellStyle name="Notiz 3 9 5 8" xfId="49808"/>
    <cellStyle name="Notiz 3 9 6" xfId="3480"/>
    <cellStyle name="Notiz 3 9 6 2" xfId="10590"/>
    <cellStyle name="Notiz 3 9 6 3" xfId="16883"/>
    <cellStyle name="Notiz 3 9 6 4" xfId="23822"/>
    <cellStyle name="Notiz 3 9 6 5" xfId="30487"/>
    <cellStyle name="Notiz 3 9 6 6" xfId="37157"/>
    <cellStyle name="Notiz 3 9 6 7" xfId="43973"/>
    <cellStyle name="Notiz 3 9 6 8" xfId="50496"/>
    <cellStyle name="Notiz 3 9 7" xfId="4167"/>
    <cellStyle name="Notiz 3 9 7 2" xfId="11277"/>
    <cellStyle name="Notiz 3 9 7 3" xfId="17570"/>
    <cellStyle name="Notiz 3 9 7 4" xfId="24509"/>
    <cellStyle name="Notiz 3 9 7 5" xfId="31174"/>
    <cellStyle name="Notiz 3 9 7 6" xfId="37844"/>
    <cellStyle name="Notiz 3 9 7 7" xfId="44660"/>
    <cellStyle name="Notiz 3 9 7 8" xfId="51183"/>
    <cellStyle name="Notiz 3 9 8" xfId="4856"/>
    <cellStyle name="Notiz 3 9 8 2" xfId="11966"/>
    <cellStyle name="Notiz 3 9 8 3" xfId="18259"/>
    <cellStyle name="Notiz 3 9 8 4" xfId="25198"/>
    <cellStyle name="Notiz 3 9 8 5" xfId="31863"/>
    <cellStyle name="Notiz 3 9 8 6" xfId="38533"/>
    <cellStyle name="Notiz 3 9 8 7" xfId="45349"/>
    <cellStyle name="Notiz 3 9 8 8" xfId="51872"/>
    <cellStyle name="Notiz 3 9 9" xfId="5539"/>
    <cellStyle name="Notiz 3 9 9 2" xfId="12649"/>
    <cellStyle name="Notiz 3 9 9 3" xfId="18942"/>
    <cellStyle name="Notiz 3 9 9 4" xfId="25881"/>
    <cellStyle name="Notiz 3 9 9 5" xfId="32546"/>
    <cellStyle name="Notiz 3 9 9 6" xfId="39216"/>
    <cellStyle name="Notiz 3 9 9 7" xfId="46032"/>
    <cellStyle name="Notiz 3 9 9 8" xfId="52555"/>
    <cellStyle name="Prozent" xfId="2" builtinId="5"/>
    <cellStyle name="Prozent 2" xfId="38"/>
    <cellStyle name="Prozent 2 2" xfId="178"/>
    <cellStyle name="Prozent 2 3" xfId="177"/>
    <cellStyle name="Prozent 3" xfId="88"/>
    <cellStyle name="Prozent 3 2" xfId="179"/>
    <cellStyle name="Prozent 3 2 2" xfId="397"/>
    <cellStyle name="Schlecht" xfId="111" builtinId="27" customBuiltin="1"/>
    <cellStyle name="Schlecht 2" xfId="39"/>
    <cellStyle name="Schlecht 2 2" xfId="536"/>
    <cellStyle name="Schlecht 2 3" xfId="867"/>
    <cellStyle name="Standard" xfId="0" builtinId="0"/>
    <cellStyle name="Standard 10" xfId="848"/>
    <cellStyle name="Standard 11" xfId="54492"/>
    <cellStyle name="Standard 2" xfId="40"/>
    <cellStyle name="Standard 2 2" xfId="150"/>
    <cellStyle name="Standard 2 2 2" xfId="182"/>
    <cellStyle name="Standard 2 2 2 2" xfId="183"/>
    <cellStyle name="Standard 2 2 2 3" xfId="546"/>
    <cellStyle name="Standard 2 2 3" xfId="181"/>
    <cellStyle name="Standard 2 2 3 2" xfId="842"/>
    <cellStyle name="Standard 2 2 4" xfId="352"/>
    <cellStyle name="Standard 2 3" xfId="151"/>
    <cellStyle name="Standard 2 3 2" xfId="162"/>
    <cellStyle name="Standard 2 3 2 2" xfId="185"/>
    <cellStyle name="Standard 2 3 3" xfId="159"/>
    <cellStyle name="Standard 2 3 3 2" xfId="186"/>
    <cellStyle name="Standard 2 3 4" xfId="187"/>
    <cellStyle name="Standard 2 3 5" xfId="184"/>
    <cellStyle name="Standard 2 3 6" xfId="200"/>
    <cellStyle name="Standard 2 3 7" xfId="544"/>
    <cellStyle name="Standard 2 4" xfId="188"/>
    <cellStyle name="Standard 2 5" xfId="104"/>
    <cellStyle name="Standard 2 5 2" xfId="180"/>
    <cellStyle name="Standard 2 6" xfId="149"/>
    <cellStyle name="Standard 3" xfId="72"/>
    <cellStyle name="Standard 3 2" xfId="87"/>
    <cellStyle name="Standard 3 2 2" xfId="550"/>
    <cellStyle name="Standard 3 2 3" xfId="814"/>
    <cellStyle name="Standard 3 3" xfId="103"/>
    <cellStyle name="Standard 3 3 2" xfId="190"/>
    <cellStyle name="Standard 3 4" xfId="189"/>
    <cellStyle name="Standard 3 5" xfId="152"/>
    <cellStyle name="Standard 4" xfId="153"/>
    <cellStyle name="Standard 4 2" xfId="163"/>
    <cellStyle name="Standard 4 2 2" xfId="192"/>
    <cellStyle name="Standard 4 3" xfId="160"/>
    <cellStyle name="Standard 4 3 2" xfId="193"/>
    <cellStyle name="Standard 4 4" xfId="201"/>
    <cellStyle name="Standard 4 4 2" xfId="858"/>
    <cellStyle name="Standard 4 5" xfId="191"/>
    <cellStyle name="Standard 4 6" xfId="353"/>
    <cellStyle name="Standard 5" xfId="154"/>
    <cellStyle name="Standard 5 2" xfId="164"/>
    <cellStyle name="Standard 5 2 2" xfId="195"/>
    <cellStyle name="Standard 5 3" xfId="157"/>
    <cellStyle name="Standard 5 3 2" xfId="202"/>
    <cellStyle name="Standard 5 4" xfId="194"/>
    <cellStyle name="Standard 6" xfId="155"/>
    <cellStyle name="Standard 6 2" xfId="196"/>
    <cellStyle name="Standard 6 2 2" xfId="554"/>
    <cellStyle name="Standard 6 3" xfId="551"/>
    <cellStyle name="Standard 7" xfId="156"/>
    <cellStyle name="Standard 7 2" xfId="165"/>
    <cellStyle name="Standard 7 3" xfId="166"/>
    <cellStyle name="Standard 7 4" xfId="203"/>
    <cellStyle name="Standard 7 4 2" xfId="205"/>
    <cellStyle name="Standard 8" xfId="161"/>
    <cellStyle name="Standard 8 2" xfId="197"/>
    <cellStyle name="Standard 9" xfId="158"/>
    <cellStyle name="Standard 9 2" xfId="198"/>
    <cellStyle name="Standard 9 2 2" xfId="1308"/>
    <cellStyle name="Standard 9 3" xfId="555"/>
    <cellStyle name="Standard_6. Regelbarkeit" xfId="208"/>
    <cellStyle name="Standard_Tabelle1" xfId="41"/>
    <cellStyle name="Stil 1" xfId="504"/>
    <cellStyle name="Stil 1 2" xfId="548"/>
    <cellStyle name="Überschrift" xfId="105" builtinId="15" customBuiltin="1"/>
    <cellStyle name="Überschrift 1" xfId="106" builtinId="16" customBuiltin="1"/>
    <cellStyle name="Überschrift 1 2" xfId="42"/>
    <cellStyle name="Überschrift 1 2 2" xfId="537"/>
    <cellStyle name="Überschrift 1 2 3" xfId="866"/>
    <cellStyle name="Überschrift 2" xfId="107" builtinId="17" customBuiltin="1"/>
    <cellStyle name="Überschrift 2 2" xfId="43"/>
    <cellStyle name="Überschrift 2 2 2" xfId="538"/>
    <cellStyle name="Überschrift 2 2 3" xfId="834"/>
    <cellStyle name="Überschrift 3" xfId="108" builtinId="18" customBuiltin="1"/>
    <cellStyle name="Überschrift 3 2" xfId="44"/>
    <cellStyle name="Überschrift 3 2 2" xfId="539"/>
    <cellStyle name="Überschrift 3 2 3" xfId="865"/>
    <cellStyle name="Überschrift 4" xfId="109" builtinId="19" customBuiltin="1"/>
    <cellStyle name="Überschrift 4 2" xfId="45"/>
    <cellStyle name="Überschrift 4 2 2" xfId="540"/>
    <cellStyle name="Überschrift 4 2 3" xfId="835"/>
    <cellStyle name="Überschrift 5" xfId="46"/>
    <cellStyle name="Verknüpfte Zelle" xfId="116" builtinId="24" customBuiltin="1"/>
    <cellStyle name="Verknüpfte Zelle 2" xfId="47"/>
    <cellStyle name="Verknüpfte Zelle 2 2" xfId="541"/>
    <cellStyle name="Verknüpfte Zelle 2 3" xfId="821"/>
    <cellStyle name="Warnender Text" xfId="118" builtinId="11" customBuiltin="1"/>
    <cellStyle name="Warnender Text 2" xfId="48"/>
    <cellStyle name="Warnender Text 2 2" xfId="542"/>
    <cellStyle name="Warnender Text 2 3" xfId="822"/>
    <cellStyle name="Zelle überprüfen" xfId="117" builtinId="23" customBuiltin="1"/>
    <cellStyle name="Zelle überprüfen 2" xfId="49"/>
    <cellStyle name="Zelle überprüfen 2 2" xfId="543"/>
    <cellStyle name="Zelle überprüfen 2 3" xfId="823"/>
  </cellStyles>
  <dxfs count="0"/>
  <tableStyles count="0" defaultTableStyle="TableStyleMedium2" defaultPivotStyle="PivotStyleMedium9"/>
  <colors>
    <mruColors>
      <color rgb="FF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20.xml"/></Relationships>
</file>

<file path=xl/charts/_rels/chart11.xml.rels><?xml version="1.0" encoding="UTF-8" standalone="yes"?>
<Relationships xmlns="http://schemas.openxmlformats.org/package/2006/relationships"><Relationship Id="rId2" Type="http://schemas.openxmlformats.org/officeDocument/2006/relationships/chartUserShapes" Target="../drawings/drawing21.xml"/><Relationship Id="rId1" Type="http://schemas.openxmlformats.org/officeDocument/2006/relationships/themeOverride" Target="../theme/themeOverride9.xml"/></Relationships>
</file>

<file path=xl/charts/_rels/chart12.xml.rels><?xml version="1.0" encoding="UTF-8" standalone="yes"?>
<Relationships xmlns="http://schemas.openxmlformats.org/package/2006/relationships"><Relationship Id="rId2" Type="http://schemas.openxmlformats.org/officeDocument/2006/relationships/chartUserShapes" Target="../drawings/drawing22.xml"/><Relationship Id="rId1" Type="http://schemas.openxmlformats.org/officeDocument/2006/relationships/themeOverride" Target="../theme/themeOverride10.xml"/></Relationships>
</file>

<file path=xl/charts/_rels/chart13.xml.rels><?xml version="1.0" encoding="UTF-8" standalone="yes"?>
<Relationships xmlns="http://schemas.openxmlformats.org/package/2006/relationships"><Relationship Id="rId1" Type="http://schemas.openxmlformats.org/officeDocument/2006/relationships/chartUserShapes" Target="../drawings/drawing24.xml"/></Relationships>
</file>

<file path=xl/charts/_rels/chart14.xml.rels><?xml version="1.0" encoding="UTF-8" standalone="yes"?>
<Relationships xmlns="http://schemas.openxmlformats.org/package/2006/relationships"><Relationship Id="rId2" Type="http://schemas.openxmlformats.org/officeDocument/2006/relationships/chartUserShapes" Target="../drawings/drawing25.xml"/><Relationship Id="rId1" Type="http://schemas.openxmlformats.org/officeDocument/2006/relationships/themeOverride" Target="../theme/themeOverride11.xml"/></Relationships>
</file>

<file path=xl/charts/_rels/chart15.xml.rels><?xml version="1.0" encoding="UTF-8" standalone="yes"?>
<Relationships xmlns="http://schemas.openxmlformats.org/package/2006/relationships"><Relationship Id="rId2" Type="http://schemas.openxmlformats.org/officeDocument/2006/relationships/chartUserShapes" Target="../drawings/drawing26.xml"/><Relationship Id="rId1" Type="http://schemas.openxmlformats.org/officeDocument/2006/relationships/themeOverride" Target="../theme/themeOverride12.xml"/></Relationships>
</file>

<file path=xl/charts/_rels/chart16.xml.rels><?xml version="1.0" encoding="UTF-8" standalone="yes"?>
<Relationships xmlns="http://schemas.openxmlformats.org/package/2006/relationships"><Relationship Id="rId1" Type="http://schemas.openxmlformats.org/officeDocument/2006/relationships/chartUserShapes" Target="../drawings/drawing28.xml"/></Relationships>
</file>

<file path=xl/charts/_rels/chart17.xml.rels><?xml version="1.0" encoding="UTF-8" standalone="yes"?>
<Relationships xmlns="http://schemas.openxmlformats.org/package/2006/relationships"><Relationship Id="rId1" Type="http://schemas.openxmlformats.org/officeDocument/2006/relationships/chartUserShapes" Target="../drawings/drawing29.xml"/></Relationships>
</file>

<file path=xl/charts/_rels/chart18.xml.rels><?xml version="1.0" encoding="UTF-8" standalone="yes"?>
<Relationships xmlns="http://schemas.openxmlformats.org/package/2006/relationships"><Relationship Id="rId1" Type="http://schemas.openxmlformats.org/officeDocument/2006/relationships/chartUserShapes" Target="../drawings/drawing31.xml"/></Relationships>
</file>

<file path=xl/charts/_rels/chart19.xml.rels><?xml version="1.0" encoding="UTF-8" standalone="yes"?>
<Relationships xmlns="http://schemas.openxmlformats.org/package/2006/relationships"><Relationship Id="rId2" Type="http://schemas.openxmlformats.org/officeDocument/2006/relationships/chartUserShapes" Target="../drawings/drawing32.xml"/><Relationship Id="rId1" Type="http://schemas.openxmlformats.org/officeDocument/2006/relationships/themeOverride" Target="../theme/themeOverride13.xml"/></Relationships>
</file>

<file path=xl/charts/_rels/chart2.xml.rels><?xml version="1.0" encoding="UTF-8" standalone="yes"?>
<Relationships xmlns="http://schemas.openxmlformats.org/package/2006/relationships"><Relationship Id="rId2" Type="http://schemas.openxmlformats.org/officeDocument/2006/relationships/chartUserShapes" Target="../drawings/drawing5.xml"/><Relationship Id="rId1" Type="http://schemas.openxmlformats.org/officeDocument/2006/relationships/themeOverride" Target="../theme/themeOverride1.xml"/></Relationships>
</file>

<file path=xl/charts/_rels/chart20.xml.rels><?xml version="1.0" encoding="UTF-8" standalone="yes"?>
<Relationships xmlns="http://schemas.openxmlformats.org/package/2006/relationships"><Relationship Id="rId2" Type="http://schemas.openxmlformats.org/officeDocument/2006/relationships/chartUserShapes" Target="../drawings/drawing33.xml"/><Relationship Id="rId1" Type="http://schemas.openxmlformats.org/officeDocument/2006/relationships/themeOverride" Target="../theme/themeOverride14.xml"/></Relationships>
</file>

<file path=xl/charts/_rels/chart21.xml.rels><?xml version="1.0" encoding="UTF-8" standalone="yes"?>
<Relationships xmlns="http://schemas.openxmlformats.org/package/2006/relationships"><Relationship Id="rId1" Type="http://schemas.openxmlformats.org/officeDocument/2006/relationships/chartUserShapes" Target="../drawings/drawing35.xml"/></Relationships>
</file>

<file path=xl/charts/_rels/chart22.xml.rels><?xml version="1.0" encoding="UTF-8" standalone="yes"?>
<Relationships xmlns="http://schemas.openxmlformats.org/package/2006/relationships"><Relationship Id="rId2" Type="http://schemas.openxmlformats.org/officeDocument/2006/relationships/chartUserShapes" Target="../drawings/drawing36.xml"/><Relationship Id="rId1" Type="http://schemas.openxmlformats.org/officeDocument/2006/relationships/themeOverride" Target="../theme/themeOverride15.xml"/></Relationships>
</file>

<file path=xl/charts/_rels/chart23.xml.rels><?xml version="1.0" encoding="UTF-8" standalone="yes"?>
<Relationships xmlns="http://schemas.openxmlformats.org/package/2006/relationships"><Relationship Id="rId2" Type="http://schemas.openxmlformats.org/officeDocument/2006/relationships/chartUserShapes" Target="../drawings/drawing37.xml"/><Relationship Id="rId1" Type="http://schemas.openxmlformats.org/officeDocument/2006/relationships/themeOverride" Target="../theme/themeOverride16.xml"/></Relationships>
</file>

<file path=xl/charts/_rels/chart24.xml.rels><?xml version="1.0" encoding="UTF-8" standalone="yes"?>
<Relationships xmlns="http://schemas.openxmlformats.org/package/2006/relationships"><Relationship Id="rId1" Type="http://schemas.openxmlformats.org/officeDocument/2006/relationships/chartUserShapes" Target="../drawings/drawing39.xml"/></Relationships>
</file>

<file path=xl/charts/_rels/chart25.xml.rels><?xml version="1.0" encoding="UTF-8" standalone="yes"?>
<Relationships xmlns="http://schemas.openxmlformats.org/package/2006/relationships"><Relationship Id="rId2" Type="http://schemas.openxmlformats.org/officeDocument/2006/relationships/chartUserShapes" Target="../drawings/drawing40.xml"/><Relationship Id="rId1" Type="http://schemas.openxmlformats.org/officeDocument/2006/relationships/themeOverride" Target="../theme/themeOverride17.xml"/></Relationships>
</file>

<file path=xl/charts/_rels/chart26.xml.rels><?xml version="1.0" encoding="UTF-8" standalone="yes"?>
<Relationships xmlns="http://schemas.openxmlformats.org/package/2006/relationships"><Relationship Id="rId2" Type="http://schemas.openxmlformats.org/officeDocument/2006/relationships/chartUserShapes" Target="../drawings/drawing41.xml"/><Relationship Id="rId1" Type="http://schemas.openxmlformats.org/officeDocument/2006/relationships/themeOverride" Target="../theme/themeOverride18.xml"/></Relationships>
</file>

<file path=xl/charts/_rels/chart27.xml.rels><?xml version="1.0" encoding="UTF-8" standalone="yes"?>
<Relationships xmlns="http://schemas.openxmlformats.org/package/2006/relationships"><Relationship Id="rId1" Type="http://schemas.openxmlformats.org/officeDocument/2006/relationships/chartUserShapes" Target="../drawings/drawing43.xml"/></Relationships>
</file>

<file path=xl/charts/_rels/chart28.xml.rels><?xml version="1.0" encoding="UTF-8" standalone="yes"?>
<Relationships xmlns="http://schemas.openxmlformats.org/package/2006/relationships"><Relationship Id="rId2" Type="http://schemas.openxmlformats.org/officeDocument/2006/relationships/chartUserShapes" Target="../drawings/drawing45.xml"/><Relationship Id="rId1" Type="http://schemas.openxmlformats.org/officeDocument/2006/relationships/themeOverride" Target="../theme/themeOverride19.xml"/></Relationships>
</file>

<file path=xl/charts/_rels/chart3.xml.rels><?xml version="1.0" encoding="UTF-8" standalone="yes"?>
<Relationships xmlns="http://schemas.openxmlformats.org/package/2006/relationships"><Relationship Id="rId2" Type="http://schemas.openxmlformats.org/officeDocument/2006/relationships/chartUserShapes" Target="../drawings/drawing6.xml"/><Relationship Id="rId1" Type="http://schemas.openxmlformats.org/officeDocument/2006/relationships/themeOverride" Target="../theme/themeOverride2.xml"/></Relationships>
</file>

<file path=xl/charts/_rels/chart4.xml.rels><?xml version="1.0" encoding="UTF-8" standalone="yes"?>
<Relationships xmlns="http://schemas.openxmlformats.org/package/2006/relationships"><Relationship Id="rId2" Type="http://schemas.openxmlformats.org/officeDocument/2006/relationships/chartUserShapes" Target="../drawings/drawing8.xml"/><Relationship Id="rId1" Type="http://schemas.openxmlformats.org/officeDocument/2006/relationships/themeOverride" Target="../theme/themeOverride3.xml"/></Relationships>
</file>

<file path=xl/charts/_rels/chart5.xml.rels><?xml version="1.0" encoding="UTF-8" standalone="yes"?>
<Relationships xmlns="http://schemas.openxmlformats.org/package/2006/relationships"><Relationship Id="rId2" Type="http://schemas.openxmlformats.org/officeDocument/2006/relationships/chartUserShapes" Target="../drawings/drawing10.xml"/><Relationship Id="rId1" Type="http://schemas.openxmlformats.org/officeDocument/2006/relationships/themeOverride" Target="../theme/themeOverride4.xml"/></Relationships>
</file>

<file path=xl/charts/_rels/chart6.xml.rels><?xml version="1.0" encoding="UTF-8" standalone="yes"?>
<Relationships xmlns="http://schemas.openxmlformats.org/package/2006/relationships"><Relationship Id="rId2" Type="http://schemas.openxmlformats.org/officeDocument/2006/relationships/chartUserShapes" Target="../drawings/drawing12.xml"/><Relationship Id="rId1" Type="http://schemas.openxmlformats.org/officeDocument/2006/relationships/themeOverride" Target="../theme/themeOverride5.xml"/></Relationships>
</file>

<file path=xl/charts/_rels/chart7.xml.rels><?xml version="1.0" encoding="UTF-8" standalone="yes"?>
<Relationships xmlns="http://schemas.openxmlformats.org/package/2006/relationships"><Relationship Id="rId2" Type="http://schemas.openxmlformats.org/officeDocument/2006/relationships/chartUserShapes" Target="../drawings/drawing14.xml"/><Relationship Id="rId1" Type="http://schemas.openxmlformats.org/officeDocument/2006/relationships/themeOverride" Target="../theme/themeOverride6.xml"/></Relationships>
</file>

<file path=xl/charts/_rels/chart8.xml.rels><?xml version="1.0" encoding="UTF-8" standalone="yes"?>
<Relationships xmlns="http://schemas.openxmlformats.org/package/2006/relationships"><Relationship Id="rId2" Type="http://schemas.openxmlformats.org/officeDocument/2006/relationships/chartUserShapes" Target="../drawings/drawing16.xml"/><Relationship Id="rId1" Type="http://schemas.openxmlformats.org/officeDocument/2006/relationships/themeOverride" Target="../theme/themeOverride7.xml"/></Relationships>
</file>

<file path=xl/charts/_rels/chart9.xml.rels><?xml version="1.0" encoding="UTF-8" standalone="yes"?>
<Relationships xmlns="http://schemas.openxmlformats.org/package/2006/relationships"><Relationship Id="rId2" Type="http://schemas.openxmlformats.org/officeDocument/2006/relationships/chartUserShapes" Target="../drawings/drawing18.xml"/><Relationship Id="rId1" Type="http://schemas.openxmlformats.org/officeDocument/2006/relationships/themeOverride" Target="../theme/themeOverride8.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200"/>
            </a:pPr>
            <a:r>
              <a:rPr lang="de-DE" sz="1200"/>
              <a:t>Installierte</a:t>
            </a:r>
            <a:r>
              <a:rPr lang="de-DE" sz="1200" baseline="0"/>
              <a:t> Leistung</a:t>
            </a:r>
            <a:r>
              <a:rPr lang="de-DE" sz="1200"/>
              <a:t> zum 31.12.2014 </a:t>
            </a:r>
          </a:p>
          <a:p>
            <a:pPr algn="l">
              <a:defRPr sz="1200"/>
            </a:pPr>
            <a:r>
              <a:rPr lang="de-DE" sz="1200" b="0"/>
              <a:t>in MW</a:t>
            </a:r>
          </a:p>
        </c:rich>
      </c:tx>
      <c:layout>
        <c:manualLayout>
          <c:xMode val="edge"/>
          <c:yMode val="edge"/>
          <c:x val="2.2908097670785613E-2"/>
          <c:y val="2.0887722733846554E-2"/>
        </c:manualLayout>
      </c:layout>
      <c:overlay val="1"/>
    </c:title>
    <c:autoTitleDeleted val="0"/>
    <c:plotArea>
      <c:layout>
        <c:manualLayout>
          <c:layoutTarget val="inner"/>
          <c:xMode val="edge"/>
          <c:yMode val="edge"/>
          <c:x val="0.3327903758800233"/>
          <c:y val="0.15658418300495933"/>
          <c:w val="0.64009924368649262"/>
          <c:h val="0.79897156747830911"/>
        </c:manualLayout>
      </c:layout>
      <c:barChart>
        <c:barDir val="bar"/>
        <c:grouping val="clustered"/>
        <c:varyColors val="0"/>
        <c:ser>
          <c:idx val="0"/>
          <c:order val="0"/>
          <c:invertIfNegative val="0"/>
          <c:dLbls>
            <c:showLegendKey val="0"/>
            <c:showVal val="1"/>
            <c:showCatName val="0"/>
            <c:showSerName val="0"/>
            <c:showPercent val="0"/>
            <c:showBubbleSize val="0"/>
            <c:showLeaderLines val="0"/>
          </c:dLbls>
          <c:cat>
            <c:strRef>
              <c:f>'2.2 Übersicht BL'!$A$25:$A$41</c:f>
              <c:strCache>
                <c:ptCount val="17"/>
                <c:pt idx="0">
                  <c:v>Berlin</c:v>
                </c:pt>
                <c:pt idx="1">
                  <c:v>Hamburg</c:v>
                </c:pt>
                <c:pt idx="2">
                  <c:v>Bremen</c:v>
                </c:pt>
                <c:pt idx="3">
                  <c:v>Saarland</c:v>
                </c:pt>
                <c:pt idx="4">
                  <c:v>AWZ*</c:v>
                </c:pt>
                <c:pt idx="5">
                  <c:v>Thüringen</c:v>
                </c:pt>
                <c:pt idx="6">
                  <c:v>Hessen</c:v>
                </c:pt>
                <c:pt idx="7">
                  <c:v>Sachsen</c:v>
                </c:pt>
                <c:pt idx="8">
                  <c:v>Mecklenburg-Vorpommern</c:v>
                </c:pt>
                <c:pt idx="9">
                  <c:v>Rheinland-Pfalz</c:v>
                </c:pt>
                <c:pt idx="10">
                  <c:v>Sachsen-Anhalt</c:v>
                </c:pt>
                <c:pt idx="11">
                  <c:v>Baden-Württemberg</c:v>
                </c:pt>
                <c:pt idx="12">
                  <c:v>Schleswig-Holstein</c:v>
                </c:pt>
                <c:pt idx="13">
                  <c:v>Brandenburg</c:v>
                </c:pt>
                <c:pt idx="14">
                  <c:v>Nordrhein-Westfalen</c:v>
                </c:pt>
                <c:pt idx="15">
                  <c:v>Niedersachsen</c:v>
                </c:pt>
                <c:pt idx="16">
                  <c:v>Bayern</c:v>
                </c:pt>
              </c:strCache>
            </c:strRef>
          </c:cat>
          <c:val>
            <c:numRef>
              <c:f>'2.2 Übersicht BL'!$B$25:$B$41</c:f>
              <c:numCache>
                <c:formatCode>#,##0</c:formatCode>
                <c:ptCount val="17"/>
                <c:pt idx="0">
                  <c:v>128.16772341371291</c:v>
                </c:pt>
                <c:pt idx="1">
                  <c:v>138.19017025247382</c:v>
                </c:pt>
                <c:pt idx="2">
                  <c:v>213.92339571280723</c:v>
                </c:pt>
                <c:pt idx="3">
                  <c:v>738.68477662611542</c:v>
                </c:pt>
                <c:pt idx="4">
                  <c:v>945.3</c:v>
                </c:pt>
                <c:pt idx="5">
                  <c:v>2624.6696904528535</c:v>
                </c:pt>
                <c:pt idx="6">
                  <c:v>3169.6613874829363</c:v>
                </c:pt>
                <c:pt idx="7">
                  <c:v>3173.729797048999</c:v>
                </c:pt>
                <c:pt idx="8">
                  <c:v>4363.1502692753702</c:v>
                </c:pt>
                <c:pt idx="9">
                  <c:v>4751.7383121302719</c:v>
                </c:pt>
                <c:pt idx="10">
                  <c:v>6527.8414764330846</c:v>
                </c:pt>
                <c:pt idx="11">
                  <c:v>6624.4351565551588</c:v>
                </c:pt>
                <c:pt idx="12">
                  <c:v>6769.0777012476892</c:v>
                </c:pt>
                <c:pt idx="13">
                  <c:v>8750.1669157721408</c:v>
                </c:pt>
                <c:pt idx="14">
                  <c:v>9027.3098591622092</c:v>
                </c:pt>
                <c:pt idx="15">
                  <c:v>12782.066909826535</c:v>
                </c:pt>
                <c:pt idx="16">
                  <c:v>14540.147918607647</c:v>
                </c:pt>
              </c:numCache>
            </c:numRef>
          </c:val>
        </c:ser>
        <c:dLbls>
          <c:showLegendKey val="0"/>
          <c:showVal val="0"/>
          <c:showCatName val="0"/>
          <c:showSerName val="0"/>
          <c:showPercent val="0"/>
          <c:showBubbleSize val="0"/>
        </c:dLbls>
        <c:gapWidth val="150"/>
        <c:axId val="50266496"/>
        <c:axId val="50268032"/>
      </c:barChart>
      <c:catAx>
        <c:axId val="50266496"/>
        <c:scaling>
          <c:orientation val="minMax"/>
        </c:scaling>
        <c:delete val="0"/>
        <c:axPos val="l"/>
        <c:majorTickMark val="out"/>
        <c:minorTickMark val="none"/>
        <c:tickLblPos val="nextTo"/>
        <c:crossAx val="50268032"/>
        <c:crosses val="autoZero"/>
        <c:auto val="1"/>
        <c:lblAlgn val="ctr"/>
        <c:lblOffset val="100"/>
        <c:noMultiLvlLbl val="0"/>
      </c:catAx>
      <c:valAx>
        <c:axId val="50268032"/>
        <c:scaling>
          <c:orientation val="minMax"/>
        </c:scaling>
        <c:delete val="1"/>
        <c:axPos val="b"/>
        <c:numFmt formatCode="#,##0" sourceLinked="1"/>
        <c:majorTickMark val="out"/>
        <c:minorTickMark val="none"/>
        <c:tickLblPos val="nextTo"/>
        <c:crossAx val="50266496"/>
        <c:crosses val="autoZero"/>
        <c:crossBetween val="between"/>
      </c:valAx>
    </c:plotArea>
    <c:plotVisOnly val="1"/>
    <c:dispBlanksAs val="gap"/>
    <c:showDLblsOverMax val="0"/>
  </c:chart>
  <c:spPr>
    <a:noFill/>
    <a:ln>
      <a:noFill/>
    </a:ln>
  </c:spPr>
  <c:txPr>
    <a:bodyPr/>
    <a:lstStyle/>
    <a:p>
      <a:pPr>
        <a:defRPr sz="1100"/>
      </a:pPr>
      <a:endParaRPr lang="de-DE"/>
    </a:p>
  </c:txPr>
  <c:printSettings>
    <c:headerFooter/>
    <c:pageMargins b="0.78740157499999996" l="0.7" r="0.7" t="0.78740157499999996" header="0.3" footer="0.3"/>
    <c:pageSetup/>
  </c:printSettings>
  <c:userShapes r:id="rId1"/>
</c:chartSpace>
</file>

<file path=xl/charts/chart10.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200"/>
            </a:pPr>
            <a:r>
              <a:rPr lang="de-DE" sz="1200"/>
              <a:t>Windenergie an Land: Installierte</a:t>
            </a:r>
            <a:r>
              <a:rPr lang="de-DE" sz="1200" baseline="0"/>
              <a:t> Leistung</a:t>
            </a:r>
            <a:r>
              <a:rPr lang="de-DE" sz="1200"/>
              <a:t> zum 31.12.2014 </a:t>
            </a:r>
          </a:p>
          <a:p>
            <a:pPr algn="l">
              <a:defRPr sz="1200"/>
            </a:pPr>
            <a:r>
              <a:rPr lang="de-DE" sz="1200" b="0"/>
              <a:t>in MW</a:t>
            </a:r>
          </a:p>
        </c:rich>
      </c:tx>
      <c:layout>
        <c:manualLayout>
          <c:xMode val="edge"/>
          <c:yMode val="edge"/>
          <c:x val="2.2908097670785613E-2"/>
          <c:y val="2.0887722733846554E-2"/>
        </c:manualLayout>
      </c:layout>
      <c:overlay val="1"/>
    </c:title>
    <c:autoTitleDeleted val="0"/>
    <c:plotArea>
      <c:layout>
        <c:manualLayout>
          <c:layoutTarget val="inner"/>
          <c:xMode val="edge"/>
          <c:yMode val="edge"/>
          <c:x val="0.3327903758800233"/>
          <c:y val="0.15658418300495933"/>
          <c:w val="0.64009924368649262"/>
          <c:h val="0.79897156747830911"/>
        </c:manualLayout>
      </c:layout>
      <c:barChart>
        <c:barDir val="bar"/>
        <c:grouping val="clustered"/>
        <c:varyColors val="0"/>
        <c:ser>
          <c:idx val="0"/>
          <c:order val="0"/>
          <c:invertIfNegative val="0"/>
          <c:dLbls>
            <c:showLegendKey val="0"/>
            <c:showVal val="1"/>
            <c:showCatName val="0"/>
            <c:showSerName val="0"/>
            <c:showPercent val="0"/>
            <c:showBubbleSize val="0"/>
            <c:showLeaderLines val="0"/>
          </c:dLbls>
          <c:cat>
            <c:strRef>
              <c:f>'4.1 Wind an Land'!$A$24:$A$39</c:f>
              <c:strCache>
                <c:ptCount val="16"/>
                <c:pt idx="0">
                  <c:v>Berlin</c:v>
                </c:pt>
                <c:pt idx="1">
                  <c:v>Hamburg</c:v>
                </c:pt>
                <c:pt idx="2">
                  <c:v>Bremen</c:v>
                </c:pt>
                <c:pt idx="3">
                  <c:v>Saarland</c:v>
                </c:pt>
                <c:pt idx="4">
                  <c:v>Baden-Württemberg</c:v>
                </c:pt>
                <c:pt idx="5">
                  <c:v>Hessen</c:v>
                </c:pt>
                <c:pt idx="6">
                  <c:v>Sachsen</c:v>
                </c:pt>
                <c:pt idx="7">
                  <c:v>Thüringen</c:v>
                </c:pt>
                <c:pt idx="8">
                  <c:v>Bayern</c:v>
                </c:pt>
                <c:pt idx="9">
                  <c:v>Mecklenburg-Vorpommern</c:v>
                </c:pt>
                <c:pt idx="10">
                  <c:v>Rheinland-Pfalz</c:v>
                </c:pt>
                <c:pt idx="11">
                  <c:v>Nordrhein-Westfalen</c:v>
                </c:pt>
                <c:pt idx="12">
                  <c:v>Sachsen-Anhalt</c:v>
                </c:pt>
                <c:pt idx="13">
                  <c:v>Schleswig-Holstein</c:v>
                </c:pt>
                <c:pt idx="14">
                  <c:v>Brandenburg</c:v>
                </c:pt>
                <c:pt idx="15">
                  <c:v>Niedersachsen</c:v>
                </c:pt>
              </c:strCache>
            </c:strRef>
          </c:cat>
          <c:val>
            <c:numRef>
              <c:f>'4.1 Wind an Land'!$B$24:$B$39</c:f>
              <c:numCache>
                <c:formatCode>#,##0</c:formatCode>
                <c:ptCount val="16"/>
                <c:pt idx="0">
                  <c:v>4.3</c:v>
                </c:pt>
                <c:pt idx="1">
                  <c:v>58.545999999999999</c:v>
                </c:pt>
                <c:pt idx="2">
                  <c:v>154.51900000000001</c:v>
                </c:pt>
                <c:pt idx="3">
                  <c:v>246.7824</c:v>
                </c:pt>
                <c:pt idx="4">
                  <c:v>577.67124000000001</c:v>
                </c:pt>
                <c:pt idx="5">
                  <c:v>1065.19715</c:v>
                </c:pt>
                <c:pt idx="6">
                  <c:v>1096.2807500000001</c:v>
                </c:pt>
                <c:pt idx="7">
                  <c:v>1220.8977</c:v>
                </c:pt>
                <c:pt idx="8">
                  <c:v>1446.3701600000002</c:v>
                </c:pt>
                <c:pt idx="9">
                  <c:v>2619.78775</c:v>
                </c:pt>
                <c:pt idx="10">
                  <c:v>2669.1405300000001</c:v>
                </c:pt>
                <c:pt idx="11">
                  <c:v>3708.1681999999996</c:v>
                </c:pt>
                <c:pt idx="12">
                  <c:v>4245.7327599999999</c:v>
                </c:pt>
                <c:pt idx="13">
                  <c:v>4890.2669699999988</c:v>
                </c:pt>
                <c:pt idx="14">
                  <c:v>5396.1776500000005</c:v>
                </c:pt>
                <c:pt idx="15">
                  <c:v>7941.1545199999973</c:v>
                </c:pt>
              </c:numCache>
            </c:numRef>
          </c:val>
        </c:ser>
        <c:dLbls>
          <c:showLegendKey val="0"/>
          <c:showVal val="0"/>
          <c:showCatName val="0"/>
          <c:showSerName val="0"/>
          <c:showPercent val="0"/>
          <c:showBubbleSize val="0"/>
        </c:dLbls>
        <c:gapWidth val="150"/>
        <c:axId val="55015296"/>
        <c:axId val="55016832"/>
      </c:barChart>
      <c:catAx>
        <c:axId val="55015296"/>
        <c:scaling>
          <c:orientation val="minMax"/>
        </c:scaling>
        <c:delete val="0"/>
        <c:axPos val="l"/>
        <c:majorTickMark val="out"/>
        <c:minorTickMark val="none"/>
        <c:tickLblPos val="nextTo"/>
        <c:crossAx val="55016832"/>
        <c:crosses val="autoZero"/>
        <c:auto val="1"/>
        <c:lblAlgn val="ctr"/>
        <c:lblOffset val="100"/>
        <c:noMultiLvlLbl val="0"/>
      </c:catAx>
      <c:valAx>
        <c:axId val="55016832"/>
        <c:scaling>
          <c:orientation val="minMax"/>
        </c:scaling>
        <c:delete val="1"/>
        <c:axPos val="b"/>
        <c:numFmt formatCode="#,##0" sourceLinked="1"/>
        <c:majorTickMark val="out"/>
        <c:minorTickMark val="none"/>
        <c:tickLblPos val="nextTo"/>
        <c:crossAx val="55015296"/>
        <c:crosses val="autoZero"/>
        <c:crossBetween val="between"/>
      </c:valAx>
    </c:plotArea>
    <c:plotVisOnly val="1"/>
    <c:dispBlanksAs val="gap"/>
    <c:showDLblsOverMax val="0"/>
  </c:chart>
  <c:spPr>
    <a:noFill/>
    <a:ln>
      <a:noFill/>
    </a:ln>
  </c:spPr>
  <c:txPr>
    <a:bodyPr/>
    <a:lstStyle/>
    <a:p>
      <a:pPr>
        <a:defRPr sz="1100"/>
      </a:pPr>
      <a:endParaRPr lang="de-DE"/>
    </a:p>
  </c:txPr>
  <c:printSettings>
    <c:headerFooter/>
    <c:pageMargins b="0.78740157499999996" l="0.7" r="0.7" t="0.78740157499999996" header="0.3" footer="0.3"/>
    <c:pageSetup/>
  </c:printSettings>
  <c:userShapes r:id="rId1"/>
</c:chartSpace>
</file>

<file path=xl/charts/chart11.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l">
              <a:defRPr sz="1200"/>
            </a:pPr>
            <a:r>
              <a:rPr lang="de-DE" sz="1200"/>
              <a:t>Windenergie an Land: Zubau</a:t>
            </a:r>
            <a:r>
              <a:rPr lang="de-DE" sz="1200" baseline="0"/>
              <a:t> 2014</a:t>
            </a:r>
          </a:p>
          <a:p>
            <a:pPr algn="l">
              <a:defRPr sz="1200"/>
            </a:pPr>
            <a:r>
              <a:rPr lang="de-DE" sz="1200" b="0"/>
              <a:t>in MW </a:t>
            </a:r>
          </a:p>
        </c:rich>
      </c:tx>
      <c:layout>
        <c:manualLayout>
          <c:xMode val="edge"/>
          <c:yMode val="edge"/>
          <c:x val="2.2908097670785613E-2"/>
          <c:y val="2.0887722733846554E-2"/>
        </c:manualLayout>
      </c:layout>
      <c:overlay val="1"/>
    </c:title>
    <c:autoTitleDeleted val="0"/>
    <c:plotArea>
      <c:layout>
        <c:manualLayout>
          <c:layoutTarget val="inner"/>
          <c:xMode val="edge"/>
          <c:yMode val="edge"/>
          <c:x val="0.34264667902948631"/>
          <c:y val="0.14614032163803606"/>
          <c:w val="0.63024301678689676"/>
          <c:h val="0.80941542884523243"/>
        </c:manualLayout>
      </c:layout>
      <c:barChart>
        <c:barDir val="bar"/>
        <c:grouping val="clustered"/>
        <c:varyColors val="0"/>
        <c:ser>
          <c:idx val="0"/>
          <c:order val="0"/>
          <c:invertIfNegative val="0"/>
          <c:dLbls>
            <c:showLegendKey val="0"/>
            <c:showVal val="1"/>
            <c:showCatName val="0"/>
            <c:showSerName val="0"/>
            <c:showPercent val="0"/>
            <c:showBubbleSize val="0"/>
            <c:showLeaderLines val="0"/>
          </c:dLbls>
          <c:cat>
            <c:strRef>
              <c:f>'4.1 Wind an Land'!$G$24:$G$39</c:f>
              <c:strCache>
                <c:ptCount val="16"/>
                <c:pt idx="0">
                  <c:v>Berlin</c:v>
                </c:pt>
                <c:pt idx="1">
                  <c:v>Hamburg</c:v>
                </c:pt>
                <c:pt idx="2">
                  <c:v>Bremen</c:v>
                </c:pt>
                <c:pt idx="3">
                  <c:v>Baden-Württemberg</c:v>
                </c:pt>
                <c:pt idx="4">
                  <c:v>Sachsen</c:v>
                </c:pt>
                <c:pt idx="5">
                  <c:v>Saarland</c:v>
                </c:pt>
                <c:pt idx="6">
                  <c:v>Thüringen</c:v>
                </c:pt>
                <c:pt idx="7">
                  <c:v>Hessen</c:v>
                </c:pt>
                <c:pt idx="8">
                  <c:v>Sachsen-Anhalt</c:v>
                </c:pt>
                <c:pt idx="9">
                  <c:v>Nordrhein-Westfalen</c:v>
                </c:pt>
                <c:pt idx="10">
                  <c:v>Mecklenburg-Vorpommern</c:v>
                </c:pt>
                <c:pt idx="11">
                  <c:v>Bayern</c:v>
                </c:pt>
                <c:pt idx="12">
                  <c:v>Rheinland-Pfalz</c:v>
                </c:pt>
                <c:pt idx="13">
                  <c:v>Brandenburg</c:v>
                </c:pt>
                <c:pt idx="14">
                  <c:v>Niedersachsen</c:v>
                </c:pt>
                <c:pt idx="15">
                  <c:v>Schleswig-Holstein</c:v>
                </c:pt>
              </c:strCache>
            </c:strRef>
          </c:cat>
          <c:val>
            <c:numRef>
              <c:f>'4.1 Wind an Land'!$H$24:$H$39</c:f>
              <c:numCache>
                <c:formatCode>#,##0</c:formatCode>
                <c:ptCount val="16"/>
                <c:pt idx="0">
                  <c:v>2.2999999999999998</c:v>
                </c:pt>
                <c:pt idx="1">
                  <c:v>2.9460000000000002</c:v>
                </c:pt>
                <c:pt idx="2">
                  <c:v>11.8</c:v>
                </c:pt>
                <c:pt idx="3">
                  <c:v>15.320339999999968</c:v>
                </c:pt>
                <c:pt idx="4">
                  <c:v>29.903500000000001</c:v>
                </c:pt>
                <c:pt idx="5">
                  <c:v>42.975000000000001</c:v>
                </c:pt>
                <c:pt idx="6">
                  <c:v>132.22490000000013</c:v>
                </c:pt>
                <c:pt idx="7">
                  <c:v>185.8135</c:v>
                </c:pt>
                <c:pt idx="8">
                  <c:v>213.27379000000005</c:v>
                </c:pt>
                <c:pt idx="9">
                  <c:v>272.1158999999999</c:v>
                </c:pt>
                <c:pt idx="10">
                  <c:v>320.62</c:v>
                </c:pt>
                <c:pt idx="11">
                  <c:v>389.38020000000063</c:v>
                </c:pt>
                <c:pt idx="12">
                  <c:v>403.77100000000002</c:v>
                </c:pt>
                <c:pt idx="13">
                  <c:v>403.99559999999963</c:v>
                </c:pt>
                <c:pt idx="14">
                  <c:v>404.06509999999963</c:v>
                </c:pt>
                <c:pt idx="15">
                  <c:v>1200.5469999999991</c:v>
                </c:pt>
              </c:numCache>
            </c:numRef>
          </c:val>
        </c:ser>
        <c:dLbls>
          <c:showLegendKey val="0"/>
          <c:showVal val="0"/>
          <c:showCatName val="0"/>
          <c:showSerName val="0"/>
          <c:showPercent val="0"/>
          <c:showBubbleSize val="0"/>
        </c:dLbls>
        <c:gapWidth val="150"/>
        <c:axId val="55336960"/>
        <c:axId val="55338496"/>
      </c:barChart>
      <c:catAx>
        <c:axId val="55336960"/>
        <c:scaling>
          <c:orientation val="minMax"/>
        </c:scaling>
        <c:delete val="0"/>
        <c:axPos val="l"/>
        <c:majorTickMark val="out"/>
        <c:minorTickMark val="none"/>
        <c:tickLblPos val="nextTo"/>
        <c:crossAx val="55338496"/>
        <c:crosses val="autoZero"/>
        <c:auto val="1"/>
        <c:lblAlgn val="ctr"/>
        <c:lblOffset val="100"/>
        <c:noMultiLvlLbl val="0"/>
      </c:catAx>
      <c:valAx>
        <c:axId val="55338496"/>
        <c:scaling>
          <c:orientation val="minMax"/>
        </c:scaling>
        <c:delete val="1"/>
        <c:axPos val="b"/>
        <c:numFmt formatCode="#,##0" sourceLinked="1"/>
        <c:majorTickMark val="out"/>
        <c:minorTickMark val="none"/>
        <c:tickLblPos val="nextTo"/>
        <c:crossAx val="55336960"/>
        <c:crosses val="autoZero"/>
        <c:crossBetween val="between"/>
      </c:valAx>
    </c:plotArea>
    <c:plotVisOnly val="1"/>
    <c:dispBlanksAs val="gap"/>
    <c:showDLblsOverMax val="0"/>
  </c:chart>
  <c:spPr>
    <a:noFill/>
    <a:ln>
      <a:noFill/>
    </a:ln>
  </c:spPr>
  <c:txPr>
    <a:bodyPr/>
    <a:lstStyle/>
    <a:p>
      <a:pPr>
        <a:defRPr sz="1100"/>
      </a:pPr>
      <a:endParaRPr lang="de-DE"/>
    </a:p>
  </c:txPr>
  <c:printSettings>
    <c:headerFooter/>
    <c:pageMargins b="0.78740157499999996" l="0.7" r="0.7" t="0.78740157499999996" header="0.3" footer="0.3"/>
    <c:pageSetup/>
  </c:printSettings>
  <c:userShapes r:id="rId2"/>
</c:chartSpace>
</file>

<file path=xl/charts/chart12.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l">
              <a:defRPr sz="1200"/>
            </a:pPr>
            <a:r>
              <a:rPr lang="de-DE" sz="1200"/>
              <a:t>Windenergie an Land: Eingespeiste</a:t>
            </a:r>
            <a:r>
              <a:rPr lang="de-DE" sz="1200" baseline="0"/>
              <a:t> Jahresarbeit 2014</a:t>
            </a:r>
          </a:p>
          <a:p>
            <a:pPr algn="l">
              <a:defRPr sz="1200"/>
            </a:pPr>
            <a:r>
              <a:rPr lang="de-DE" sz="1200" b="0"/>
              <a:t>in GWh </a:t>
            </a:r>
          </a:p>
        </c:rich>
      </c:tx>
      <c:layout>
        <c:manualLayout>
          <c:xMode val="edge"/>
          <c:yMode val="edge"/>
          <c:x val="2.2908097670785613E-2"/>
          <c:y val="2.0887722733846554E-2"/>
        </c:manualLayout>
      </c:layout>
      <c:overlay val="1"/>
    </c:title>
    <c:autoTitleDeleted val="0"/>
    <c:plotArea>
      <c:layout>
        <c:manualLayout>
          <c:layoutTarget val="inner"/>
          <c:xMode val="edge"/>
          <c:yMode val="edge"/>
          <c:x val="0.35983248024501013"/>
          <c:y val="0.14614032163803606"/>
          <c:w val="0.61305732082770414"/>
          <c:h val="0.80941542884523243"/>
        </c:manualLayout>
      </c:layout>
      <c:barChart>
        <c:barDir val="bar"/>
        <c:grouping val="clustered"/>
        <c:varyColors val="0"/>
        <c:ser>
          <c:idx val="0"/>
          <c:order val="0"/>
          <c:invertIfNegative val="0"/>
          <c:dLbls>
            <c:showLegendKey val="0"/>
            <c:showVal val="1"/>
            <c:showCatName val="0"/>
            <c:showSerName val="0"/>
            <c:showPercent val="0"/>
            <c:showBubbleSize val="0"/>
            <c:showLeaderLines val="0"/>
          </c:dLbls>
          <c:cat>
            <c:strRef>
              <c:f>'4.1 Wind an Land'!$L$24:$L$39</c:f>
              <c:strCache>
                <c:ptCount val="16"/>
                <c:pt idx="0">
                  <c:v>Berlin</c:v>
                </c:pt>
                <c:pt idx="1">
                  <c:v>Hamburg</c:v>
                </c:pt>
                <c:pt idx="2">
                  <c:v>Bremen</c:v>
                </c:pt>
                <c:pt idx="3">
                  <c:v>Saarland</c:v>
                </c:pt>
                <c:pt idx="4">
                  <c:v>Baden-Württemberg</c:v>
                </c:pt>
                <c:pt idx="5">
                  <c:v>Hessen</c:v>
                </c:pt>
                <c:pt idx="6">
                  <c:v>Sachsen</c:v>
                </c:pt>
                <c:pt idx="7">
                  <c:v>Thüringen</c:v>
                </c:pt>
                <c:pt idx="8">
                  <c:v>Bayern</c:v>
                </c:pt>
                <c:pt idx="9">
                  <c:v>Rheinland-Pfalz</c:v>
                </c:pt>
                <c:pt idx="10">
                  <c:v>Mecklenburg-Vorpommern</c:v>
                </c:pt>
                <c:pt idx="11">
                  <c:v>Nordrhein-Westfalen</c:v>
                </c:pt>
                <c:pt idx="12">
                  <c:v>Sachsen-Anhalt</c:v>
                </c:pt>
                <c:pt idx="13">
                  <c:v>Brandenburg</c:v>
                </c:pt>
                <c:pt idx="14">
                  <c:v>Schleswig-Holstein</c:v>
                </c:pt>
                <c:pt idx="15">
                  <c:v>Niedersachsen</c:v>
                </c:pt>
              </c:strCache>
            </c:strRef>
          </c:cat>
          <c:val>
            <c:numRef>
              <c:f>'4.1 Wind an Land'!$M$24:$M$39</c:f>
              <c:numCache>
                <c:formatCode>#,##0</c:formatCode>
                <c:ptCount val="16"/>
                <c:pt idx="0" formatCode="#,##0.0">
                  <c:v>5.8872994518363937</c:v>
                </c:pt>
                <c:pt idx="1">
                  <c:v>84.355558267499404</c:v>
                </c:pt>
                <c:pt idx="2">
                  <c:v>285.41696387883894</c:v>
                </c:pt>
                <c:pt idx="3">
                  <c:v>373.95223918027398</c:v>
                </c:pt>
                <c:pt idx="4">
                  <c:v>664.27260936327309</c:v>
                </c:pt>
                <c:pt idx="5">
                  <c:v>1429.292172300738</c:v>
                </c:pt>
                <c:pt idx="6">
                  <c:v>1577.5968715768615</c:v>
                </c:pt>
                <c:pt idx="7">
                  <c:v>1621.7652507185621</c:v>
                </c:pt>
                <c:pt idx="8">
                  <c:v>1823.4392976811594</c:v>
                </c:pt>
                <c:pt idx="9">
                  <c:v>3519.9440449075591</c:v>
                </c:pt>
                <c:pt idx="10">
                  <c:v>4279.3891230158433</c:v>
                </c:pt>
                <c:pt idx="11">
                  <c:v>5469.7431264199868</c:v>
                </c:pt>
                <c:pt idx="12">
                  <c:v>6169.4708247584704</c:v>
                </c:pt>
                <c:pt idx="13">
                  <c:v>7846.549374167058</c:v>
                </c:pt>
                <c:pt idx="14">
                  <c:v>7986.5105047017878</c:v>
                </c:pt>
                <c:pt idx="15">
                  <c:v>12770.099546887812</c:v>
                </c:pt>
              </c:numCache>
            </c:numRef>
          </c:val>
        </c:ser>
        <c:dLbls>
          <c:showLegendKey val="0"/>
          <c:showVal val="0"/>
          <c:showCatName val="0"/>
          <c:showSerName val="0"/>
          <c:showPercent val="0"/>
          <c:showBubbleSize val="0"/>
        </c:dLbls>
        <c:gapWidth val="150"/>
        <c:axId val="55351168"/>
        <c:axId val="55352704"/>
      </c:barChart>
      <c:catAx>
        <c:axId val="55351168"/>
        <c:scaling>
          <c:orientation val="minMax"/>
        </c:scaling>
        <c:delete val="0"/>
        <c:axPos val="l"/>
        <c:majorTickMark val="out"/>
        <c:minorTickMark val="none"/>
        <c:tickLblPos val="nextTo"/>
        <c:crossAx val="55352704"/>
        <c:crosses val="autoZero"/>
        <c:auto val="1"/>
        <c:lblAlgn val="ctr"/>
        <c:lblOffset val="100"/>
        <c:noMultiLvlLbl val="0"/>
      </c:catAx>
      <c:valAx>
        <c:axId val="55352704"/>
        <c:scaling>
          <c:orientation val="minMax"/>
        </c:scaling>
        <c:delete val="1"/>
        <c:axPos val="b"/>
        <c:numFmt formatCode="#,##0.0" sourceLinked="1"/>
        <c:majorTickMark val="out"/>
        <c:minorTickMark val="none"/>
        <c:tickLblPos val="nextTo"/>
        <c:crossAx val="55351168"/>
        <c:crosses val="autoZero"/>
        <c:crossBetween val="between"/>
      </c:valAx>
    </c:plotArea>
    <c:plotVisOnly val="1"/>
    <c:dispBlanksAs val="gap"/>
    <c:showDLblsOverMax val="0"/>
  </c:chart>
  <c:spPr>
    <a:noFill/>
    <a:ln>
      <a:noFill/>
    </a:ln>
  </c:spPr>
  <c:txPr>
    <a:bodyPr/>
    <a:lstStyle/>
    <a:p>
      <a:pPr>
        <a:defRPr sz="1100"/>
      </a:pPr>
      <a:endParaRPr lang="de-DE"/>
    </a:p>
  </c:txPr>
  <c:printSettings>
    <c:headerFooter/>
    <c:pageMargins b="0.78740157499999996" l="0.7" r="0.7" t="0.78740157499999996" header="0.3" footer="0.3"/>
    <c:pageSetup/>
  </c:printSettings>
  <c:userShapes r:id="rId2"/>
</c:chartSpace>
</file>

<file path=xl/charts/chart13.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200"/>
            </a:pPr>
            <a:r>
              <a:rPr lang="de-DE" sz="1200"/>
              <a:t>Solare</a:t>
            </a:r>
            <a:r>
              <a:rPr lang="de-DE" sz="1200" baseline="0"/>
              <a:t> Strahlungsenergie</a:t>
            </a:r>
            <a:r>
              <a:rPr lang="de-DE" sz="1200"/>
              <a:t>: Installierte</a:t>
            </a:r>
            <a:r>
              <a:rPr lang="de-DE" sz="1200" baseline="0"/>
              <a:t> Leistung</a:t>
            </a:r>
            <a:r>
              <a:rPr lang="de-DE" sz="1200"/>
              <a:t> zum 31.12.2014</a:t>
            </a:r>
          </a:p>
          <a:p>
            <a:pPr algn="l">
              <a:defRPr sz="1200"/>
            </a:pPr>
            <a:r>
              <a:rPr lang="de-DE" sz="1200" b="0"/>
              <a:t>in MW</a:t>
            </a:r>
          </a:p>
        </c:rich>
      </c:tx>
      <c:layout>
        <c:manualLayout>
          <c:xMode val="edge"/>
          <c:yMode val="edge"/>
          <c:x val="2.2908097670785613E-2"/>
          <c:y val="2.0887722733846554E-2"/>
        </c:manualLayout>
      </c:layout>
      <c:overlay val="1"/>
    </c:title>
    <c:autoTitleDeleted val="0"/>
    <c:plotArea>
      <c:layout>
        <c:manualLayout>
          <c:layoutTarget val="inner"/>
          <c:xMode val="edge"/>
          <c:yMode val="edge"/>
          <c:x val="0.31305359473319072"/>
          <c:y val="0.12525252525252525"/>
          <c:w val="0.65983611567962508"/>
          <c:h val="0.83030303030303032"/>
        </c:manualLayout>
      </c:layout>
      <c:barChart>
        <c:barDir val="bar"/>
        <c:grouping val="clustered"/>
        <c:varyColors val="0"/>
        <c:ser>
          <c:idx val="0"/>
          <c:order val="0"/>
          <c:invertIfNegative val="0"/>
          <c:dLbls>
            <c:showLegendKey val="0"/>
            <c:showVal val="1"/>
            <c:showCatName val="0"/>
            <c:showSerName val="0"/>
            <c:showPercent val="0"/>
            <c:showBubbleSize val="0"/>
            <c:showLeaderLines val="0"/>
          </c:dLbls>
          <c:cat>
            <c:strRef>
              <c:f>'4.3 Solar'!$A$24:$A$39</c:f>
              <c:strCache>
                <c:ptCount val="16"/>
                <c:pt idx="0">
                  <c:v>Hamburg</c:v>
                </c:pt>
                <c:pt idx="1">
                  <c:v>Bremen</c:v>
                </c:pt>
                <c:pt idx="2">
                  <c:v>Berlin</c:v>
                </c:pt>
                <c:pt idx="3">
                  <c:v>Saarland</c:v>
                </c:pt>
                <c:pt idx="4">
                  <c:v>Thüringen</c:v>
                </c:pt>
                <c:pt idx="5">
                  <c:v>Mecklenburg-Vorpommern</c:v>
                </c:pt>
                <c:pt idx="6">
                  <c:v>Schleswig-Holstein</c:v>
                </c:pt>
                <c:pt idx="7">
                  <c:v>Sachsen</c:v>
                </c:pt>
                <c:pt idx="8">
                  <c:v>Hessen</c:v>
                </c:pt>
                <c:pt idx="9">
                  <c:v>Sachsen-Anhalt</c:v>
                </c:pt>
                <c:pt idx="10">
                  <c:v>Rheinland-Pfalz</c:v>
                </c:pt>
                <c:pt idx="11">
                  <c:v>Brandenburg</c:v>
                </c:pt>
                <c:pt idx="12">
                  <c:v>Niedersachsen</c:v>
                </c:pt>
                <c:pt idx="13">
                  <c:v>Nordrhein-Westfalen</c:v>
                </c:pt>
                <c:pt idx="14">
                  <c:v>Baden-Württemberg</c:v>
                </c:pt>
                <c:pt idx="15">
                  <c:v>Bayern</c:v>
                </c:pt>
              </c:strCache>
            </c:strRef>
          </c:cat>
          <c:val>
            <c:numRef>
              <c:f>'4.3 Solar'!$B$24:$B$39</c:f>
              <c:numCache>
                <c:formatCode>#,##0</c:formatCode>
                <c:ptCount val="16"/>
                <c:pt idx="0">
                  <c:v>36.520220252473855</c:v>
                </c:pt>
                <c:pt idx="1">
                  <c:v>39.929995712807219</c:v>
                </c:pt>
                <c:pt idx="2">
                  <c:v>80.476223413712887</c:v>
                </c:pt>
                <c:pt idx="3">
                  <c:v>407.25662662611546</c:v>
                </c:pt>
                <c:pt idx="4">
                  <c:v>1119.9381704528537</c:v>
                </c:pt>
                <c:pt idx="5">
                  <c:v>1337.927519275371</c:v>
                </c:pt>
                <c:pt idx="6">
                  <c:v>1468.6413512476909</c:v>
                </c:pt>
                <c:pt idx="7">
                  <c:v>1575.1149470489988</c:v>
                </c:pt>
                <c:pt idx="8">
                  <c:v>1768.4616174829362</c:v>
                </c:pt>
                <c:pt idx="9">
                  <c:v>1828.7367464330848</c:v>
                </c:pt>
                <c:pt idx="10">
                  <c:v>1862.1722321302721</c:v>
                </c:pt>
                <c:pt idx="11">
                  <c:v>2900.9981257721397</c:v>
                </c:pt>
                <c:pt idx="12">
                  <c:v>3490.6068098265373</c:v>
                </c:pt>
                <c:pt idx="13">
                  <c:v>4234.88546916221</c:v>
                </c:pt>
                <c:pt idx="14">
                  <c:v>4984.5483765551589</c:v>
                </c:pt>
                <c:pt idx="15">
                  <c:v>11099.785568607645</c:v>
                </c:pt>
              </c:numCache>
            </c:numRef>
          </c:val>
        </c:ser>
        <c:dLbls>
          <c:showLegendKey val="0"/>
          <c:showVal val="0"/>
          <c:showCatName val="0"/>
          <c:showSerName val="0"/>
          <c:showPercent val="0"/>
          <c:showBubbleSize val="0"/>
        </c:dLbls>
        <c:gapWidth val="150"/>
        <c:axId val="55198080"/>
        <c:axId val="55199616"/>
      </c:barChart>
      <c:catAx>
        <c:axId val="55198080"/>
        <c:scaling>
          <c:orientation val="minMax"/>
        </c:scaling>
        <c:delete val="0"/>
        <c:axPos val="l"/>
        <c:majorTickMark val="out"/>
        <c:minorTickMark val="none"/>
        <c:tickLblPos val="nextTo"/>
        <c:crossAx val="55199616"/>
        <c:crosses val="autoZero"/>
        <c:auto val="1"/>
        <c:lblAlgn val="ctr"/>
        <c:lblOffset val="100"/>
        <c:noMultiLvlLbl val="0"/>
      </c:catAx>
      <c:valAx>
        <c:axId val="55199616"/>
        <c:scaling>
          <c:orientation val="minMax"/>
        </c:scaling>
        <c:delete val="1"/>
        <c:axPos val="b"/>
        <c:numFmt formatCode="#,##0" sourceLinked="1"/>
        <c:majorTickMark val="out"/>
        <c:minorTickMark val="none"/>
        <c:tickLblPos val="nextTo"/>
        <c:crossAx val="55198080"/>
        <c:crosses val="autoZero"/>
        <c:crossBetween val="between"/>
      </c:valAx>
    </c:plotArea>
    <c:plotVisOnly val="1"/>
    <c:dispBlanksAs val="gap"/>
    <c:showDLblsOverMax val="0"/>
  </c:chart>
  <c:spPr>
    <a:noFill/>
    <a:ln>
      <a:noFill/>
    </a:ln>
  </c:spPr>
  <c:txPr>
    <a:bodyPr/>
    <a:lstStyle/>
    <a:p>
      <a:pPr>
        <a:defRPr sz="1100"/>
      </a:pPr>
      <a:endParaRPr lang="de-DE"/>
    </a:p>
  </c:txPr>
  <c:printSettings>
    <c:headerFooter/>
    <c:pageMargins b="0.78740157499999996" l="0.7" r="0.7" t="0.78740157499999996" header="0.3" footer="0.3"/>
    <c:pageSetup/>
  </c:printSettings>
  <c:userShapes r:id="rId1"/>
</c:chartSpace>
</file>

<file path=xl/charts/chart14.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l">
              <a:defRPr sz="1200"/>
            </a:pPr>
            <a:r>
              <a:rPr lang="de-DE" sz="1200"/>
              <a:t>Solare Strahlungsenergie: Zubau</a:t>
            </a:r>
            <a:r>
              <a:rPr lang="de-DE" sz="1200" baseline="0"/>
              <a:t> 2014 </a:t>
            </a:r>
          </a:p>
          <a:p>
            <a:pPr algn="l">
              <a:defRPr sz="1200"/>
            </a:pPr>
            <a:r>
              <a:rPr lang="de-DE" sz="1200" b="0"/>
              <a:t>in MW </a:t>
            </a:r>
          </a:p>
        </c:rich>
      </c:tx>
      <c:layout>
        <c:manualLayout>
          <c:xMode val="edge"/>
          <c:yMode val="edge"/>
          <c:x val="2.2908097670785613E-2"/>
          <c:y val="2.0887722733846554E-2"/>
        </c:manualLayout>
      </c:layout>
      <c:overlay val="1"/>
    </c:title>
    <c:autoTitleDeleted val="0"/>
    <c:plotArea>
      <c:layout>
        <c:manualLayout>
          <c:layoutTarget val="inner"/>
          <c:xMode val="edge"/>
          <c:yMode val="edge"/>
          <c:x val="0.35774639901855843"/>
          <c:y val="0.17399061861649812"/>
          <c:w val="0.61514333054736869"/>
          <c:h val="0.78156513186677035"/>
        </c:manualLayout>
      </c:layout>
      <c:barChart>
        <c:barDir val="bar"/>
        <c:grouping val="clustered"/>
        <c:varyColors val="0"/>
        <c:ser>
          <c:idx val="0"/>
          <c:order val="0"/>
          <c:invertIfNegative val="0"/>
          <c:dLbls>
            <c:showLegendKey val="0"/>
            <c:showVal val="1"/>
            <c:showCatName val="0"/>
            <c:showSerName val="0"/>
            <c:showPercent val="0"/>
            <c:showBubbleSize val="0"/>
            <c:showLeaderLines val="0"/>
          </c:dLbls>
          <c:cat>
            <c:strRef>
              <c:f>'4.3 Solar'!$G$24:$G$39</c:f>
              <c:strCache>
                <c:ptCount val="16"/>
                <c:pt idx="0">
                  <c:v>Hamburg</c:v>
                </c:pt>
                <c:pt idx="1">
                  <c:v>Bremen</c:v>
                </c:pt>
                <c:pt idx="2">
                  <c:v>Berlin</c:v>
                </c:pt>
                <c:pt idx="3">
                  <c:v>Saarland</c:v>
                </c:pt>
                <c:pt idx="4">
                  <c:v>Schleswig-Holstein</c:v>
                </c:pt>
                <c:pt idx="5">
                  <c:v>Sachsen</c:v>
                </c:pt>
                <c:pt idx="6">
                  <c:v>Thüringen</c:v>
                </c:pt>
                <c:pt idx="7">
                  <c:v>Hessen</c:v>
                </c:pt>
                <c:pt idx="8">
                  <c:v>Rheinland-Pfalz</c:v>
                </c:pt>
                <c:pt idx="9">
                  <c:v>Niedersachsen</c:v>
                </c:pt>
                <c:pt idx="10">
                  <c:v>Mecklenburg-Vorpommern</c:v>
                </c:pt>
                <c:pt idx="11">
                  <c:v>Nordrhein-Westfalen</c:v>
                </c:pt>
                <c:pt idx="12">
                  <c:v>Brandenburg</c:v>
                </c:pt>
                <c:pt idx="13">
                  <c:v>Sachsen-Anhalt</c:v>
                </c:pt>
                <c:pt idx="14">
                  <c:v>Baden-Württemberg</c:v>
                </c:pt>
                <c:pt idx="15">
                  <c:v>Bayern</c:v>
                </c:pt>
              </c:strCache>
            </c:strRef>
          </c:cat>
          <c:val>
            <c:numRef>
              <c:f>'4.3 Solar'!$H$24:$H$39</c:f>
              <c:numCache>
                <c:formatCode>#,##0</c:formatCode>
                <c:ptCount val="16"/>
                <c:pt idx="0">
                  <c:v>1.8811125635480856</c:v>
                </c:pt>
                <c:pt idx="1">
                  <c:v>3.029214662551778</c:v>
                </c:pt>
                <c:pt idx="2">
                  <c:v>12.062565696832172</c:v>
                </c:pt>
                <c:pt idx="3">
                  <c:v>24.242147649489574</c:v>
                </c:pt>
                <c:pt idx="4">
                  <c:v>55.662197640241125</c:v>
                </c:pt>
                <c:pt idx="5">
                  <c:v>59.599807836987779</c:v>
                </c:pt>
                <c:pt idx="6">
                  <c:v>71.041352899276191</c:v>
                </c:pt>
                <c:pt idx="7">
                  <c:v>73.209966808095572</c:v>
                </c:pt>
                <c:pt idx="8">
                  <c:v>83.777306756349745</c:v>
                </c:pt>
                <c:pt idx="9">
                  <c:v>84.217267946362497</c:v>
                </c:pt>
                <c:pt idx="10">
                  <c:v>110.73085182929877</c:v>
                </c:pt>
                <c:pt idx="11">
                  <c:v>129.08327814801271</c:v>
                </c:pt>
                <c:pt idx="12">
                  <c:v>149.61346780558395</c:v>
                </c:pt>
                <c:pt idx="13">
                  <c:v>153.05065263564745</c:v>
                </c:pt>
                <c:pt idx="14">
                  <c:v>205.62714210953658</c:v>
                </c:pt>
                <c:pt idx="15">
                  <c:v>309.11969102949462</c:v>
                </c:pt>
              </c:numCache>
            </c:numRef>
          </c:val>
        </c:ser>
        <c:dLbls>
          <c:showLegendKey val="0"/>
          <c:showVal val="0"/>
          <c:showCatName val="0"/>
          <c:showSerName val="0"/>
          <c:showPercent val="0"/>
          <c:showBubbleSize val="0"/>
        </c:dLbls>
        <c:gapWidth val="150"/>
        <c:axId val="55249152"/>
        <c:axId val="55250944"/>
      </c:barChart>
      <c:catAx>
        <c:axId val="55249152"/>
        <c:scaling>
          <c:orientation val="minMax"/>
        </c:scaling>
        <c:delete val="0"/>
        <c:axPos val="l"/>
        <c:majorTickMark val="out"/>
        <c:minorTickMark val="none"/>
        <c:tickLblPos val="nextTo"/>
        <c:crossAx val="55250944"/>
        <c:crosses val="autoZero"/>
        <c:auto val="1"/>
        <c:lblAlgn val="ctr"/>
        <c:lblOffset val="100"/>
        <c:noMultiLvlLbl val="0"/>
      </c:catAx>
      <c:valAx>
        <c:axId val="55250944"/>
        <c:scaling>
          <c:orientation val="minMax"/>
        </c:scaling>
        <c:delete val="1"/>
        <c:axPos val="b"/>
        <c:numFmt formatCode="#,##0" sourceLinked="1"/>
        <c:majorTickMark val="out"/>
        <c:minorTickMark val="none"/>
        <c:tickLblPos val="nextTo"/>
        <c:crossAx val="55249152"/>
        <c:crosses val="autoZero"/>
        <c:crossBetween val="between"/>
      </c:valAx>
    </c:plotArea>
    <c:plotVisOnly val="1"/>
    <c:dispBlanksAs val="gap"/>
    <c:showDLblsOverMax val="0"/>
  </c:chart>
  <c:spPr>
    <a:noFill/>
    <a:ln>
      <a:noFill/>
    </a:ln>
  </c:spPr>
  <c:txPr>
    <a:bodyPr/>
    <a:lstStyle/>
    <a:p>
      <a:pPr>
        <a:defRPr sz="1100"/>
      </a:pPr>
      <a:endParaRPr lang="de-DE"/>
    </a:p>
  </c:txPr>
  <c:printSettings>
    <c:headerFooter/>
    <c:pageMargins b="0.78740157499999996" l="0.7" r="0.7" t="0.78740157499999996" header="0.3" footer="0.3"/>
    <c:pageSetup/>
  </c:printSettings>
  <c:userShapes r:id="rId2"/>
</c:chartSpace>
</file>

<file path=xl/charts/chart15.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l">
              <a:defRPr sz="1200"/>
            </a:pPr>
            <a:r>
              <a:rPr lang="de-DE" sz="1200"/>
              <a:t>Solare Strahlungsenergie</a:t>
            </a:r>
            <a:r>
              <a:rPr lang="de-DE" sz="1200" baseline="0"/>
              <a:t> </a:t>
            </a:r>
            <a:r>
              <a:rPr lang="de-DE" sz="1200"/>
              <a:t>: Eingespeiste</a:t>
            </a:r>
            <a:r>
              <a:rPr lang="de-DE" sz="1200" baseline="0"/>
              <a:t> Jahresarbeit 2014 </a:t>
            </a:r>
          </a:p>
          <a:p>
            <a:pPr algn="l">
              <a:defRPr sz="1200"/>
            </a:pPr>
            <a:r>
              <a:rPr lang="de-DE" sz="1200" b="0"/>
              <a:t>in GWh </a:t>
            </a:r>
          </a:p>
        </c:rich>
      </c:tx>
      <c:layout>
        <c:manualLayout>
          <c:xMode val="edge"/>
          <c:yMode val="edge"/>
          <c:x val="2.2908097670785613E-2"/>
          <c:y val="2.0887722733846554E-2"/>
        </c:manualLayout>
      </c:layout>
      <c:overlay val="1"/>
    </c:title>
    <c:autoTitleDeleted val="0"/>
    <c:plotArea>
      <c:layout>
        <c:manualLayout>
          <c:layoutTarget val="inner"/>
          <c:xMode val="edge"/>
          <c:yMode val="edge"/>
          <c:x val="0.3376993125397218"/>
          <c:y val="0.15310289588265158"/>
          <c:w val="0.63519039787309395"/>
          <c:h val="0.80245285460061688"/>
        </c:manualLayout>
      </c:layout>
      <c:barChart>
        <c:barDir val="bar"/>
        <c:grouping val="clustered"/>
        <c:varyColors val="0"/>
        <c:ser>
          <c:idx val="0"/>
          <c:order val="0"/>
          <c:invertIfNegative val="0"/>
          <c:dLbls>
            <c:showLegendKey val="0"/>
            <c:showVal val="1"/>
            <c:showCatName val="0"/>
            <c:showSerName val="0"/>
            <c:showPercent val="0"/>
            <c:showBubbleSize val="0"/>
            <c:showLeaderLines val="0"/>
          </c:dLbls>
          <c:cat>
            <c:strRef>
              <c:f>'4.3 Solar'!$L$24:$L$39</c:f>
              <c:strCache>
                <c:ptCount val="16"/>
                <c:pt idx="0">
                  <c:v>Hamburg</c:v>
                </c:pt>
                <c:pt idx="1">
                  <c:v>Bremen</c:v>
                </c:pt>
                <c:pt idx="2">
                  <c:v>Berlin</c:v>
                </c:pt>
                <c:pt idx="3">
                  <c:v>Saarland</c:v>
                </c:pt>
                <c:pt idx="4">
                  <c:v>Thüringen</c:v>
                </c:pt>
                <c:pt idx="5">
                  <c:v>Mecklenburg-Vorpommern</c:v>
                </c:pt>
                <c:pt idx="6">
                  <c:v>Schleswig-Holstein</c:v>
                </c:pt>
                <c:pt idx="7">
                  <c:v>Sachsen</c:v>
                </c:pt>
                <c:pt idx="8">
                  <c:v>Hessen</c:v>
                </c:pt>
                <c:pt idx="9">
                  <c:v>Sachsen-Anhalt</c:v>
                </c:pt>
                <c:pt idx="10">
                  <c:v>Rheinland-Pfalz</c:v>
                </c:pt>
                <c:pt idx="11">
                  <c:v>Brandenburg</c:v>
                </c:pt>
                <c:pt idx="12">
                  <c:v>Niedersachsen</c:v>
                </c:pt>
                <c:pt idx="13">
                  <c:v>Nordrhein-Westfalen</c:v>
                </c:pt>
                <c:pt idx="14">
                  <c:v>Baden-Württemberg</c:v>
                </c:pt>
                <c:pt idx="15">
                  <c:v>Bayern</c:v>
                </c:pt>
              </c:strCache>
            </c:strRef>
          </c:cat>
          <c:val>
            <c:numRef>
              <c:f>'4.3 Solar'!$M$24:$M$39</c:f>
              <c:numCache>
                <c:formatCode>#,##0</c:formatCode>
                <c:ptCount val="16"/>
                <c:pt idx="0">
                  <c:v>25.679639438119718</c:v>
                </c:pt>
                <c:pt idx="1">
                  <c:v>26.644724220692986</c:v>
                </c:pt>
                <c:pt idx="2">
                  <c:v>53.809482468379578</c:v>
                </c:pt>
                <c:pt idx="3">
                  <c:v>344.04482230455596</c:v>
                </c:pt>
                <c:pt idx="4">
                  <c:v>943.46924050039354</c:v>
                </c:pt>
                <c:pt idx="5">
                  <c:v>1049.7385349341512</c:v>
                </c:pt>
                <c:pt idx="6">
                  <c:v>1308.5168967344903</c:v>
                </c:pt>
                <c:pt idx="7">
                  <c:v>1401.8770176272551</c:v>
                </c:pt>
                <c:pt idx="8">
                  <c:v>1458.4897004865961</c:v>
                </c:pt>
                <c:pt idx="9">
                  <c:v>1581.8192452154117</c:v>
                </c:pt>
                <c:pt idx="10">
                  <c:v>1588.5249852786692</c:v>
                </c:pt>
                <c:pt idx="11">
                  <c:v>2634.5976674321028</c:v>
                </c:pt>
                <c:pt idx="12">
                  <c:v>2754.9408699098017</c:v>
                </c:pt>
                <c:pt idx="13">
                  <c:v>3322.9203143354584</c:v>
                </c:pt>
                <c:pt idx="14">
                  <c:v>4464.1334012679472</c:v>
                </c:pt>
                <c:pt idx="15">
                  <c:v>10043.279924083427</c:v>
                </c:pt>
              </c:numCache>
            </c:numRef>
          </c:val>
        </c:ser>
        <c:dLbls>
          <c:showLegendKey val="0"/>
          <c:showVal val="0"/>
          <c:showCatName val="0"/>
          <c:showSerName val="0"/>
          <c:showPercent val="0"/>
          <c:showBubbleSize val="0"/>
        </c:dLbls>
        <c:gapWidth val="150"/>
        <c:axId val="55288192"/>
        <c:axId val="55289728"/>
      </c:barChart>
      <c:catAx>
        <c:axId val="55288192"/>
        <c:scaling>
          <c:orientation val="minMax"/>
        </c:scaling>
        <c:delete val="0"/>
        <c:axPos val="l"/>
        <c:majorTickMark val="out"/>
        <c:minorTickMark val="none"/>
        <c:tickLblPos val="nextTo"/>
        <c:crossAx val="55289728"/>
        <c:crosses val="autoZero"/>
        <c:auto val="1"/>
        <c:lblAlgn val="ctr"/>
        <c:lblOffset val="100"/>
        <c:noMultiLvlLbl val="0"/>
      </c:catAx>
      <c:valAx>
        <c:axId val="55289728"/>
        <c:scaling>
          <c:orientation val="minMax"/>
        </c:scaling>
        <c:delete val="1"/>
        <c:axPos val="b"/>
        <c:numFmt formatCode="#,##0" sourceLinked="1"/>
        <c:majorTickMark val="out"/>
        <c:minorTickMark val="none"/>
        <c:tickLblPos val="nextTo"/>
        <c:crossAx val="55288192"/>
        <c:crosses val="autoZero"/>
        <c:crossBetween val="between"/>
      </c:valAx>
    </c:plotArea>
    <c:plotVisOnly val="1"/>
    <c:dispBlanksAs val="gap"/>
    <c:showDLblsOverMax val="0"/>
  </c:chart>
  <c:spPr>
    <a:noFill/>
    <a:ln>
      <a:noFill/>
    </a:ln>
  </c:spPr>
  <c:txPr>
    <a:bodyPr/>
    <a:lstStyle/>
    <a:p>
      <a:pPr>
        <a:defRPr sz="1100"/>
      </a:pPr>
      <a:endParaRPr lang="de-DE"/>
    </a:p>
  </c:txPr>
  <c:printSettings>
    <c:headerFooter/>
    <c:pageMargins b="0.78740157499999996" l="0.7" r="0.7" t="0.78740157499999996" header="0.3" footer="0.3"/>
    <c:pageSetup/>
  </c:printSettings>
  <c:userShapes r:id="rId2"/>
</c:chartSpace>
</file>

<file path=xl/charts/chart16.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200"/>
            </a:pPr>
            <a:r>
              <a:rPr lang="de-DE" sz="1200"/>
              <a:t>Solare</a:t>
            </a:r>
            <a:r>
              <a:rPr lang="de-DE" sz="1200" baseline="0"/>
              <a:t> Strahlungsenergie auf Gebäuden</a:t>
            </a:r>
            <a:r>
              <a:rPr lang="de-DE" sz="1200"/>
              <a:t>:                                     Installierte</a:t>
            </a:r>
            <a:r>
              <a:rPr lang="de-DE" sz="1200" baseline="0"/>
              <a:t> Leistung </a:t>
            </a:r>
            <a:r>
              <a:rPr lang="de-DE" sz="1200"/>
              <a:t>und </a:t>
            </a:r>
            <a:r>
              <a:rPr lang="de-DE" sz="1200" baseline="0"/>
              <a:t>eingespeiste Jahresarbeit 2014</a:t>
            </a:r>
            <a:endParaRPr lang="de-DE" sz="1200"/>
          </a:p>
        </c:rich>
      </c:tx>
      <c:layout>
        <c:manualLayout>
          <c:xMode val="edge"/>
          <c:yMode val="edge"/>
          <c:x val="2.2908097670785613E-2"/>
          <c:y val="2.0887722733846554E-2"/>
        </c:manualLayout>
      </c:layout>
      <c:overlay val="1"/>
    </c:title>
    <c:autoTitleDeleted val="0"/>
    <c:plotArea>
      <c:layout>
        <c:manualLayout>
          <c:layoutTarget val="inner"/>
          <c:xMode val="edge"/>
          <c:yMode val="edge"/>
          <c:x val="0.30267345369707571"/>
          <c:y val="0.11470061199875381"/>
          <c:w val="0.64103555237413501"/>
          <c:h val="0.84677232236179401"/>
        </c:manualLayout>
      </c:layout>
      <c:barChart>
        <c:barDir val="bar"/>
        <c:grouping val="clustered"/>
        <c:varyColors val="0"/>
        <c:ser>
          <c:idx val="0"/>
          <c:order val="0"/>
          <c:tx>
            <c:v>Installierte Leistung in MW</c:v>
          </c:tx>
          <c:invertIfNegative val="0"/>
          <c:dLbls>
            <c:showLegendKey val="0"/>
            <c:showVal val="1"/>
            <c:showCatName val="0"/>
            <c:showSerName val="0"/>
            <c:showPercent val="0"/>
            <c:showBubbleSize val="0"/>
            <c:showLeaderLines val="0"/>
          </c:dLbls>
          <c:cat>
            <c:strRef>
              <c:f>'4.4 Solar Kategorien'!$A$24:$A$39</c:f>
              <c:strCache>
                <c:ptCount val="16"/>
                <c:pt idx="0">
                  <c:v>Hamburg</c:v>
                </c:pt>
                <c:pt idx="1">
                  <c:v>Bremen</c:v>
                </c:pt>
                <c:pt idx="2">
                  <c:v>Berlin</c:v>
                </c:pt>
                <c:pt idx="3">
                  <c:v>Saarland</c:v>
                </c:pt>
                <c:pt idx="4">
                  <c:v>Mecklenburg-Vorpommern</c:v>
                </c:pt>
                <c:pt idx="5">
                  <c:v>Thüringen</c:v>
                </c:pt>
                <c:pt idx="6">
                  <c:v>Sachsen-Anhalt</c:v>
                </c:pt>
                <c:pt idx="7">
                  <c:v>Brandenburg</c:v>
                </c:pt>
                <c:pt idx="8">
                  <c:v>Sachsen </c:v>
                </c:pt>
                <c:pt idx="9">
                  <c:v>Schleswig-Holstein</c:v>
                </c:pt>
                <c:pt idx="10">
                  <c:v>Rheinland-Pfalz</c:v>
                </c:pt>
                <c:pt idx="11">
                  <c:v>Hessen</c:v>
                </c:pt>
                <c:pt idx="12">
                  <c:v>Niedersachsen</c:v>
                </c:pt>
                <c:pt idx="13">
                  <c:v>Nordrhein-Westfalen</c:v>
                </c:pt>
                <c:pt idx="14">
                  <c:v>Baden-Württemberg</c:v>
                </c:pt>
                <c:pt idx="15">
                  <c:v>Bayern</c:v>
                </c:pt>
              </c:strCache>
            </c:strRef>
          </c:cat>
          <c:val>
            <c:numRef>
              <c:f>'4.4 Solar Kategorien'!$B$24:$B$39</c:f>
              <c:numCache>
                <c:formatCode>#,##0</c:formatCode>
                <c:ptCount val="16"/>
                <c:pt idx="0">
                  <c:v>35.658898358752182</c:v>
                </c:pt>
                <c:pt idx="1">
                  <c:v>38.997468635448911</c:v>
                </c:pt>
                <c:pt idx="2">
                  <c:v>78.363240001959738</c:v>
                </c:pt>
                <c:pt idx="3">
                  <c:v>298.36080941653017</c:v>
                </c:pt>
                <c:pt idx="4">
                  <c:v>517.76339127120968</c:v>
                </c:pt>
                <c:pt idx="5">
                  <c:v>584.70734384144748</c:v>
                </c:pt>
                <c:pt idx="6">
                  <c:v>697.36095081242036</c:v>
                </c:pt>
                <c:pt idx="7">
                  <c:v>724.21294618818035</c:v>
                </c:pt>
                <c:pt idx="8">
                  <c:v>764.07850417485417</c:v>
                </c:pt>
                <c:pt idx="9">
                  <c:v>1059.0051372244816</c:v>
                </c:pt>
                <c:pt idx="10">
                  <c:v>1450.0090427943906</c:v>
                </c:pt>
                <c:pt idx="11">
                  <c:v>1496.7058196783769</c:v>
                </c:pt>
                <c:pt idx="12">
                  <c:v>2979.5474888892099</c:v>
                </c:pt>
                <c:pt idx="13">
                  <c:v>4000.9989023891367</c:v>
                </c:pt>
                <c:pt idx="14">
                  <c:v>4596.041297158441</c:v>
                </c:pt>
                <c:pt idx="15">
                  <c:v>8622.3722991421164</c:v>
                </c:pt>
              </c:numCache>
            </c:numRef>
          </c:val>
        </c:ser>
        <c:ser>
          <c:idx val="1"/>
          <c:order val="1"/>
          <c:tx>
            <c:v>Eingespeiste Jahresarbeit in GWh</c:v>
          </c:tx>
          <c:spPr>
            <a:solidFill>
              <a:schemeClr val="tx2">
                <a:lumMod val="40000"/>
                <a:lumOff val="60000"/>
              </a:schemeClr>
            </a:solidFill>
          </c:spPr>
          <c:invertIfNegative val="0"/>
          <c:dLbls>
            <c:showLegendKey val="0"/>
            <c:showVal val="1"/>
            <c:showCatName val="0"/>
            <c:showSerName val="0"/>
            <c:showPercent val="0"/>
            <c:showBubbleSize val="0"/>
            <c:showLeaderLines val="0"/>
          </c:dLbls>
          <c:cat>
            <c:strRef>
              <c:f>'4.4 Solar Kategorien'!$A$24:$A$39</c:f>
              <c:strCache>
                <c:ptCount val="16"/>
                <c:pt idx="0">
                  <c:v>Hamburg</c:v>
                </c:pt>
                <c:pt idx="1">
                  <c:v>Bremen</c:v>
                </c:pt>
                <c:pt idx="2">
                  <c:v>Berlin</c:v>
                </c:pt>
                <c:pt idx="3">
                  <c:v>Saarland</c:v>
                </c:pt>
                <c:pt idx="4">
                  <c:v>Mecklenburg-Vorpommern</c:v>
                </c:pt>
                <c:pt idx="5">
                  <c:v>Thüringen</c:v>
                </c:pt>
                <c:pt idx="6">
                  <c:v>Sachsen-Anhalt</c:v>
                </c:pt>
                <c:pt idx="7">
                  <c:v>Brandenburg</c:v>
                </c:pt>
                <c:pt idx="8">
                  <c:v>Sachsen </c:v>
                </c:pt>
                <c:pt idx="9">
                  <c:v>Schleswig-Holstein</c:v>
                </c:pt>
                <c:pt idx="10">
                  <c:v>Rheinland-Pfalz</c:v>
                </c:pt>
                <c:pt idx="11">
                  <c:v>Hessen</c:v>
                </c:pt>
                <c:pt idx="12">
                  <c:v>Niedersachsen</c:v>
                </c:pt>
                <c:pt idx="13">
                  <c:v>Nordrhein-Westfalen</c:v>
                </c:pt>
                <c:pt idx="14">
                  <c:v>Baden-Württemberg</c:v>
                </c:pt>
                <c:pt idx="15">
                  <c:v>Bayern</c:v>
                </c:pt>
              </c:strCache>
            </c:strRef>
          </c:cat>
          <c:val>
            <c:numRef>
              <c:f>'4.4 Solar Kategorien'!$C$24:$C$39</c:f>
              <c:numCache>
                <c:formatCode>#,##0</c:formatCode>
                <c:ptCount val="16"/>
                <c:pt idx="0">
                  <c:v>24.74099430256895</c:v>
                </c:pt>
                <c:pt idx="1">
                  <c:v>25.747827545681808</c:v>
                </c:pt>
                <c:pt idx="2">
                  <c:v>51.957268228175671</c:v>
                </c:pt>
                <c:pt idx="3">
                  <c:v>249.98017137738074</c:v>
                </c:pt>
                <c:pt idx="4">
                  <c:v>381.5625631224255</c:v>
                </c:pt>
                <c:pt idx="5">
                  <c:v>448.34989287498109</c:v>
                </c:pt>
                <c:pt idx="6">
                  <c:v>547.32665449785759</c:v>
                </c:pt>
                <c:pt idx="7">
                  <c:v>567.10803227173324</c:v>
                </c:pt>
                <c:pt idx="8">
                  <c:v>606.74608611044243</c:v>
                </c:pt>
                <c:pt idx="9">
                  <c:v>931.64603625825373</c:v>
                </c:pt>
                <c:pt idx="10">
                  <c:v>1204.7505409142257</c:v>
                </c:pt>
                <c:pt idx="11">
                  <c:v>1207.1592705919925</c:v>
                </c:pt>
                <c:pt idx="12">
                  <c:v>2310.2151334576824</c:v>
                </c:pt>
                <c:pt idx="13">
                  <c:v>3107.150138098345</c:v>
                </c:pt>
                <c:pt idx="14">
                  <c:v>4077.0774049155943</c:v>
                </c:pt>
                <c:pt idx="15">
                  <c:v>7550.1513596595323</c:v>
                </c:pt>
              </c:numCache>
            </c:numRef>
          </c:val>
        </c:ser>
        <c:dLbls>
          <c:showLegendKey val="0"/>
          <c:showVal val="0"/>
          <c:showCatName val="0"/>
          <c:showSerName val="0"/>
          <c:showPercent val="0"/>
          <c:showBubbleSize val="0"/>
        </c:dLbls>
        <c:gapWidth val="60"/>
        <c:overlap val="-50"/>
        <c:axId val="54779904"/>
        <c:axId val="54781440"/>
      </c:barChart>
      <c:catAx>
        <c:axId val="54779904"/>
        <c:scaling>
          <c:orientation val="minMax"/>
        </c:scaling>
        <c:delete val="0"/>
        <c:axPos val="l"/>
        <c:majorTickMark val="out"/>
        <c:minorTickMark val="none"/>
        <c:tickLblPos val="nextTo"/>
        <c:crossAx val="54781440"/>
        <c:crosses val="autoZero"/>
        <c:auto val="1"/>
        <c:lblAlgn val="ctr"/>
        <c:lblOffset val="100"/>
        <c:noMultiLvlLbl val="0"/>
      </c:catAx>
      <c:valAx>
        <c:axId val="54781440"/>
        <c:scaling>
          <c:orientation val="minMax"/>
        </c:scaling>
        <c:delete val="1"/>
        <c:axPos val="b"/>
        <c:numFmt formatCode="#,##0" sourceLinked="1"/>
        <c:majorTickMark val="out"/>
        <c:minorTickMark val="none"/>
        <c:tickLblPos val="nextTo"/>
        <c:crossAx val="54779904"/>
        <c:crosses val="autoZero"/>
        <c:crossBetween val="between"/>
      </c:valAx>
    </c:plotArea>
    <c:legend>
      <c:legendPos val="r"/>
      <c:layout>
        <c:manualLayout>
          <c:xMode val="edge"/>
          <c:yMode val="edge"/>
          <c:x val="0.54889419125639594"/>
          <c:y val="0.51855751182422105"/>
          <c:w val="0.39947842378288573"/>
          <c:h val="0.12856539826200181"/>
        </c:manualLayout>
      </c:layout>
      <c:overlay val="1"/>
    </c:legend>
    <c:plotVisOnly val="1"/>
    <c:dispBlanksAs val="gap"/>
    <c:showDLblsOverMax val="0"/>
  </c:chart>
  <c:spPr>
    <a:noFill/>
    <a:ln>
      <a:noFill/>
    </a:ln>
  </c:spPr>
  <c:txPr>
    <a:bodyPr/>
    <a:lstStyle/>
    <a:p>
      <a:pPr>
        <a:defRPr sz="1100"/>
      </a:pPr>
      <a:endParaRPr lang="de-DE"/>
    </a:p>
  </c:txPr>
  <c:printSettings>
    <c:headerFooter/>
    <c:pageMargins b="0.78740157499999996" l="0.7" r="0.7" t="0.78740157499999996" header="0.3" footer="0.3"/>
    <c:pageSetup/>
  </c:printSettings>
  <c:userShapes r:id="rId1"/>
</c:chartSpace>
</file>

<file path=xl/charts/chart17.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200"/>
            </a:pPr>
            <a:r>
              <a:rPr lang="de-DE" sz="1200"/>
              <a:t>Solare</a:t>
            </a:r>
            <a:r>
              <a:rPr lang="de-DE" sz="1200" baseline="0"/>
              <a:t> Strahlungsenergie bei Freiflächenanlagen</a:t>
            </a:r>
            <a:r>
              <a:rPr lang="de-DE" sz="1200"/>
              <a:t>                                     Installierte</a:t>
            </a:r>
            <a:r>
              <a:rPr lang="de-DE" sz="1200" baseline="0"/>
              <a:t> Leistung </a:t>
            </a:r>
            <a:r>
              <a:rPr lang="de-DE" sz="1200"/>
              <a:t>und </a:t>
            </a:r>
            <a:r>
              <a:rPr lang="de-DE" sz="1200" baseline="0"/>
              <a:t>eingespeiste Jahresarbeit 2014</a:t>
            </a:r>
            <a:endParaRPr lang="de-DE" sz="1200"/>
          </a:p>
        </c:rich>
      </c:tx>
      <c:layout>
        <c:manualLayout>
          <c:xMode val="edge"/>
          <c:yMode val="edge"/>
          <c:x val="2.2908097670785613E-2"/>
          <c:y val="2.0887722733846554E-2"/>
        </c:manualLayout>
      </c:layout>
      <c:overlay val="1"/>
    </c:title>
    <c:autoTitleDeleted val="0"/>
    <c:plotArea>
      <c:layout>
        <c:manualLayout>
          <c:layoutTarget val="inner"/>
          <c:xMode val="edge"/>
          <c:yMode val="edge"/>
          <c:x val="0.30267345369707571"/>
          <c:y val="0.11470061199875381"/>
          <c:w val="0.64103555237413501"/>
          <c:h val="0.84677232236179401"/>
        </c:manualLayout>
      </c:layout>
      <c:barChart>
        <c:barDir val="bar"/>
        <c:grouping val="clustered"/>
        <c:varyColors val="0"/>
        <c:ser>
          <c:idx val="0"/>
          <c:order val="0"/>
          <c:tx>
            <c:v>Installierte Leistung in MW</c:v>
          </c:tx>
          <c:invertIfNegative val="0"/>
          <c:dLbls>
            <c:showLegendKey val="0"/>
            <c:showVal val="1"/>
            <c:showCatName val="0"/>
            <c:showSerName val="0"/>
            <c:showPercent val="0"/>
            <c:showBubbleSize val="0"/>
            <c:showLeaderLines val="0"/>
          </c:dLbls>
          <c:cat>
            <c:strRef>
              <c:f>'4.4 Solar Kategorien'!$G$24:$G$39</c:f>
              <c:strCache>
                <c:ptCount val="16"/>
                <c:pt idx="0">
                  <c:v>Hamburg</c:v>
                </c:pt>
                <c:pt idx="1">
                  <c:v>Bremen</c:v>
                </c:pt>
                <c:pt idx="2">
                  <c:v>Berlin</c:v>
                </c:pt>
                <c:pt idx="3">
                  <c:v>Saarland</c:v>
                </c:pt>
                <c:pt idx="4">
                  <c:v>Nordrhein-Westfalen</c:v>
                </c:pt>
                <c:pt idx="5">
                  <c:v>Hessen</c:v>
                </c:pt>
                <c:pt idx="6">
                  <c:v>Baden-Württemberg</c:v>
                </c:pt>
                <c:pt idx="7">
                  <c:v>Schleswig-Holstein</c:v>
                </c:pt>
                <c:pt idx="8">
                  <c:v>Rheinland-Pfalz</c:v>
                </c:pt>
                <c:pt idx="9">
                  <c:v>Niedersachsen</c:v>
                </c:pt>
                <c:pt idx="10">
                  <c:v>Thüringen</c:v>
                </c:pt>
                <c:pt idx="11">
                  <c:v>Sachsen </c:v>
                </c:pt>
                <c:pt idx="12">
                  <c:v>Mecklenburg-Vorpommern</c:v>
                </c:pt>
                <c:pt idx="13">
                  <c:v>Sachsen-Anhalt</c:v>
                </c:pt>
                <c:pt idx="14">
                  <c:v>Brandenburg</c:v>
                </c:pt>
                <c:pt idx="15">
                  <c:v>Bayern</c:v>
                </c:pt>
              </c:strCache>
            </c:strRef>
          </c:cat>
          <c:val>
            <c:numRef>
              <c:f>'4.4 Solar Kategorien'!$H$24:$H$39</c:f>
              <c:numCache>
                <c:formatCode>#,##0</c:formatCode>
                <c:ptCount val="16"/>
                <c:pt idx="0">
                  <c:v>0.86132189372168477</c:v>
                </c:pt>
                <c:pt idx="1">
                  <c:v>0.93252707735830398</c:v>
                </c:pt>
                <c:pt idx="2">
                  <c:v>2.1129834117531434</c:v>
                </c:pt>
                <c:pt idx="3">
                  <c:v>108.89581720958532</c:v>
                </c:pt>
                <c:pt idx="4">
                  <c:v>233.88656677307435</c:v>
                </c:pt>
                <c:pt idx="5">
                  <c:v>271.75579780455939</c:v>
                </c:pt>
                <c:pt idx="6">
                  <c:v>388.50707939671884</c:v>
                </c:pt>
                <c:pt idx="7">
                  <c:v>409.63621402320922</c:v>
                </c:pt>
                <c:pt idx="8">
                  <c:v>412.1631893358815</c:v>
                </c:pt>
                <c:pt idx="9">
                  <c:v>511.05932093732736</c:v>
                </c:pt>
                <c:pt idx="10">
                  <c:v>535.2308266114062</c:v>
                </c:pt>
                <c:pt idx="11">
                  <c:v>811.03644287414488</c:v>
                </c:pt>
                <c:pt idx="12">
                  <c:v>820.1641280041614</c:v>
                </c:pt>
                <c:pt idx="13">
                  <c:v>1131.3757956206646</c:v>
                </c:pt>
                <c:pt idx="14">
                  <c:v>2176.7851795839588</c:v>
                </c:pt>
                <c:pt idx="15">
                  <c:v>2477.4132694655295</c:v>
                </c:pt>
              </c:numCache>
            </c:numRef>
          </c:val>
        </c:ser>
        <c:ser>
          <c:idx val="1"/>
          <c:order val="1"/>
          <c:tx>
            <c:v>Eingespeiste Jahresarbeit in GWh</c:v>
          </c:tx>
          <c:spPr>
            <a:solidFill>
              <a:schemeClr val="tx2">
                <a:lumMod val="40000"/>
                <a:lumOff val="60000"/>
              </a:schemeClr>
            </a:solidFill>
          </c:spPr>
          <c:invertIfNegative val="0"/>
          <c:dLbls>
            <c:showLegendKey val="0"/>
            <c:showVal val="1"/>
            <c:showCatName val="0"/>
            <c:showSerName val="0"/>
            <c:showPercent val="0"/>
            <c:showBubbleSize val="0"/>
            <c:showLeaderLines val="0"/>
          </c:dLbls>
          <c:cat>
            <c:strRef>
              <c:f>'4.4 Solar Kategorien'!$G$24:$G$39</c:f>
              <c:strCache>
                <c:ptCount val="16"/>
                <c:pt idx="0">
                  <c:v>Hamburg</c:v>
                </c:pt>
                <c:pt idx="1">
                  <c:v>Bremen</c:v>
                </c:pt>
                <c:pt idx="2">
                  <c:v>Berlin</c:v>
                </c:pt>
                <c:pt idx="3">
                  <c:v>Saarland</c:v>
                </c:pt>
                <c:pt idx="4">
                  <c:v>Nordrhein-Westfalen</c:v>
                </c:pt>
                <c:pt idx="5">
                  <c:v>Hessen</c:v>
                </c:pt>
                <c:pt idx="6">
                  <c:v>Baden-Württemberg</c:v>
                </c:pt>
                <c:pt idx="7">
                  <c:v>Schleswig-Holstein</c:v>
                </c:pt>
                <c:pt idx="8">
                  <c:v>Rheinland-Pfalz</c:v>
                </c:pt>
                <c:pt idx="9">
                  <c:v>Niedersachsen</c:v>
                </c:pt>
                <c:pt idx="10">
                  <c:v>Thüringen</c:v>
                </c:pt>
                <c:pt idx="11">
                  <c:v>Sachsen </c:v>
                </c:pt>
                <c:pt idx="12">
                  <c:v>Mecklenburg-Vorpommern</c:v>
                </c:pt>
                <c:pt idx="13">
                  <c:v>Sachsen-Anhalt</c:v>
                </c:pt>
                <c:pt idx="14">
                  <c:v>Brandenburg</c:v>
                </c:pt>
                <c:pt idx="15">
                  <c:v>Bayern</c:v>
                </c:pt>
              </c:strCache>
            </c:strRef>
          </c:cat>
          <c:val>
            <c:numRef>
              <c:f>'4.4 Solar Kategorien'!$I$24:$I$39</c:f>
              <c:numCache>
                <c:formatCode>#,##0</c:formatCode>
                <c:ptCount val="16"/>
                <c:pt idx="0">
                  <c:v>0.93864513555077123</c:v>
                </c:pt>
                <c:pt idx="1">
                  <c:v>0.8968966750111721</c:v>
                </c:pt>
                <c:pt idx="2">
                  <c:v>1.8522142402039128</c:v>
                </c:pt>
                <c:pt idx="3">
                  <c:v>94.064650927175151</c:v>
                </c:pt>
                <c:pt idx="4">
                  <c:v>215.77017623711416</c:v>
                </c:pt>
                <c:pt idx="5">
                  <c:v>251.33042989460353</c:v>
                </c:pt>
                <c:pt idx="6">
                  <c:v>387.05599635235154</c:v>
                </c:pt>
                <c:pt idx="7">
                  <c:v>376.8708604762366</c:v>
                </c:pt>
                <c:pt idx="8">
                  <c:v>383.77444436444358</c:v>
                </c:pt>
                <c:pt idx="9">
                  <c:v>444.72573645211889</c:v>
                </c:pt>
                <c:pt idx="10">
                  <c:v>495.11934762541233</c:v>
                </c:pt>
                <c:pt idx="11">
                  <c:v>795.13093151681255</c:v>
                </c:pt>
                <c:pt idx="12">
                  <c:v>668.17597181172584</c:v>
                </c:pt>
                <c:pt idx="13">
                  <c:v>1034.4925907175541</c:v>
                </c:pt>
                <c:pt idx="14">
                  <c:v>2067.4896351603697</c:v>
                </c:pt>
                <c:pt idx="15">
                  <c:v>2493.1285644238937</c:v>
                </c:pt>
              </c:numCache>
            </c:numRef>
          </c:val>
        </c:ser>
        <c:dLbls>
          <c:showLegendKey val="0"/>
          <c:showVal val="0"/>
          <c:showCatName val="0"/>
          <c:showSerName val="0"/>
          <c:showPercent val="0"/>
          <c:showBubbleSize val="0"/>
        </c:dLbls>
        <c:gapWidth val="60"/>
        <c:overlap val="-50"/>
        <c:axId val="54828416"/>
        <c:axId val="54834304"/>
      </c:barChart>
      <c:catAx>
        <c:axId val="54828416"/>
        <c:scaling>
          <c:orientation val="minMax"/>
        </c:scaling>
        <c:delete val="0"/>
        <c:axPos val="l"/>
        <c:majorTickMark val="out"/>
        <c:minorTickMark val="none"/>
        <c:tickLblPos val="nextTo"/>
        <c:crossAx val="54834304"/>
        <c:crosses val="autoZero"/>
        <c:auto val="1"/>
        <c:lblAlgn val="ctr"/>
        <c:lblOffset val="100"/>
        <c:noMultiLvlLbl val="0"/>
      </c:catAx>
      <c:valAx>
        <c:axId val="54834304"/>
        <c:scaling>
          <c:orientation val="minMax"/>
        </c:scaling>
        <c:delete val="1"/>
        <c:axPos val="b"/>
        <c:numFmt formatCode="#,##0" sourceLinked="1"/>
        <c:majorTickMark val="out"/>
        <c:minorTickMark val="none"/>
        <c:tickLblPos val="nextTo"/>
        <c:crossAx val="54828416"/>
        <c:crosses val="autoZero"/>
        <c:crossBetween val="between"/>
      </c:valAx>
    </c:plotArea>
    <c:legend>
      <c:legendPos val="r"/>
      <c:layout>
        <c:manualLayout>
          <c:xMode val="edge"/>
          <c:yMode val="edge"/>
          <c:x val="0.54889419125639594"/>
          <c:y val="0.51855751182422105"/>
          <c:w val="0.39947842378288573"/>
          <c:h val="0.12856539826200181"/>
        </c:manualLayout>
      </c:layout>
      <c:overlay val="1"/>
    </c:legend>
    <c:plotVisOnly val="1"/>
    <c:dispBlanksAs val="gap"/>
    <c:showDLblsOverMax val="0"/>
  </c:chart>
  <c:spPr>
    <a:noFill/>
    <a:ln>
      <a:noFill/>
    </a:ln>
  </c:spPr>
  <c:txPr>
    <a:bodyPr/>
    <a:lstStyle/>
    <a:p>
      <a:pPr>
        <a:defRPr sz="1100"/>
      </a:pPr>
      <a:endParaRPr lang="de-DE"/>
    </a:p>
  </c:txPr>
  <c:printSettings>
    <c:headerFooter/>
    <c:pageMargins b="0.78740157499999996" l="0.7" r="0.7" t="0.78740157499999996" header="0.3" footer="0.3"/>
    <c:pageSetup/>
  </c:printSettings>
  <c:userShapes r:id="rId1"/>
</c:chartSpace>
</file>

<file path=xl/charts/chart18.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200"/>
            </a:pPr>
            <a:r>
              <a:rPr lang="de-DE" sz="1200"/>
              <a:t>Biomasse: Installierte</a:t>
            </a:r>
            <a:r>
              <a:rPr lang="de-DE" sz="1200" baseline="0"/>
              <a:t> Leistung</a:t>
            </a:r>
            <a:r>
              <a:rPr lang="de-DE" sz="1200"/>
              <a:t> zum 31.12.2014</a:t>
            </a:r>
          </a:p>
          <a:p>
            <a:pPr algn="l">
              <a:defRPr sz="1200"/>
            </a:pPr>
            <a:r>
              <a:rPr lang="de-DE" sz="1200" b="0"/>
              <a:t>in MW</a:t>
            </a:r>
          </a:p>
        </c:rich>
      </c:tx>
      <c:layout>
        <c:manualLayout>
          <c:xMode val="edge"/>
          <c:yMode val="edge"/>
          <c:x val="2.2908097670785613E-2"/>
          <c:y val="2.0887722733846554E-2"/>
        </c:manualLayout>
      </c:layout>
      <c:overlay val="1"/>
    </c:title>
    <c:autoTitleDeleted val="0"/>
    <c:plotArea>
      <c:layout>
        <c:manualLayout>
          <c:layoutTarget val="inner"/>
          <c:xMode val="edge"/>
          <c:yMode val="edge"/>
          <c:x val="0.31305359473319072"/>
          <c:y val="0.12525252525252525"/>
          <c:w val="0.65983611567962508"/>
          <c:h val="0.83030303030303032"/>
        </c:manualLayout>
      </c:layout>
      <c:barChart>
        <c:barDir val="bar"/>
        <c:grouping val="clustered"/>
        <c:varyColors val="0"/>
        <c:ser>
          <c:idx val="0"/>
          <c:order val="0"/>
          <c:invertIfNegative val="0"/>
          <c:dLbls>
            <c:showLegendKey val="0"/>
            <c:showVal val="1"/>
            <c:showCatName val="0"/>
            <c:showSerName val="0"/>
            <c:showPercent val="0"/>
            <c:showBubbleSize val="0"/>
            <c:showLeaderLines val="0"/>
          </c:dLbls>
          <c:cat>
            <c:strRef>
              <c:f>'4.5 Biomasse'!$A$24:$A$39</c:f>
              <c:strCache>
                <c:ptCount val="16"/>
                <c:pt idx="0">
                  <c:v>Bremen</c:v>
                </c:pt>
                <c:pt idx="1">
                  <c:v>Saarland</c:v>
                </c:pt>
                <c:pt idx="2">
                  <c:v>Hamburg</c:v>
                </c:pt>
                <c:pt idx="3">
                  <c:v>Berlin</c:v>
                </c:pt>
                <c:pt idx="4">
                  <c:v>Rheinland-Pfalz</c:v>
                </c:pt>
                <c:pt idx="5">
                  <c:v>Hessen</c:v>
                </c:pt>
                <c:pt idx="6">
                  <c:v>Thüringen</c:v>
                </c:pt>
                <c:pt idx="7">
                  <c:v>Sachsen</c:v>
                </c:pt>
                <c:pt idx="8">
                  <c:v>Mecklenburg-Vorpommern</c:v>
                </c:pt>
                <c:pt idx="9">
                  <c:v>Schleswig-Holstein</c:v>
                </c:pt>
                <c:pt idx="10">
                  <c:v>Sachsen-Anhalt</c:v>
                </c:pt>
                <c:pt idx="11">
                  <c:v>Brandenburg</c:v>
                </c:pt>
                <c:pt idx="12">
                  <c:v>Baden-Württemberg</c:v>
                </c:pt>
                <c:pt idx="13">
                  <c:v>Nordrhein-Westfalen</c:v>
                </c:pt>
                <c:pt idx="14">
                  <c:v>Niedersachsen</c:v>
                </c:pt>
                <c:pt idx="15">
                  <c:v>Bayern</c:v>
                </c:pt>
              </c:strCache>
            </c:strRef>
          </c:cat>
          <c:val>
            <c:numRef>
              <c:f>'4.5 Biomasse'!$B$24:$B$39</c:f>
              <c:numCache>
                <c:formatCode>#,##0</c:formatCode>
                <c:ptCount val="16"/>
                <c:pt idx="0">
                  <c:v>7.4743999999999993</c:v>
                </c:pt>
                <c:pt idx="1">
                  <c:v>19.885399999999994</c:v>
                </c:pt>
                <c:pt idx="2">
                  <c:v>42.863949999999946</c:v>
                </c:pt>
                <c:pt idx="3">
                  <c:v>43.391500000000008</c:v>
                </c:pt>
                <c:pt idx="4">
                  <c:v>162.10925</c:v>
                </c:pt>
                <c:pt idx="5">
                  <c:v>242.702</c:v>
                </c:pt>
                <c:pt idx="6">
                  <c:v>246.7783</c:v>
                </c:pt>
                <c:pt idx="7">
                  <c:v>283.23169999999999</c:v>
                </c:pt>
                <c:pt idx="8">
                  <c:v>342.49799999999999</c:v>
                </c:pt>
                <c:pt idx="9">
                  <c:v>392.60624000000007</c:v>
                </c:pt>
                <c:pt idx="10">
                  <c:v>412.58781000000005</c:v>
                </c:pt>
                <c:pt idx="11">
                  <c:v>416.74470000000008</c:v>
                </c:pt>
                <c:pt idx="12">
                  <c:v>656.24626000000001</c:v>
                </c:pt>
                <c:pt idx="13">
                  <c:v>703.56312000000025</c:v>
                </c:pt>
                <c:pt idx="14">
                  <c:v>1262.9676899999995</c:v>
                </c:pt>
                <c:pt idx="15">
                  <c:v>1339.9526000000001</c:v>
                </c:pt>
              </c:numCache>
            </c:numRef>
          </c:val>
        </c:ser>
        <c:dLbls>
          <c:showLegendKey val="0"/>
          <c:showVal val="0"/>
          <c:showCatName val="0"/>
          <c:showSerName val="0"/>
          <c:showPercent val="0"/>
          <c:showBubbleSize val="0"/>
        </c:dLbls>
        <c:gapWidth val="150"/>
        <c:axId val="54925568"/>
        <c:axId val="54947840"/>
      </c:barChart>
      <c:catAx>
        <c:axId val="54925568"/>
        <c:scaling>
          <c:orientation val="minMax"/>
        </c:scaling>
        <c:delete val="0"/>
        <c:axPos val="l"/>
        <c:majorTickMark val="out"/>
        <c:minorTickMark val="none"/>
        <c:tickLblPos val="nextTo"/>
        <c:crossAx val="54947840"/>
        <c:crosses val="autoZero"/>
        <c:auto val="1"/>
        <c:lblAlgn val="ctr"/>
        <c:lblOffset val="100"/>
        <c:noMultiLvlLbl val="0"/>
      </c:catAx>
      <c:valAx>
        <c:axId val="54947840"/>
        <c:scaling>
          <c:orientation val="minMax"/>
        </c:scaling>
        <c:delete val="1"/>
        <c:axPos val="b"/>
        <c:numFmt formatCode="#,##0" sourceLinked="1"/>
        <c:majorTickMark val="out"/>
        <c:minorTickMark val="none"/>
        <c:tickLblPos val="nextTo"/>
        <c:crossAx val="54925568"/>
        <c:crosses val="autoZero"/>
        <c:crossBetween val="between"/>
      </c:valAx>
    </c:plotArea>
    <c:plotVisOnly val="1"/>
    <c:dispBlanksAs val="gap"/>
    <c:showDLblsOverMax val="0"/>
  </c:chart>
  <c:spPr>
    <a:noFill/>
    <a:ln>
      <a:noFill/>
    </a:ln>
  </c:spPr>
  <c:txPr>
    <a:bodyPr/>
    <a:lstStyle/>
    <a:p>
      <a:pPr>
        <a:defRPr sz="1100"/>
      </a:pPr>
      <a:endParaRPr lang="de-DE"/>
    </a:p>
  </c:txPr>
  <c:printSettings>
    <c:headerFooter/>
    <c:pageMargins b="0.78740157499999996" l="0.7" r="0.7" t="0.78740157499999996" header="0.3" footer="0.3"/>
    <c:pageSetup/>
  </c:printSettings>
  <c:userShapes r:id="rId1"/>
</c:chartSpace>
</file>

<file path=xl/charts/chart19.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l">
              <a:defRPr sz="1200"/>
            </a:pPr>
            <a:r>
              <a:rPr lang="de-DE" sz="1200"/>
              <a:t>Biomasse: Zubau</a:t>
            </a:r>
            <a:r>
              <a:rPr lang="de-DE" sz="1200" baseline="0"/>
              <a:t> 2014 </a:t>
            </a:r>
          </a:p>
          <a:p>
            <a:pPr algn="l">
              <a:defRPr sz="1200"/>
            </a:pPr>
            <a:r>
              <a:rPr lang="de-DE" sz="1200" b="0"/>
              <a:t>in MW </a:t>
            </a:r>
          </a:p>
        </c:rich>
      </c:tx>
      <c:layout>
        <c:manualLayout>
          <c:xMode val="edge"/>
          <c:yMode val="edge"/>
          <c:x val="2.2908097670785613E-2"/>
          <c:y val="2.0887722733846554E-2"/>
        </c:manualLayout>
      </c:layout>
      <c:overlay val="1"/>
    </c:title>
    <c:autoTitleDeleted val="0"/>
    <c:plotArea>
      <c:layout>
        <c:manualLayout>
          <c:layoutTarget val="inner"/>
          <c:xMode val="edge"/>
          <c:yMode val="edge"/>
          <c:x val="0.32209580754277367"/>
          <c:y val="0.17399061861649812"/>
          <c:w val="0.65079399834378981"/>
          <c:h val="0.78156513186677035"/>
        </c:manualLayout>
      </c:layout>
      <c:barChart>
        <c:barDir val="bar"/>
        <c:grouping val="clustered"/>
        <c:varyColors val="0"/>
        <c:ser>
          <c:idx val="0"/>
          <c:order val="0"/>
          <c:invertIfNegative val="0"/>
          <c:dLbls>
            <c:dLbl>
              <c:idx val="0"/>
              <c:layout/>
              <c:tx>
                <c:rich>
                  <a:bodyPr/>
                  <a:lstStyle/>
                  <a:p>
                    <a:r>
                      <a:rPr lang="en-US"/>
                      <a:t>0</a:t>
                    </a:r>
                  </a:p>
                </c:rich>
              </c:tx>
              <c:showLegendKey val="0"/>
              <c:showVal val="1"/>
              <c:showCatName val="0"/>
              <c:showSerName val="0"/>
              <c:showPercent val="0"/>
              <c:showBubbleSize val="0"/>
            </c:dLbl>
            <c:showLegendKey val="0"/>
            <c:showVal val="1"/>
            <c:showCatName val="0"/>
            <c:showSerName val="0"/>
            <c:showPercent val="0"/>
            <c:showBubbleSize val="0"/>
            <c:showLeaderLines val="0"/>
          </c:dLbls>
          <c:cat>
            <c:strRef>
              <c:f>'4.5 Biomasse'!$G$24:$G$39</c:f>
              <c:strCache>
                <c:ptCount val="16"/>
                <c:pt idx="0">
                  <c:v>Bremen</c:v>
                </c:pt>
                <c:pt idx="1">
                  <c:v>Saarland</c:v>
                </c:pt>
                <c:pt idx="2">
                  <c:v>Rheinland-Pfalz</c:v>
                </c:pt>
                <c:pt idx="3">
                  <c:v>Hamburg</c:v>
                </c:pt>
                <c:pt idx="4">
                  <c:v>Baden-Württemberg</c:v>
                </c:pt>
                <c:pt idx="5">
                  <c:v>Thüringen</c:v>
                </c:pt>
                <c:pt idx="6">
                  <c:v>Sachsen-Anhalt</c:v>
                </c:pt>
                <c:pt idx="7">
                  <c:v>Schleswig-Holstein</c:v>
                </c:pt>
                <c:pt idx="8">
                  <c:v>Berlin</c:v>
                </c:pt>
                <c:pt idx="9">
                  <c:v>Hessen</c:v>
                </c:pt>
                <c:pt idx="10">
                  <c:v>Mecklenburg-Vorpommern</c:v>
                </c:pt>
                <c:pt idx="11">
                  <c:v>Brandenburg</c:v>
                </c:pt>
                <c:pt idx="12">
                  <c:v>Bayern</c:v>
                </c:pt>
                <c:pt idx="13">
                  <c:v>Sachsen</c:v>
                </c:pt>
                <c:pt idx="14">
                  <c:v>Nordrhein-Westfalen</c:v>
                </c:pt>
                <c:pt idx="15">
                  <c:v>Niedersachsen</c:v>
                </c:pt>
              </c:strCache>
            </c:strRef>
          </c:cat>
          <c:val>
            <c:numRef>
              <c:f>'4.5 Biomasse'!$H$24:$H$39</c:f>
              <c:numCache>
                <c:formatCode>#,##0.0</c:formatCode>
                <c:ptCount val="16"/>
                <c:pt idx="0">
                  <c:v>0</c:v>
                </c:pt>
                <c:pt idx="1">
                  <c:v>0.35</c:v>
                </c:pt>
                <c:pt idx="2">
                  <c:v>0.59170000000001166</c:v>
                </c:pt>
                <c:pt idx="3">
                  <c:v>2.3275999999999986</c:v>
                </c:pt>
                <c:pt idx="4">
                  <c:v>2.5059999999999998</c:v>
                </c:pt>
                <c:pt idx="5">
                  <c:v>5.8170000000000002</c:v>
                </c:pt>
                <c:pt idx="6">
                  <c:v>6.4941600000000328</c:v>
                </c:pt>
                <c:pt idx="7">
                  <c:v>8.6542000000000119</c:v>
                </c:pt>
                <c:pt idx="8">
                  <c:v>9.5630000000000006</c:v>
                </c:pt>
                <c:pt idx="9">
                  <c:v>10.473799999999988</c:v>
                </c:pt>
                <c:pt idx="10">
                  <c:v>11.544</c:v>
                </c:pt>
                <c:pt idx="11">
                  <c:v>12.597700000000012</c:v>
                </c:pt>
                <c:pt idx="12">
                  <c:v>12.838700000000186</c:v>
                </c:pt>
                <c:pt idx="13">
                  <c:v>14.2315</c:v>
                </c:pt>
                <c:pt idx="14">
                  <c:v>22.503620000000112</c:v>
                </c:pt>
                <c:pt idx="15">
                  <c:v>23.356040000000036</c:v>
                </c:pt>
              </c:numCache>
            </c:numRef>
          </c:val>
        </c:ser>
        <c:dLbls>
          <c:showLegendKey val="0"/>
          <c:showVal val="0"/>
          <c:showCatName val="0"/>
          <c:showSerName val="0"/>
          <c:showPercent val="0"/>
          <c:showBubbleSize val="0"/>
        </c:dLbls>
        <c:gapWidth val="150"/>
        <c:axId val="55705984"/>
        <c:axId val="55707520"/>
      </c:barChart>
      <c:catAx>
        <c:axId val="55705984"/>
        <c:scaling>
          <c:orientation val="minMax"/>
        </c:scaling>
        <c:delete val="0"/>
        <c:axPos val="l"/>
        <c:majorTickMark val="out"/>
        <c:minorTickMark val="none"/>
        <c:tickLblPos val="nextTo"/>
        <c:crossAx val="55707520"/>
        <c:crosses val="autoZero"/>
        <c:auto val="1"/>
        <c:lblAlgn val="ctr"/>
        <c:lblOffset val="100"/>
        <c:noMultiLvlLbl val="0"/>
      </c:catAx>
      <c:valAx>
        <c:axId val="55707520"/>
        <c:scaling>
          <c:orientation val="minMax"/>
        </c:scaling>
        <c:delete val="1"/>
        <c:axPos val="b"/>
        <c:numFmt formatCode="#,##0.0" sourceLinked="1"/>
        <c:majorTickMark val="out"/>
        <c:minorTickMark val="none"/>
        <c:tickLblPos val="nextTo"/>
        <c:crossAx val="55705984"/>
        <c:crosses val="autoZero"/>
        <c:crossBetween val="between"/>
      </c:valAx>
    </c:plotArea>
    <c:plotVisOnly val="1"/>
    <c:dispBlanksAs val="gap"/>
    <c:showDLblsOverMax val="0"/>
  </c:chart>
  <c:spPr>
    <a:noFill/>
    <a:ln>
      <a:noFill/>
    </a:ln>
  </c:spPr>
  <c:txPr>
    <a:bodyPr/>
    <a:lstStyle/>
    <a:p>
      <a:pPr>
        <a:defRPr sz="1100"/>
      </a:pPr>
      <a:endParaRPr lang="de-DE"/>
    </a:p>
  </c:txPr>
  <c:printSettings>
    <c:headerFooter/>
    <c:pageMargins b="0.78740157499999996" l="0.7" r="0.7" t="0.78740157499999996" header="0.3" footer="0.3"/>
    <c:pageSetup/>
  </c:printSettings>
  <c:userShapes r:id="rId2"/>
</c:chartSpace>
</file>

<file path=xl/charts/chart2.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l">
              <a:defRPr sz="1200"/>
            </a:pPr>
            <a:r>
              <a:rPr lang="de-DE" sz="1200"/>
              <a:t>Zubau</a:t>
            </a:r>
            <a:r>
              <a:rPr lang="de-DE" sz="1200" baseline="0"/>
              <a:t> 2014</a:t>
            </a:r>
          </a:p>
          <a:p>
            <a:pPr algn="l">
              <a:defRPr sz="1200"/>
            </a:pPr>
            <a:r>
              <a:rPr lang="de-DE" sz="1200" b="0"/>
              <a:t>in MW </a:t>
            </a:r>
          </a:p>
        </c:rich>
      </c:tx>
      <c:layout>
        <c:manualLayout>
          <c:xMode val="edge"/>
          <c:yMode val="edge"/>
          <c:x val="2.2908097670785613E-2"/>
          <c:y val="2.0887722733846554E-2"/>
        </c:manualLayout>
      </c:layout>
      <c:overlay val="1"/>
    </c:title>
    <c:autoTitleDeleted val="0"/>
    <c:plotArea>
      <c:layout>
        <c:manualLayout>
          <c:layoutTarget val="inner"/>
          <c:xMode val="edge"/>
          <c:yMode val="edge"/>
          <c:x val="0.34264667902948631"/>
          <c:y val="0.14614032163803606"/>
          <c:w val="0.63024301678689676"/>
          <c:h val="0.80941542884523243"/>
        </c:manualLayout>
      </c:layout>
      <c:barChart>
        <c:barDir val="bar"/>
        <c:grouping val="clustered"/>
        <c:varyColors val="0"/>
        <c:ser>
          <c:idx val="0"/>
          <c:order val="0"/>
          <c:invertIfNegative val="0"/>
          <c:dLbls>
            <c:showLegendKey val="0"/>
            <c:showVal val="1"/>
            <c:showCatName val="0"/>
            <c:showSerName val="0"/>
            <c:showPercent val="0"/>
            <c:showBubbleSize val="0"/>
            <c:showLeaderLines val="0"/>
          </c:dLbls>
          <c:cat>
            <c:strRef>
              <c:f>'2.2 Übersicht BL'!$G$25:$G$41</c:f>
              <c:strCache>
                <c:ptCount val="17"/>
                <c:pt idx="0">
                  <c:v>Hamburg</c:v>
                </c:pt>
                <c:pt idx="1">
                  <c:v>Bremen</c:v>
                </c:pt>
                <c:pt idx="2">
                  <c:v>Berlin</c:v>
                </c:pt>
                <c:pt idx="3">
                  <c:v>Saarland</c:v>
                </c:pt>
                <c:pt idx="4">
                  <c:v>Sachsen</c:v>
                </c:pt>
                <c:pt idx="5">
                  <c:v>Thüringen</c:v>
                </c:pt>
                <c:pt idx="6">
                  <c:v>Baden-Württemberg</c:v>
                </c:pt>
                <c:pt idx="7">
                  <c:v>Hessen</c:v>
                </c:pt>
                <c:pt idx="8">
                  <c:v>AWZ*</c:v>
                </c:pt>
                <c:pt idx="9">
                  <c:v>Sachsen-Anhalt</c:v>
                </c:pt>
                <c:pt idx="10">
                  <c:v>Nordrhein-Westfalen</c:v>
                </c:pt>
                <c:pt idx="11">
                  <c:v>Mecklenburg-Vorpommern</c:v>
                </c:pt>
                <c:pt idx="12">
                  <c:v>Rheinland-Pfalz</c:v>
                </c:pt>
                <c:pt idx="13">
                  <c:v>Niedersachsen</c:v>
                </c:pt>
                <c:pt idx="14">
                  <c:v>Brandenburg</c:v>
                </c:pt>
                <c:pt idx="15">
                  <c:v>Bayern</c:v>
                </c:pt>
                <c:pt idx="16">
                  <c:v>Schleswig-Holstein</c:v>
                </c:pt>
              </c:strCache>
            </c:strRef>
          </c:cat>
          <c:val>
            <c:numRef>
              <c:f>'2.2 Übersicht BL'!$H$25:$H$41</c:f>
              <c:numCache>
                <c:formatCode>#,##0</c:formatCode>
                <c:ptCount val="17"/>
                <c:pt idx="0">
                  <c:v>7.1547125635480846</c:v>
                </c:pt>
                <c:pt idx="1">
                  <c:v>14.829214662551779</c:v>
                </c:pt>
                <c:pt idx="2">
                  <c:v>23.925565696832173</c:v>
                </c:pt>
                <c:pt idx="3">
                  <c:v>67.56714764948957</c:v>
                </c:pt>
                <c:pt idx="4">
                  <c:v>99.090307836987762</c:v>
                </c:pt>
                <c:pt idx="5">
                  <c:v>208.73305289927632</c:v>
                </c:pt>
                <c:pt idx="6">
                  <c:v>224.59358210953653</c:v>
                </c:pt>
                <c:pt idx="7">
                  <c:v>271.46116680809553</c:v>
                </c:pt>
                <c:pt idx="8">
                  <c:v>371.9</c:v>
                </c:pt>
                <c:pt idx="9">
                  <c:v>373.22060263564754</c:v>
                </c:pt>
                <c:pt idx="10">
                  <c:v>418.21679814801274</c:v>
                </c:pt>
                <c:pt idx="11">
                  <c:v>442.89485182929877</c:v>
                </c:pt>
                <c:pt idx="12">
                  <c:v>488.17850675634975</c:v>
                </c:pt>
                <c:pt idx="13">
                  <c:v>511.65440794636214</c:v>
                </c:pt>
                <c:pt idx="14">
                  <c:v>565.73776780558353</c:v>
                </c:pt>
                <c:pt idx="15">
                  <c:v>715.24686102949534</c:v>
                </c:pt>
                <c:pt idx="16">
                  <c:v>1264.8688976402402</c:v>
                </c:pt>
              </c:numCache>
            </c:numRef>
          </c:val>
        </c:ser>
        <c:dLbls>
          <c:showLegendKey val="0"/>
          <c:showVal val="0"/>
          <c:showCatName val="0"/>
          <c:showSerName val="0"/>
          <c:showPercent val="0"/>
          <c:showBubbleSize val="0"/>
        </c:dLbls>
        <c:gapWidth val="150"/>
        <c:axId val="50301568"/>
        <c:axId val="50319744"/>
      </c:barChart>
      <c:catAx>
        <c:axId val="50301568"/>
        <c:scaling>
          <c:orientation val="minMax"/>
        </c:scaling>
        <c:delete val="0"/>
        <c:axPos val="l"/>
        <c:majorTickMark val="out"/>
        <c:minorTickMark val="none"/>
        <c:tickLblPos val="nextTo"/>
        <c:crossAx val="50319744"/>
        <c:crosses val="autoZero"/>
        <c:auto val="1"/>
        <c:lblAlgn val="ctr"/>
        <c:lblOffset val="100"/>
        <c:noMultiLvlLbl val="0"/>
      </c:catAx>
      <c:valAx>
        <c:axId val="50319744"/>
        <c:scaling>
          <c:orientation val="minMax"/>
        </c:scaling>
        <c:delete val="1"/>
        <c:axPos val="b"/>
        <c:numFmt formatCode="#,##0" sourceLinked="1"/>
        <c:majorTickMark val="out"/>
        <c:minorTickMark val="none"/>
        <c:tickLblPos val="nextTo"/>
        <c:crossAx val="50301568"/>
        <c:crosses val="autoZero"/>
        <c:crossBetween val="between"/>
      </c:valAx>
    </c:plotArea>
    <c:plotVisOnly val="1"/>
    <c:dispBlanksAs val="gap"/>
    <c:showDLblsOverMax val="0"/>
  </c:chart>
  <c:spPr>
    <a:noFill/>
    <a:ln>
      <a:noFill/>
    </a:ln>
  </c:spPr>
  <c:txPr>
    <a:bodyPr/>
    <a:lstStyle/>
    <a:p>
      <a:pPr>
        <a:defRPr sz="1100"/>
      </a:pPr>
      <a:endParaRPr lang="de-DE"/>
    </a:p>
  </c:txPr>
  <c:printSettings>
    <c:headerFooter/>
    <c:pageMargins b="0.78740157499999996" l="0.7" r="0.7" t="0.78740157499999996" header="0.3" footer="0.3"/>
    <c:pageSetup/>
  </c:printSettings>
  <c:userShapes r:id="rId2"/>
</c:chartSpace>
</file>

<file path=xl/charts/chart20.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l">
              <a:defRPr sz="1200"/>
            </a:pPr>
            <a:r>
              <a:rPr lang="de-DE" sz="1200"/>
              <a:t>Biomasse: Eingespeiste</a:t>
            </a:r>
            <a:r>
              <a:rPr lang="de-DE" sz="1200" baseline="0"/>
              <a:t> Jahresarbeit 2014 </a:t>
            </a:r>
          </a:p>
          <a:p>
            <a:pPr algn="l">
              <a:defRPr sz="1200"/>
            </a:pPr>
            <a:r>
              <a:rPr lang="de-DE" sz="1200" b="0"/>
              <a:t>in GWh </a:t>
            </a:r>
          </a:p>
        </c:rich>
      </c:tx>
      <c:layout>
        <c:manualLayout>
          <c:xMode val="edge"/>
          <c:yMode val="edge"/>
          <c:x val="2.2908097670785613E-2"/>
          <c:y val="2.0887722733846554E-2"/>
        </c:manualLayout>
      </c:layout>
      <c:overlay val="1"/>
    </c:title>
    <c:autoTitleDeleted val="0"/>
    <c:plotArea>
      <c:layout>
        <c:manualLayout>
          <c:layoutTarget val="inner"/>
          <c:xMode val="edge"/>
          <c:yMode val="edge"/>
          <c:x val="0.3376993125397218"/>
          <c:y val="0.15310289588265158"/>
          <c:w val="0.63519039787309395"/>
          <c:h val="0.80245285460061688"/>
        </c:manualLayout>
      </c:layout>
      <c:barChart>
        <c:barDir val="bar"/>
        <c:grouping val="clustered"/>
        <c:varyColors val="0"/>
        <c:ser>
          <c:idx val="0"/>
          <c:order val="0"/>
          <c:invertIfNegative val="0"/>
          <c:dLbls>
            <c:showLegendKey val="0"/>
            <c:showVal val="1"/>
            <c:showCatName val="0"/>
            <c:showSerName val="0"/>
            <c:showPercent val="0"/>
            <c:showBubbleSize val="0"/>
            <c:showLeaderLines val="0"/>
          </c:dLbls>
          <c:cat>
            <c:strRef>
              <c:f>'4.5 Biomasse'!$L$24:$L$39</c:f>
              <c:strCache>
                <c:ptCount val="16"/>
                <c:pt idx="0">
                  <c:v>Bremen</c:v>
                </c:pt>
                <c:pt idx="1">
                  <c:v>Saarland</c:v>
                </c:pt>
                <c:pt idx="2">
                  <c:v>Hamburg</c:v>
                </c:pt>
                <c:pt idx="3">
                  <c:v>Berlin</c:v>
                </c:pt>
                <c:pt idx="4">
                  <c:v>Rheinland-Pfalz</c:v>
                </c:pt>
                <c:pt idx="5">
                  <c:v>Hessen</c:v>
                </c:pt>
                <c:pt idx="6">
                  <c:v>Thüringen</c:v>
                </c:pt>
                <c:pt idx="7">
                  <c:v>Sachsen</c:v>
                </c:pt>
                <c:pt idx="8">
                  <c:v>Sachsen-Anhalt</c:v>
                </c:pt>
                <c:pt idx="9">
                  <c:v>Mecklenburg-Vorpommern</c:v>
                </c:pt>
                <c:pt idx="10">
                  <c:v>Brandenburg</c:v>
                </c:pt>
                <c:pt idx="11">
                  <c:v>Schleswig-Holstein</c:v>
                </c:pt>
                <c:pt idx="12">
                  <c:v>Baden-Württemberg</c:v>
                </c:pt>
                <c:pt idx="13">
                  <c:v>Nordrhein-Westfalen</c:v>
                </c:pt>
                <c:pt idx="14">
                  <c:v>Bayern</c:v>
                </c:pt>
                <c:pt idx="15">
                  <c:v>Niedersachsen</c:v>
                </c:pt>
              </c:strCache>
            </c:strRef>
          </c:cat>
          <c:val>
            <c:numRef>
              <c:f>'4.5 Biomasse'!$M$24:$M$39</c:f>
              <c:numCache>
                <c:formatCode>#,##0</c:formatCode>
                <c:ptCount val="16"/>
                <c:pt idx="0">
                  <c:v>43.372032972459877</c:v>
                </c:pt>
                <c:pt idx="1">
                  <c:v>64.140649649056158</c:v>
                </c:pt>
                <c:pt idx="2">
                  <c:v>211.5189594752986</c:v>
                </c:pt>
                <c:pt idx="3">
                  <c:v>227.976343398935</c:v>
                </c:pt>
                <c:pt idx="4">
                  <c:v>816.2579412435914</c:v>
                </c:pt>
                <c:pt idx="5">
                  <c:v>1234.0205529532552</c:v>
                </c:pt>
                <c:pt idx="6">
                  <c:v>1507.1274186505029</c:v>
                </c:pt>
                <c:pt idx="7">
                  <c:v>1554.2819641607398</c:v>
                </c:pt>
                <c:pt idx="8">
                  <c:v>2120.4155457283177</c:v>
                </c:pt>
                <c:pt idx="9">
                  <c:v>2130.7336082389425</c:v>
                </c:pt>
                <c:pt idx="10">
                  <c:v>2483.9928556286</c:v>
                </c:pt>
                <c:pt idx="11">
                  <c:v>2575.1896115816576</c:v>
                </c:pt>
                <c:pt idx="12">
                  <c:v>3668.743886079239</c:v>
                </c:pt>
                <c:pt idx="13">
                  <c:v>4048.6686063784691</c:v>
                </c:pt>
                <c:pt idx="14">
                  <c:v>7485.5855292833721</c:v>
                </c:pt>
                <c:pt idx="15">
                  <c:v>8141.360182905476</c:v>
                </c:pt>
              </c:numCache>
            </c:numRef>
          </c:val>
        </c:ser>
        <c:dLbls>
          <c:showLegendKey val="0"/>
          <c:showVal val="0"/>
          <c:showCatName val="0"/>
          <c:showSerName val="0"/>
          <c:showPercent val="0"/>
          <c:showBubbleSize val="0"/>
        </c:dLbls>
        <c:gapWidth val="150"/>
        <c:axId val="55757056"/>
        <c:axId val="55758848"/>
      </c:barChart>
      <c:catAx>
        <c:axId val="55757056"/>
        <c:scaling>
          <c:orientation val="minMax"/>
        </c:scaling>
        <c:delete val="0"/>
        <c:axPos val="l"/>
        <c:majorTickMark val="out"/>
        <c:minorTickMark val="none"/>
        <c:tickLblPos val="nextTo"/>
        <c:crossAx val="55758848"/>
        <c:crosses val="autoZero"/>
        <c:auto val="1"/>
        <c:lblAlgn val="ctr"/>
        <c:lblOffset val="100"/>
        <c:noMultiLvlLbl val="0"/>
      </c:catAx>
      <c:valAx>
        <c:axId val="55758848"/>
        <c:scaling>
          <c:orientation val="minMax"/>
        </c:scaling>
        <c:delete val="1"/>
        <c:axPos val="b"/>
        <c:numFmt formatCode="#,##0" sourceLinked="1"/>
        <c:majorTickMark val="out"/>
        <c:minorTickMark val="none"/>
        <c:tickLblPos val="nextTo"/>
        <c:crossAx val="55757056"/>
        <c:crosses val="autoZero"/>
        <c:crossBetween val="between"/>
      </c:valAx>
    </c:plotArea>
    <c:plotVisOnly val="1"/>
    <c:dispBlanksAs val="gap"/>
    <c:showDLblsOverMax val="0"/>
  </c:chart>
  <c:spPr>
    <a:noFill/>
    <a:ln>
      <a:noFill/>
    </a:ln>
  </c:spPr>
  <c:txPr>
    <a:bodyPr/>
    <a:lstStyle/>
    <a:p>
      <a:pPr>
        <a:defRPr sz="1100"/>
      </a:pPr>
      <a:endParaRPr lang="de-DE"/>
    </a:p>
  </c:txPr>
  <c:printSettings>
    <c:headerFooter/>
    <c:pageMargins b="0.78740157499999996" l="0.7" r="0.7" t="0.78740157499999996" header="0.3" footer="0.3"/>
    <c:pageSetup/>
  </c:printSettings>
  <c:userShapes r:id="rId2"/>
</c:chartSpace>
</file>

<file path=xl/charts/chart21.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200"/>
            </a:pPr>
            <a:r>
              <a:rPr lang="de-DE" sz="1200"/>
              <a:t>Wasserkraft: Installierte</a:t>
            </a:r>
            <a:r>
              <a:rPr lang="de-DE" sz="1200" baseline="0"/>
              <a:t> Leistung</a:t>
            </a:r>
            <a:r>
              <a:rPr lang="de-DE" sz="1200"/>
              <a:t> zum 31.12.2014</a:t>
            </a:r>
          </a:p>
          <a:p>
            <a:pPr algn="l">
              <a:defRPr sz="1200"/>
            </a:pPr>
            <a:r>
              <a:rPr lang="de-DE" sz="1200" b="0"/>
              <a:t>in MW</a:t>
            </a:r>
          </a:p>
        </c:rich>
      </c:tx>
      <c:layout>
        <c:manualLayout>
          <c:xMode val="edge"/>
          <c:yMode val="edge"/>
          <c:x val="2.2908097670785613E-2"/>
          <c:y val="2.0887722733846554E-2"/>
        </c:manualLayout>
      </c:layout>
      <c:overlay val="1"/>
    </c:title>
    <c:autoTitleDeleted val="0"/>
    <c:plotArea>
      <c:layout>
        <c:manualLayout>
          <c:layoutTarget val="inner"/>
          <c:xMode val="edge"/>
          <c:yMode val="edge"/>
          <c:x val="0.31305359473319072"/>
          <c:y val="0.12525252525252525"/>
          <c:w val="0.65983611567962508"/>
          <c:h val="0.83030303030303032"/>
        </c:manualLayout>
      </c:layout>
      <c:barChart>
        <c:barDir val="bar"/>
        <c:grouping val="clustered"/>
        <c:varyColors val="0"/>
        <c:ser>
          <c:idx val="0"/>
          <c:order val="0"/>
          <c:invertIfNegative val="0"/>
          <c:dLbls>
            <c:showLegendKey val="0"/>
            <c:showVal val="1"/>
            <c:showCatName val="0"/>
            <c:showSerName val="0"/>
            <c:showPercent val="0"/>
            <c:showBubbleSize val="0"/>
            <c:showLeaderLines val="0"/>
          </c:dLbls>
          <c:cat>
            <c:strRef>
              <c:f>'4.6 Wasserkraft'!$A$24:$A$39</c:f>
              <c:strCache>
                <c:ptCount val="16"/>
                <c:pt idx="0">
                  <c:v>Berlin</c:v>
                </c:pt>
                <c:pt idx="1">
                  <c:v>Hamburg</c:v>
                </c:pt>
                <c:pt idx="2">
                  <c:v>Mecklenburg-Vorpommern</c:v>
                </c:pt>
                <c:pt idx="3">
                  <c:v>Brandenburg</c:v>
                </c:pt>
                <c:pt idx="4">
                  <c:v>Schleswig-Holstein</c:v>
                </c:pt>
                <c:pt idx="5">
                  <c:v>Bremen</c:v>
                </c:pt>
                <c:pt idx="6">
                  <c:v>Saarland</c:v>
                </c:pt>
                <c:pt idx="7">
                  <c:v>Sachsen-Anhalt</c:v>
                </c:pt>
                <c:pt idx="8">
                  <c:v>Thüringen</c:v>
                </c:pt>
                <c:pt idx="9">
                  <c:v>Rheinland-Pfalz</c:v>
                </c:pt>
                <c:pt idx="10">
                  <c:v>Niedersachsen</c:v>
                </c:pt>
                <c:pt idx="11">
                  <c:v>Hessen</c:v>
                </c:pt>
                <c:pt idx="12">
                  <c:v>Nordrhein-Westfalen</c:v>
                </c:pt>
                <c:pt idx="13">
                  <c:v>Sachsen</c:v>
                </c:pt>
                <c:pt idx="14">
                  <c:v>Baden-Württemberg</c:v>
                </c:pt>
                <c:pt idx="15">
                  <c:v>Bayern</c:v>
                </c:pt>
              </c:strCache>
            </c:strRef>
          </c:cat>
          <c:val>
            <c:numRef>
              <c:f>'4.6 Wasserkraft'!$B$24:$B$39</c:f>
              <c:numCache>
                <c:formatCode>#,##0</c:formatCode>
                <c:ptCount val="16"/>
                <c:pt idx="0">
                  <c:v>0</c:v>
                </c:pt>
                <c:pt idx="1">
                  <c:v>0.11</c:v>
                </c:pt>
                <c:pt idx="2">
                  <c:v>2.9540000000000002</c:v>
                </c:pt>
                <c:pt idx="3">
                  <c:v>4.6304400000000001</c:v>
                </c:pt>
                <c:pt idx="4">
                  <c:v>4.739139999999999</c:v>
                </c:pt>
                <c:pt idx="5">
                  <c:v>10</c:v>
                </c:pt>
                <c:pt idx="6">
                  <c:v>11.122350000000001</c:v>
                </c:pt>
                <c:pt idx="7">
                  <c:v>25.86016</c:v>
                </c:pt>
                <c:pt idx="8">
                  <c:v>31.893220000000007</c:v>
                </c:pt>
                <c:pt idx="9">
                  <c:v>40.406299999999995</c:v>
                </c:pt>
                <c:pt idx="10">
                  <c:v>56.15889</c:v>
                </c:pt>
                <c:pt idx="11">
                  <c:v>62.783620000000013</c:v>
                </c:pt>
                <c:pt idx="12">
                  <c:v>125.41707000000001</c:v>
                </c:pt>
                <c:pt idx="13">
                  <c:v>207.56840000000003</c:v>
                </c:pt>
                <c:pt idx="14">
                  <c:v>374.47898000000004</c:v>
                </c:pt>
                <c:pt idx="15">
                  <c:v>598.75526999999965</c:v>
                </c:pt>
              </c:numCache>
            </c:numRef>
          </c:val>
        </c:ser>
        <c:dLbls>
          <c:showLegendKey val="0"/>
          <c:showVal val="0"/>
          <c:showCatName val="0"/>
          <c:showSerName val="0"/>
          <c:showPercent val="0"/>
          <c:showBubbleSize val="0"/>
        </c:dLbls>
        <c:gapWidth val="150"/>
        <c:axId val="50991872"/>
        <c:axId val="50993408"/>
      </c:barChart>
      <c:catAx>
        <c:axId val="50991872"/>
        <c:scaling>
          <c:orientation val="minMax"/>
        </c:scaling>
        <c:delete val="0"/>
        <c:axPos val="l"/>
        <c:majorTickMark val="out"/>
        <c:minorTickMark val="none"/>
        <c:tickLblPos val="nextTo"/>
        <c:crossAx val="50993408"/>
        <c:crosses val="autoZero"/>
        <c:auto val="1"/>
        <c:lblAlgn val="ctr"/>
        <c:lblOffset val="100"/>
        <c:noMultiLvlLbl val="0"/>
      </c:catAx>
      <c:valAx>
        <c:axId val="50993408"/>
        <c:scaling>
          <c:orientation val="minMax"/>
        </c:scaling>
        <c:delete val="1"/>
        <c:axPos val="b"/>
        <c:numFmt formatCode="#,##0" sourceLinked="1"/>
        <c:majorTickMark val="out"/>
        <c:minorTickMark val="none"/>
        <c:tickLblPos val="nextTo"/>
        <c:crossAx val="50991872"/>
        <c:crosses val="autoZero"/>
        <c:crossBetween val="between"/>
      </c:valAx>
    </c:plotArea>
    <c:plotVisOnly val="1"/>
    <c:dispBlanksAs val="gap"/>
    <c:showDLblsOverMax val="0"/>
  </c:chart>
  <c:spPr>
    <a:noFill/>
    <a:ln>
      <a:noFill/>
    </a:ln>
  </c:spPr>
  <c:txPr>
    <a:bodyPr/>
    <a:lstStyle/>
    <a:p>
      <a:pPr>
        <a:defRPr sz="1100"/>
      </a:pPr>
      <a:endParaRPr lang="de-DE"/>
    </a:p>
  </c:txPr>
  <c:printSettings>
    <c:headerFooter/>
    <c:pageMargins b="0.78740157499999996" l="0.7" r="0.7" t="0.78740157499999996" header="0.3" footer="0.3"/>
    <c:pageSetup/>
  </c:printSettings>
  <c:userShapes r:id="rId1"/>
</c:chartSpace>
</file>

<file path=xl/charts/chart22.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l">
              <a:defRPr sz="1200"/>
            </a:pPr>
            <a:r>
              <a:rPr lang="de-DE" sz="1200"/>
              <a:t>Wasserkraft: Zubau</a:t>
            </a:r>
            <a:r>
              <a:rPr lang="de-DE" sz="1200" baseline="0"/>
              <a:t> 2014 </a:t>
            </a:r>
          </a:p>
          <a:p>
            <a:pPr algn="l">
              <a:defRPr sz="1200"/>
            </a:pPr>
            <a:r>
              <a:rPr lang="de-DE" sz="1200" b="0"/>
              <a:t>in MW </a:t>
            </a:r>
          </a:p>
        </c:rich>
      </c:tx>
      <c:layout>
        <c:manualLayout>
          <c:xMode val="edge"/>
          <c:yMode val="edge"/>
          <c:x val="2.2908097670785613E-2"/>
          <c:y val="2.0887722733846554E-2"/>
        </c:manualLayout>
      </c:layout>
      <c:overlay val="1"/>
    </c:title>
    <c:autoTitleDeleted val="0"/>
    <c:plotArea>
      <c:layout>
        <c:manualLayout>
          <c:layoutTarget val="inner"/>
          <c:xMode val="edge"/>
          <c:yMode val="edge"/>
          <c:x val="4.1781474457089261E-2"/>
          <c:y val="0.17399061861649812"/>
          <c:w val="0.93110830284054469"/>
          <c:h val="0.76307812666183494"/>
        </c:manualLayout>
      </c:layout>
      <c:barChart>
        <c:barDir val="bar"/>
        <c:grouping val="clustered"/>
        <c:varyColors val="0"/>
        <c:ser>
          <c:idx val="0"/>
          <c:order val="0"/>
          <c:invertIfNegative val="0"/>
          <c:dLbls>
            <c:dLbl>
              <c:idx val="3"/>
              <c:layout/>
              <c:tx>
                <c:rich>
                  <a:bodyPr/>
                  <a:lstStyle/>
                  <a:p>
                    <a:r>
                      <a:rPr lang="en-US"/>
                      <a:t>0</a:t>
                    </a:r>
                  </a:p>
                </c:rich>
              </c:tx>
              <c:showLegendKey val="0"/>
              <c:showVal val="1"/>
              <c:showCatName val="0"/>
              <c:showSerName val="0"/>
              <c:showPercent val="0"/>
              <c:showBubbleSize val="0"/>
            </c:dLbl>
            <c:dLbl>
              <c:idx val="4"/>
              <c:layout/>
              <c:tx>
                <c:rich>
                  <a:bodyPr/>
                  <a:lstStyle/>
                  <a:p>
                    <a:r>
                      <a:rPr lang="en-US"/>
                      <a:t>0</a:t>
                    </a:r>
                  </a:p>
                </c:rich>
              </c:tx>
              <c:showLegendKey val="0"/>
              <c:showVal val="1"/>
              <c:showCatName val="0"/>
              <c:showSerName val="0"/>
              <c:showPercent val="0"/>
              <c:showBubbleSize val="0"/>
            </c:dLbl>
            <c:dLbl>
              <c:idx val="5"/>
              <c:layout/>
              <c:tx>
                <c:rich>
                  <a:bodyPr/>
                  <a:lstStyle/>
                  <a:p>
                    <a:r>
                      <a:rPr lang="en-US"/>
                      <a:t>0</a:t>
                    </a:r>
                  </a:p>
                </c:rich>
              </c:tx>
              <c:showLegendKey val="0"/>
              <c:showVal val="1"/>
              <c:showCatName val="0"/>
              <c:showSerName val="0"/>
              <c:showPercent val="0"/>
              <c:showBubbleSize val="0"/>
            </c:dLbl>
            <c:dLbl>
              <c:idx val="6"/>
              <c:layout/>
              <c:tx>
                <c:rich>
                  <a:bodyPr/>
                  <a:lstStyle/>
                  <a:p>
                    <a:r>
                      <a:rPr lang="en-US"/>
                      <a:t>0</a:t>
                    </a:r>
                  </a:p>
                </c:rich>
              </c:tx>
              <c:showLegendKey val="0"/>
              <c:showVal val="1"/>
              <c:showCatName val="0"/>
              <c:showSerName val="0"/>
              <c:showPercent val="0"/>
              <c:showBubbleSize val="0"/>
            </c:dLbl>
            <c:dLbl>
              <c:idx val="7"/>
              <c:layout/>
              <c:tx>
                <c:rich>
                  <a:bodyPr/>
                  <a:lstStyle/>
                  <a:p>
                    <a:r>
                      <a:rPr lang="en-US"/>
                      <a:t>0</a:t>
                    </a:r>
                  </a:p>
                </c:rich>
              </c:tx>
              <c:showLegendKey val="0"/>
              <c:showVal val="1"/>
              <c:showCatName val="0"/>
              <c:showSerName val="0"/>
              <c:showPercent val="0"/>
              <c:showBubbleSize val="0"/>
            </c:dLbl>
            <c:dLbl>
              <c:idx val="8"/>
              <c:layout/>
              <c:tx>
                <c:rich>
                  <a:bodyPr/>
                  <a:lstStyle/>
                  <a:p>
                    <a:r>
                      <a:rPr lang="en-US"/>
                      <a:t>0</a:t>
                    </a:r>
                  </a:p>
                </c:rich>
              </c:tx>
              <c:showLegendKey val="0"/>
              <c:showVal val="1"/>
              <c:showCatName val="0"/>
              <c:showSerName val="0"/>
              <c:showPercent val="0"/>
              <c:showBubbleSize val="0"/>
            </c:dLbl>
            <c:dLbl>
              <c:idx val="9"/>
              <c:layout/>
              <c:tx>
                <c:rich>
                  <a:bodyPr/>
                  <a:lstStyle/>
                  <a:p>
                    <a:r>
                      <a:rPr lang="en-US"/>
                      <a:t>0</a:t>
                    </a:r>
                  </a:p>
                </c:rich>
              </c:tx>
              <c:showLegendKey val="0"/>
              <c:showVal val="1"/>
              <c:showCatName val="0"/>
              <c:showSerName val="0"/>
              <c:showPercent val="0"/>
              <c:showBubbleSize val="0"/>
            </c:dLbl>
            <c:dLbl>
              <c:idx val="10"/>
              <c:layout/>
              <c:tx>
                <c:rich>
                  <a:bodyPr/>
                  <a:lstStyle/>
                  <a:p>
                    <a:r>
                      <a:rPr lang="en-US"/>
                      <a:t>0</a:t>
                    </a:r>
                  </a:p>
                </c:rich>
              </c:tx>
              <c:showLegendKey val="0"/>
              <c:showVal val="1"/>
              <c:showCatName val="0"/>
              <c:showSerName val="0"/>
              <c:showPercent val="0"/>
              <c:showBubbleSize val="0"/>
            </c:dLbl>
            <c:showLegendKey val="0"/>
            <c:showVal val="1"/>
            <c:showCatName val="0"/>
            <c:showSerName val="0"/>
            <c:showPercent val="0"/>
            <c:showBubbleSize val="0"/>
            <c:showLeaderLines val="0"/>
          </c:dLbls>
          <c:cat>
            <c:strRef>
              <c:f>'4.6 Wasserkraft'!$G$24:$G$39</c:f>
              <c:strCache>
                <c:ptCount val="16"/>
                <c:pt idx="0">
                  <c:v>Nordrhein-Westfalen</c:v>
                </c:pt>
                <c:pt idx="1">
                  <c:v>Sachsen</c:v>
                </c:pt>
                <c:pt idx="2">
                  <c:v>Hessen</c:v>
                </c:pt>
                <c:pt idx="3">
                  <c:v>Berlin</c:v>
                </c:pt>
                <c:pt idx="4">
                  <c:v>Brandenburg</c:v>
                </c:pt>
                <c:pt idx="5">
                  <c:v>Bremen</c:v>
                </c:pt>
                <c:pt idx="6">
                  <c:v>Hamburg</c:v>
                </c:pt>
                <c:pt idx="7">
                  <c:v>Mecklenburg-Vorpommern</c:v>
                </c:pt>
                <c:pt idx="8">
                  <c:v>Saarland</c:v>
                </c:pt>
                <c:pt idx="9">
                  <c:v>Schleswig-Holstein</c:v>
                </c:pt>
                <c:pt idx="10">
                  <c:v>Niedersachsen</c:v>
                </c:pt>
                <c:pt idx="11">
                  <c:v>Rheinland-Pfalz</c:v>
                </c:pt>
                <c:pt idx="12">
                  <c:v>Thüringen</c:v>
                </c:pt>
                <c:pt idx="13">
                  <c:v>Sachsen-Anhalt</c:v>
                </c:pt>
                <c:pt idx="14">
                  <c:v>Baden-Württemberg</c:v>
                </c:pt>
                <c:pt idx="15">
                  <c:v>Bayern</c:v>
                </c:pt>
              </c:strCache>
            </c:strRef>
          </c:cat>
          <c:val>
            <c:numRef>
              <c:f>'4.6 Wasserkraft'!$H$24:$H$39</c:f>
              <c:numCache>
                <c:formatCode>#,##0.0</c:formatCode>
                <c:ptCount val="16"/>
                <c:pt idx="0">
                  <c:v>-5.3710000000000004</c:v>
                </c:pt>
                <c:pt idx="1">
                  <c:v>-4.4945000000000004</c:v>
                </c:pt>
                <c:pt idx="2">
                  <c:v>-0.22409999999999855</c:v>
                </c:pt>
                <c:pt idx="3">
                  <c:v>0</c:v>
                </c:pt>
                <c:pt idx="4">
                  <c:v>0</c:v>
                </c:pt>
                <c:pt idx="5">
                  <c:v>0</c:v>
                </c:pt>
                <c:pt idx="6">
                  <c:v>0</c:v>
                </c:pt>
                <c:pt idx="7">
                  <c:v>0</c:v>
                </c:pt>
                <c:pt idx="8">
                  <c:v>0</c:v>
                </c:pt>
                <c:pt idx="9">
                  <c:v>5.4999999999999997E-3</c:v>
                </c:pt>
                <c:pt idx="10">
                  <c:v>1.6E-2</c:v>
                </c:pt>
                <c:pt idx="11">
                  <c:v>3.85E-2</c:v>
                </c:pt>
                <c:pt idx="12">
                  <c:v>8.9800000000002905E-2</c:v>
                </c:pt>
                <c:pt idx="13">
                  <c:v>0.40200000000000002</c:v>
                </c:pt>
                <c:pt idx="14">
                  <c:v>1.1400999999999768</c:v>
                </c:pt>
                <c:pt idx="15">
                  <c:v>1.3712699999999023</c:v>
                </c:pt>
              </c:numCache>
            </c:numRef>
          </c:val>
        </c:ser>
        <c:dLbls>
          <c:showLegendKey val="0"/>
          <c:showVal val="0"/>
          <c:showCatName val="0"/>
          <c:showSerName val="0"/>
          <c:showPercent val="0"/>
          <c:showBubbleSize val="0"/>
        </c:dLbls>
        <c:gapWidth val="150"/>
        <c:axId val="51034752"/>
        <c:axId val="51036544"/>
      </c:barChart>
      <c:catAx>
        <c:axId val="51034752"/>
        <c:scaling>
          <c:orientation val="minMax"/>
        </c:scaling>
        <c:delete val="0"/>
        <c:axPos val="l"/>
        <c:majorTickMark val="out"/>
        <c:minorTickMark val="none"/>
        <c:tickLblPos val="low"/>
        <c:crossAx val="51036544"/>
        <c:crosses val="autoZero"/>
        <c:auto val="1"/>
        <c:lblAlgn val="ctr"/>
        <c:lblOffset val="100"/>
        <c:noMultiLvlLbl val="0"/>
      </c:catAx>
      <c:valAx>
        <c:axId val="51036544"/>
        <c:scaling>
          <c:orientation val="minMax"/>
        </c:scaling>
        <c:delete val="1"/>
        <c:axPos val="b"/>
        <c:numFmt formatCode="#,##0.0" sourceLinked="1"/>
        <c:majorTickMark val="out"/>
        <c:minorTickMark val="none"/>
        <c:tickLblPos val="nextTo"/>
        <c:crossAx val="51034752"/>
        <c:crosses val="autoZero"/>
        <c:crossBetween val="between"/>
      </c:valAx>
    </c:plotArea>
    <c:plotVisOnly val="1"/>
    <c:dispBlanksAs val="gap"/>
    <c:showDLblsOverMax val="0"/>
  </c:chart>
  <c:spPr>
    <a:noFill/>
    <a:ln>
      <a:noFill/>
    </a:ln>
  </c:spPr>
  <c:txPr>
    <a:bodyPr/>
    <a:lstStyle/>
    <a:p>
      <a:pPr>
        <a:defRPr sz="1100"/>
      </a:pPr>
      <a:endParaRPr lang="de-DE"/>
    </a:p>
  </c:txPr>
  <c:printSettings>
    <c:headerFooter/>
    <c:pageMargins b="0.78740157499999996" l="0.7" r="0.7" t="0.78740157499999996" header="0.3" footer="0.3"/>
    <c:pageSetup/>
  </c:printSettings>
  <c:userShapes r:id="rId2"/>
</c:chartSpace>
</file>

<file path=xl/charts/chart23.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l">
              <a:defRPr sz="1200"/>
            </a:pPr>
            <a:r>
              <a:rPr lang="de-DE" sz="1200"/>
              <a:t>Wasserkraft: Eingespeiste</a:t>
            </a:r>
            <a:r>
              <a:rPr lang="de-DE" sz="1200" baseline="0"/>
              <a:t> Jahresarbeit 2014 </a:t>
            </a:r>
          </a:p>
          <a:p>
            <a:pPr algn="l">
              <a:defRPr sz="1200"/>
            </a:pPr>
            <a:r>
              <a:rPr lang="de-DE" sz="1200" b="0"/>
              <a:t>in GWh </a:t>
            </a:r>
          </a:p>
        </c:rich>
      </c:tx>
      <c:layout>
        <c:manualLayout>
          <c:xMode val="edge"/>
          <c:yMode val="edge"/>
          <c:x val="2.2908097670785613E-2"/>
          <c:y val="2.0887722733846554E-2"/>
        </c:manualLayout>
      </c:layout>
      <c:overlay val="1"/>
    </c:title>
    <c:autoTitleDeleted val="0"/>
    <c:plotArea>
      <c:layout>
        <c:manualLayout>
          <c:layoutTarget val="inner"/>
          <c:xMode val="edge"/>
          <c:yMode val="edge"/>
          <c:x val="0.3376993125397218"/>
          <c:y val="0.15310289588265158"/>
          <c:w val="0.63519039787309395"/>
          <c:h val="0.80245285460061688"/>
        </c:manualLayout>
      </c:layout>
      <c:barChart>
        <c:barDir val="bar"/>
        <c:grouping val="clustered"/>
        <c:varyColors val="0"/>
        <c:ser>
          <c:idx val="0"/>
          <c:order val="0"/>
          <c:invertIfNegative val="0"/>
          <c:dLbls>
            <c:showLegendKey val="0"/>
            <c:showVal val="1"/>
            <c:showCatName val="0"/>
            <c:showSerName val="0"/>
            <c:showPercent val="0"/>
            <c:showBubbleSize val="0"/>
            <c:showLeaderLines val="0"/>
          </c:dLbls>
          <c:cat>
            <c:strRef>
              <c:f>'4.6 Wasserkraft'!$L$24:$L$39</c:f>
              <c:strCache>
                <c:ptCount val="16"/>
                <c:pt idx="0">
                  <c:v>Berlin</c:v>
                </c:pt>
                <c:pt idx="1">
                  <c:v>Hamburg</c:v>
                </c:pt>
                <c:pt idx="2">
                  <c:v>Schleswig-Holstein</c:v>
                </c:pt>
                <c:pt idx="3">
                  <c:v>Mecklenburg-Vorpommern</c:v>
                </c:pt>
                <c:pt idx="4">
                  <c:v>Brandenburg</c:v>
                </c:pt>
                <c:pt idx="5">
                  <c:v>Bremen</c:v>
                </c:pt>
                <c:pt idx="6">
                  <c:v>Saarland</c:v>
                </c:pt>
                <c:pt idx="7">
                  <c:v>Thüringen</c:v>
                </c:pt>
                <c:pt idx="8">
                  <c:v>Sachsen-Anhalt</c:v>
                </c:pt>
                <c:pt idx="9">
                  <c:v>Rheinland-Pfalz</c:v>
                </c:pt>
                <c:pt idx="10">
                  <c:v>Niedersachsen</c:v>
                </c:pt>
                <c:pt idx="11">
                  <c:v>Sachsen</c:v>
                </c:pt>
                <c:pt idx="12">
                  <c:v>Hessen</c:v>
                </c:pt>
                <c:pt idx="13">
                  <c:v>Nordrhein-Westfalen</c:v>
                </c:pt>
                <c:pt idx="14">
                  <c:v>Baden-Württemberg</c:v>
                </c:pt>
                <c:pt idx="15">
                  <c:v>Bayern</c:v>
                </c:pt>
              </c:strCache>
            </c:strRef>
          </c:cat>
          <c:val>
            <c:numRef>
              <c:f>'4.6 Wasserkraft'!$M$24:$M$39</c:f>
              <c:numCache>
                <c:formatCode>#,##0</c:formatCode>
                <c:ptCount val="16"/>
                <c:pt idx="0">
                  <c:v>0</c:v>
                </c:pt>
                <c:pt idx="1">
                  <c:v>0.36614498185221001</c:v>
                </c:pt>
                <c:pt idx="2">
                  <c:v>5.1726977436335728</c:v>
                </c:pt>
                <c:pt idx="3">
                  <c:v>5.2458099555393316</c:v>
                </c:pt>
                <c:pt idx="4">
                  <c:v>18.451498411965041</c:v>
                </c:pt>
                <c:pt idx="5">
                  <c:v>39.703598533267098</c:v>
                </c:pt>
                <c:pt idx="6">
                  <c:v>43.75535019438977</c:v>
                </c:pt>
                <c:pt idx="7">
                  <c:v>92.335256338581274</c:v>
                </c:pt>
                <c:pt idx="8">
                  <c:v>104.89635034988821</c:v>
                </c:pt>
                <c:pt idx="9">
                  <c:v>147.33283094813055</c:v>
                </c:pt>
                <c:pt idx="10">
                  <c:v>195.4681055762031</c:v>
                </c:pt>
                <c:pt idx="11">
                  <c:v>195.56369995858171</c:v>
                </c:pt>
                <c:pt idx="12">
                  <c:v>237.08530080425916</c:v>
                </c:pt>
                <c:pt idx="13">
                  <c:v>324.33366023512428</c:v>
                </c:pt>
                <c:pt idx="14">
                  <c:v>1743.682099085981</c:v>
                </c:pt>
                <c:pt idx="15">
                  <c:v>2492.6952048661287</c:v>
                </c:pt>
              </c:numCache>
            </c:numRef>
          </c:val>
        </c:ser>
        <c:dLbls>
          <c:showLegendKey val="0"/>
          <c:showVal val="0"/>
          <c:showCatName val="0"/>
          <c:showSerName val="0"/>
          <c:showPercent val="0"/>
          <c:showBubbleSize val="0"/>
        </c:dLbls>
        <c:gapWidth val="150"/>
        <c:axId val="55579392"/>
        <c:axId val="55580928"/>
      </c:barChart>
      <c:catAx>
        <c:axId val="55579392"/>
        <c:scaling>
          <c:orientation val="minMax"/>
        </c:scaling>
        <c:delete val="0"/>
        <c:axPos val="l"/>
        <c:majorTickMark val="out"/>
        <c:minorTickMark val="none"/>
        <c:tickLblPos val="nextTo"/>
        <c:crossAx val="55580928"/>
        <c:crosses val="autoZero"/>
        <c:auto val="1"/>
        <c:lblAlgn val="ctr"/>
        <c:lblOffset val="100"/>
        <c:noMultiLvlLbl val="0"/>
      </c:catAx>
      <c:valAx>
        <c:axId val="55580928"/>
        <c:scaling>
          <c:orientation val="minMax"/>
        </c:scaling>
        <c:delete val="1"/>
        <c:axPos val="b"/>
        <c:numFmt formatCode="#,##0" sourceLinked="1"/>
        <c:majorTickMark val="out"/>
        <c:minorTickMark val="none"/>
        <c:tickLblPos val="nextTo"/>
        <c:crossAx val="55579392"/>
        <c:crosses val="autoZero"/>
        <c:crossBetween val="between"/>
      </c:valAx>
    </c:plotArea>
    <c:plotVisOnly val="1"/>
    <c:dispBlanksAs val="gap"/>
    <c:showDLblsOverMax val="0"/>
  </c:chart>
  <c:spPr>
    <a:noFill/>
    <a:ln>
      <a:noFill/>
    </a:ln>
  </c:spPr>
  <c:txPr>
    <a:bodyPr/>
    <a:lstStyle/>
    <a:p>
      <a:pPr>
        <a:defRPr sz="1100"/>
      </a:pPr>
      <a:endParaRPr lang="de-DE"/>
    </a:p>
  </c:txPr>
  <c:printSettings>
    <c:headerFooter/>
    <c:pageMargins b="0.78740157499999996" l="0.7" r="0.7" t="0.78740157499999996" header="0.3" footer="0.3"/>
    <c:pageSetup/>
  </c:printSettings>
  <c:userShapes r:id="rId2"/>
</c:chartSpace>
</file>

<file path=xl/charts/chart24.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200"/>
            </a:pPr>
            <a:r>
              <a:rPr lang="de-DE" sz="1200"/>
              <a:t>Deponie-,</a:t>
            </a:r>
            <a:r>
              <a:rPr lang="de-DE" sz="1200" baseline="0"/>
              <a:t> Klär- &amp; Grubengas</a:t>
            </a:r>
            <a:r>
              <a:rPr lang="de-DE" sz="1200"/>
              <a:t>: Installierte</a:t>
            </a:r>
            <a:r>
              <a:rPr lang="de-DE" sz="1200" baseline="0"/>
              <a:t> Leistung</a:t>
            </a:r>
            <a:r>
              <a:rPr lang="de-DE" sz="1200"/>
              <a:t> zum 31.12.2014</a:t>
            </a:r>
          </a:p>
          <a:p>
            <a:pPr algn="l">
              <a:defRPr sz="1200"/>
            </a:pPr>
            <a:r>
              <a:rPr lang="de-DE" sz="1200" b="0"/>
              <a:t>in MW</a:t>
            </a:r>
          </a:p>
        </c:rich>
      </c:tx>
      <c:layout>
        <c:manualLayout>
          <c:xMode val="edge"/>
          <c:yMode val="edge"/>
          <c:x val="2.2908097670785613E-2"/>
          <c:y val="2.0887722733846554E-2"/>
        </c:manualLayout>
      </c:layout>
      <c:overlay val="1"/>
    </c:title>
    <c:autoTitleDeleted val="0"/>
    <c:plotArea>
      <c:layout>
        <c:manualLayout>
          <c:layoutTarget val="inner"/>
          <c:xMode val="edge"/>
          <c:yMode val="edge"/>
          <c:x val="0.31305359473319072"/>
          <c:y val="0.12525252525252525"/>
          <c:w val="0.65983611567962508"/>
          <c:h val="0.83030303030303032"/>
        </c:manualLayout>
      </c:layout>
      <c:barChart>
        <c:barDir val="bar"/>
        <c:grouping val="clustered"/>
        <c:varyColors val="0"/>
        <c:ser>
          <c:idx val="0"/>
          <c:order val="0"/>
          <c:invertIfNegative val="0"/>
          <c:dLbls>
            <c:dLbl>
              <c:idx val="0"/>
              <c:layout/>
              <c:tx>
                <c:rich>
                  <a:bodyPr/>
                  <a:lstStyle/>
                  <a:p>
                    <a:r>
                      <a:rPr lang="en-US"/>
                      <a:t>0</a:t>
                    </a:r>
                  </a:p>
                </c:rich>
              </c:tx>
              <c:showLegendKey val="0"/>
              <c:showVal val="1"/>
              <c:showCatName val="0"/>
              <c:showSerName val="0"/>
              <c:showPercent val="0"/>
              <c:showBubbleSize val="0"/>
            </c:dLbl>
            <c:showLegendKey val="0"/>
            <c:showVal val="1"/>
            <c:showCatName val="0"/>
            <c:showSerName val="0"/>
            <c:showPercent val="0"/>
            <c:showBubbleSize val="0"/>
            <c:showLeaderLines val="0"/>
          </c:dLbls>
          <c:cat>
            <c:strRef>
              <c:f>'4.7 Gase'!$A$24:$A$39</c:f>
              <c:strCache>
                <c:ptCount val="16"/>
                <c:pt idx="0">
                  <c:v>Berlin</c:v>
                </c:pt>
                <c:pt idx="1">
                  <c:v>Hamburg</c:v>
                </c:pt>
                <c:pt idx="2">
                  <c:v>Bremen</c:v>
                </c:pt>
                <c:pt idx="3">
                  <c:v>Thüringen</c:v>
                </c:pt>
                <c:pt idx="4">
                  <c:v>Rheinland-Pfalz</c:v>
                </c:pt>
                <c:pt idx="5">
                  <c:v>Sachsen</c:v>
                </c:pt>
                <c:pt idx="6">
                  <c:v>Mecklenburg-Vorpommern</c:v>
                </c:pt>
                <c:pt idx="7">
                  <c:v>Schleswig-Holstein</c:v>
                </c:pt>
                <c:pt idx="8">
                  <c:v>Sachsen-Anhalt</c:v>
                </c:pt>
                <c:pt idx="9">
                  <c:v>Bayern</c:v>
                </c:pt>
                <c:pt idx="10">
                  <c:v>Hessen</c:v>
                </c:pt>
                <c:pt idx="11">
                  <c:v>Baden-Württemberg</c:v>
                </c:pt>
                <c:pt idx="12">
                  <c:v>Niedersachsen</c:v>
                </c:pt>
                <c:pt idx="13">
                  <c:v>Brandenburg</c:v>
                </c:pt>
                <c:pt idx="14">
                  <c:v>Saarland</c:v>
                </c:pt>
                <c:pt idx="15">
                  <c:v>Nordrhein-Westfalen</c:v>
                </c:pt>
              </c:strCache>
            </c:strRef>
          </c:cat>
          <c:val>
            <c:numRef>
              <c:f>'4.7 Gase'!$B$24:$B$39</c:f>
              <c:numCache>
                <c:formatCode>#,##0.0</c:formatCode>
                <c:ptCount val="16"/>
                <c:pt idx="0">
                  <c:v>0</c:v>
                </c:pt>
                <c:pt idx="1">
                  <c:v>0.15</c:v>
                </c:pt>
                <c:pt idx="2">
                  <c:v>2</c:v>
                </c:pt>
                <c:pt idx="3">
                  <c:v>5.1623000000000001</c:v>
                </c:pt>
                <c:pt idx="4">
                  <c:v>10.11</c:v>
                </c:pt>
                <c:pt idx="5">
                  <c:v>11.534000000000001</c:v>
                </c:pt>
                <c:pt idx="6">
                  <c:v>11.683</c:v>
                </c:pt>
                <c:pt idx="7">
                  <c:v>12.824</c:v>
                </c:pt>
                <c:pt idx="8">
                  <c:v>14.923999999999999</c:v>
                </c:pt>
                <c:pt idx="9">
                  <c:v>29.869319999999998</c:v>
                </c:pt>
                <c:pt idx="10">
                  <c:v>30.516999999999999</c:v>
                </c:pt>
                <c:pt idx="11">
                  <c:v>30.940300000000001</c:v>
                </c:pt>
                <c:pt idx="12">
                  <c:v>31.178999999999998</c:v>
                </c:pt>
                <c:pt idx="13">
                  <c:v>31.616</c:v>
                </c:pt>
                <c:pt idx="14">
                  <c:v>53.637999999999998</c:v>
                </c:pt>
                <c:pt idx="15">
                  <c:v>255.27600000000001</c:v>
                </c:pt>
              </c:numCache>
            </c:numRef>
          </c:val>
        </c:ser>
        <c:dLbls>
          <c:showLegendKey val="0"/>
          <c:showVal val="0"/>
          <c:showCatName val="0"/>
          <c:showSerName val="0"/>
          <c:showPercent val="0"/>
          <c:showBubbleSize val="0"/>
        </c:dLbls>
        <c:gapWidth val="150"/>
        <c:axId val="55630848"/>
        <c:axId val="56443648"/>
      </c:barChart>
      <c:catAx>
        <c:axId val="55630848"/>
        <c:scaling>
          <c:orientation val="minMax"/>
        </c:scaling>
        <c:delete val="0"/>
        <c:axPos val="l"/>
        <c:majorTickMark val="out"/>
        <c:minorTickMark val="none"/>
        <c:tickLblPos val="nextTo"/>
        <c:crossAx val="56443648"/>
        <c:crosses val="autoZero"/>
        <c:auto val="1"/>
        <c:lblAlgn val="ctr"/>
        <c:lblOffset val="100"/>
        <c:noMultiLvlLbl val="0"/>
      </c:catAx>
      <c:valAx>
        <c:axId val="56443648"/>
        <c:scaling>
          <c:orientation val="minMax"/>
        </c:scaling>
        <c:delete val="1"/>
        <c:axPos val="b"/>
        <c:numFmt formatCode="#,##0.0" sourceLinked="1"/>
        <c:majorTickMark val="out"/>
        <c:minorTickMark val="none"/>
        <c:tickLblPos val="nextTo"/>
        <c:crossAx val="55630848"/>
        <c:crosses val="autoZero"/>
        <c:crossBetween val="between"/>
      </c:valAx>
    </c:plotArea>
    <c:plotVisOnly val="1"/>
    <c:dispBlanksAs val="gap"/>
    <c:showDLblsOverMax val="0"/>
  </c:chart>
  <c:spPr>
    <a:noFill/>
    <a:ln>
      <a:noFill/>
    </a:ln>
  </c:spPr>
  <c:txPr>
    <a:bodyPr/>
    <a:lstStyle/>
    <a:p>
      <a:pPr>
        <a:defRPr sz="1100"/>
      </a:pPr>
      <a:endParaRPr lang="de-DE"/>
    </a:p>
  </c:txPr>
  <c:printSettings>
    <c:headerFooter/>
    <c:pageMargins b="0.78740157499999996" l="0.7" r="0.7" t="0.78740157499999996" header="0.3" footer="0.3"/>
    <c:pageSetup/>
  </c:printSettings>
  <c:userShapes r:id="rId1"/>
</c:chartSpace>
</file>

<file path=xl/charts/chart25.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l">
              <a:defRPr sz="1200"/>
            </a:pPr>
            <a:r>
              <a:rPr lang="de-DE" sz="1200"/>
              <a:t>Deponie-, Klär- &amp; Grubengas: Zubau</a:t>
            </a:r>
            <a:r>
              <a:rPr lang="de-DE" sz="1200" baseline="0"/>
              <a:t> 2014 </a:t>
            </a:r>
          </a:p>
          <a:p>
            <a:pPr algn="l">
              <a:defRPr sz="1200"/>
            </a:pPr>
            <a:r>
              <a:rPr lang="de-DE" sz="1200" b="0"/>
              <a:t>in MW </a:t>
            </a:r>
          </a:p>
        </c:rich>
      </c:tx>
      <c:layout>
        <c:manualLayout>
          <c:xMode val="edge"/>
          <c:yMode val="edge"/>
          <c:x val="2.2908097670785613E-2"/>
          <c:y val="2.0887722733846554E-2"/>
        </c:manualLayout>
      </c:layout>
      <c:overlay val="1"/>
    </c:title>
    <c:autoTitleDeleted val="0"/>
    <c:plotArea>
      <c:layout>
        <c:manualLayout>
          <c:layoutTarget val="inner"/>
          <c:xMode val="edge"/>
          <c:yMode val="edge"/>
          <c:x val="0.32209580754277367"/>
          <c:y val="0.17399061861649812"/>
          <c:w val="0.65079399834378981"/>
          <c:h val="0.78156513186677035"/>
        </c:manualLayout>
      </c:layout>
      <c:barChart>
        <c:barDir val="bar"/>
        <c:grouping val="clustered"/>
        <c:varyColors val="0"/>
        <c:ser>
          <c:idx val="0"/>
          <c:order val="0"/>
          <c:invertIfNegative val="0"/>
          <c:dLbls>
            <c:dLbl>
              <c:idx val="5"/>
              <c:layout/>
              <c:tx>
                <c:rich>
                  <a:bodyPr/>
                  <a:lstStyle/>
                  <a:p>
                    <a:r>
                      <a:rPr lang="en-US"/>
                      <a:t>0</a:t>
                    </a:r>
                  </a:p>
                </c:rich>
              </c:tx>
              <c:showLegendKey val="0"/>
              <c:showVal val="1"/>
              <c:showCatName val="0"/>
              <c:showSerName val="0"/>
              <c:showPercent val="0"/>
              <c:showBubbleSize val="0"/>
            </c:dLbl>
            <c:dLbl>
              <c:idx val="6"/>
              <c:layout/>
              <c:tx>
                <c:rich>
                  <a:bodyPr/>
                  <a:lstStyle/>
                  <a:p>
                    <a:r>
                      <a:rPr lang="en-US"/>
                      <a:t>0</a:t>
                    </a:r>
                  </a:p>
                </c:rich>
              </c:tx>
              <c:showLegendKey val="0"/>
              <c:showVal val="1"/>
              <c:showCatName val="0"/>
              <c:showSerName val="0"/>
              <c:showPercent val="0"/>
              <c:showBubbleSize val="0"/>
            </c:dLbl>
            <c:dLbl>
              <c:idx val="7"/>
              <c:layout/>
              <c:tx>
                <c:rich>
                  <a:bodyPr/>
                  <a:lstStyle/>
                  <a:p>
                    <a:r>
                      <a:rPr lang="en-US"/>
                      <a:t>0</a:t>
                    </a:r>
                  </a:p>
                </c:rich>
              </c:tx>
              <c:showLegendKey val="0"/>
              <c:showVal val="1"/>
              <c:showCatName val="0"/>
              <c:showSerName val="0"/>
              <c:showPercent val="0"/>
              <c:showBubbleSize val="0"/>
            </c:dLbl>
            <c:dLbl>
              <c:idx val="8"/>
              <c:layout/>
              <c:tx>
                <c:rich>
                  <a:bodyPr/>
                  <a:lstStyle/>
                  <a:p>
                    <a:r>
                      <a:rPr lang="en-US"/>
                      <a:t>0</a:t>
                    </a:r>
                  </a:p>
                </c:rich>
              </c:tx>
              <c:showLegendKey val="0"/>
              <c:showVal val="1"/>
              <c:showCatName val="0"/>
              <c:showSerName val="0"/>
              <c:showPercent val="0"/>
              <c:showBubbleSize val="0"/>
            </c:dLbl>
            <c:dLbl>
              <c:idx val="9"/>
              <c:layout/>
              <c:tx>
                <c:rich>
                  <a:bodyPr/>
                  <a:lstStyle/>
                  <a:p>
                    <a:r>
                      <a:rPr lang="en-US"/>
                      <a:t>0</a:t>
                    </a:r>
                  </a:p>
                </c:rich>
              </c:tx>
              <c:showLegendKey val="0"/>
              <c:showVal val="1"/>
              <c:showCatName val="0"/>
              <c:showSerName val="0"/>
              <c:showPercent val="0"/>
              <c:showBubbleSize val="0"/>
            </c:dLbl>
            <c:dLbl>
              <c:idx val="10"/>
              <c:layout/>
              <c:tx>
                <c:rich>
                  <a:bodyPr/>
                  <a:lstStyle/>
                  <a:p>
                    <a:r>
                      <a:rPr lang="en-US"/>
                      <a:t>0</a:t>
                    </a:r>
                  </a:p>
                </c:rich>
              </c:tx>
              <c:showLegendKey val="0"/>
              <c:showVal val="1"/>
              <c:showCatName val="0"/>
              <c:showSerName val="0"/>
              <c:showPercent val="0"/>
              <c:showBubbleSize val="0"/>
            </c:dLbl>
            <c:dLbl>
              <c:idx val="11"/>
              <c:layout/>
              <c:tx>
                <c:rich>
                  <a:bodyPr/>
                  <a:lstStyle/>
                  <a:p>
                    <a:r>
                      <a:rPr lang="en-US"/>
                      <a:t>0</a:t>
                    </a:r>
                  </a:p>
                </c:rich>
              </c:tx>
              <c:showLegendKey val="0"/>
              <c:showVal val="1"/>
              <c:showCatName val="0"/>
              <c:showSerName val="0"/>
              <c:showPercent val="0"/>
              <c:showBubbleSize val="0"/>
            </c:dLbl>
            <c:dLbl>
              <c:idx val="12"/>
              <c:layout/>
              <c:tx>
                <c:rich>
                  <a:bodyPr/>
                  <a:lstStyle/>
                  <a:p>
                    <a:r>
                      <a:rPr lang="en-US"/>
                      <a:t>0</a:t>
                    </a:r>
                  </a:p>
                </c:rich>
              </c:tx>
              <c:showLegendKey val="0"/>
              <c:showVal val="1"/>
              <c:showCatName val="0"/>
              <c:showSerName val="0"/>
              <c:showPercent val="0"/>
              <c:showBubbleSize val="0"/>
            </c:dLbl>
            <c:dLbl>
              <c:idx val="13"/>
              <c:layout/>
              <c:tx>
                <c:rich>
                  <a:bodyPr/>
                  <a:lstStyle/>
                  <a:p>
                    <a:r>
                      <a:rPr lang="en-US"/>
                      <a:t>0</a:t>
                    </a:r>
                  </a:p>
                </c:rich>
              </c:tx>
              <c:showLegendKey val="0"/>
              <c:showVal val="1"/>
              <c:showCatName val="0"/>
              <c:showSerName val="0"/>
              <c:showPercent val="0"/>
              <c:showBubbleSize val="0"/>
            </c:dLbl>
            <c:dLbl>
              <c:idx val="14"/>
              <c:layout/>
              <c:tx>
                <c:rich>
                  <a:bodyPr/>
                  <a:lstStyle/>
                  <a:p>
                    <a:r>
                      <a:rPr lang="en-US"/>
                      <a:t>0</a:t>
                    </a:r>
                  </a:p>
                </c:rich>
              </c:tx>
              <c:showLegendKey val="0"/>
              <c:showVal val="1"/>
              <c:showCatName val="0"/>
              <c:showSerName val="0"/>
              <c:showPercent val="0"/>
              <c:showBubbleSize val="0"/>
            </c:dLbl>
            <c:showLegendKey val="0"/>
            <c:showVal val="1"/>
            <c:showCatName val="0"/>
            <c:showSerName val="0"/>
            <c:showPercent val="0"/>
            <c:showBubbleSize val="0"/>
            <c:showLeaderLines val="0"/>
          </c:dLbls>
          <c:cat>
            <c:strRef>
              <c:f>'4.7 Gase'!$G$24:$G$39</c:f>
              <c:strCache>
                <c:ptCount val="16"/>
                <c:pt idx="0">
                  <c:v>Bayern</c:v>
                </c:pt>
                <c:pt idx="1">
                  <c:v>Brandenburg</c:v>
                </c:pt>
                <c:pt idx="2">
                  <c:v>Thüringen</c:v>
                </c:pt>
                <c:pt idx="3">
                  <c:v>Sachsen</c:v>
                </c:pt>
                <c:pt idx="4">
                  <c:v>Nordrhein-Westfalen</c:v>
                </c:pt>
                <c:pt idx="5">
                  <c:v>Baden-Württemberg</c:v>
                </c:pt>
                <c:pt idx="6">
                  <c:v>Berlin</c:v>
                </c:pt>
                <c:pt idx="7">
                  <c:v>Bremen</c:v>
                </c:pt>
                <c:pt idx="8">
                  <c:v>Hamburg</c:v>
                </c:pt>
                <c:pt idx="9">
                  <c:v>Mecklenburg-Vorpommern</c:v>
                </c:pt>
                <c:pt idx="10">
                  <c:v>Niedersachsen</c:v>
                </c:pt>
                <c:pt idx="11">
                  <c:v>Rheinland-Pfalz</c:v>
                </c:pt>
                <c:pt idx="12">
                  <c:v>Saarland</c:v>
                </c:pt>
                <c:pt idx="13">
                  <c:v>Sachsen-Anhalt</c:v>
                </c:pt>
                <c:pt idx="14">
                  <c:v>Schleswig-Holstein</c:v>
                </c:pt>
                <c:pt idx="15">
                  <c:v>Hessen</c:v>
                </c:pt>
              </c:strCache>
            </c:strRef>
          </c:cat>
          <c:val>
            <c:numRef>
              <c:f>'4.7 Gase'!$H$24:$H$39</c:f>
              <c:numCache>
                <c:formatCode>#,##0.0</c:formatCode>
                <c:ptCount val="16"/>
                <c:pt idx="0">
                  <c:v>-0.96299999999999997</c:v>
                </c:pt>
                <c:pt idx="1">
                  <c:v>-0.46899999999999997</c:v>
                </c:pt>
                <c:pt idx="2">
                  <c:v>-0.44</c:v>
                </c:pt>
                <c:pt idx="3">
                  <c:v>-0.15</c:v>
                </c:pt>
                <c:pt idx="4">
                  <c:v>-0.115</c:v>
                </c:pt>
                <c:pt idx="5">
                  <c:v>0</c:v>
                </c:pt>
                <c:pt idx="6">
                  <c:v>0</c:v>
                </c:pt>
                <c:pt idx="7">
                  <c:v>0</c:v>
                </c:pt>
                <c:pt idx="8">
                  <c:v>0</c:v>
                </c:pt>
                <c:pt idx="9">
                  <c:v>0</c:v>
                </c:pt>
                <c:pt idx="10">
                  <c:v>0</c:v>
                </c:pt>
                <c:pt idx="11">
                  <c:v>0</c:v>
                </c:pt>
                <c:pt idx="12">
                  <c:v>0</c:v>
                </c:pt>
                <c:pt idx="13">
                  <c:v>0</c:v>
                </c:pt>
                <c:pt idx="14">
                  <c:v>0</c:v>
                </c:pt>
                <c:pt idx="15">
                  <c:v>2.1880000000000002</c:v>
                </c:pt>
              </c:numCache>
            </c:numRef>
          </c:val>
        </c:ser>
        <c:dLbls>
          <c:showLegendKey val="0"/>
          <c:showVal val="0"/>
          <c:showCatName val="0"/>
          <c:showSerName val="0"/>
          <c:showPercent val="0"/>
          <c:showBubbleSize val="0"/>
        </c:dLbls>
        <c:gapWidth val="150"/>
        <c:axId val="56484992"/>
        <c:axId val="56486528"/>
      </c:barChart>
      <c:catAx>
        <c:axId val="56484992"/>
        <c:scaling>
          <c:orientation val="minMax"/>
        </c:scaling>
        <c:delete val="0"/>
        <c:axPos val="l"/>
        <c:majorTickMark val="out"/>
        <c:minorTickMark val="none"/>
        <c:tickLblPos val="low"/>
        <c:crossAx val="56486528"/>
        <c:crosses val="autoZero"/>
        <c:auto val="1"/>
        <c:lblAlgn val="ctr"/>
        <c:lblOffset val="100"/>
        <c:noMultiLvlLbl val="0"/>
      </c:catAx>
      <c:valAx>
        <c:axId val="56486528"/>
        <c:scaling>
          <c:orientation val="minMax"/>
        </c:scaling>
        <c:delete val="1"/>
        <c:axPos val="b"/>
        <c:numFmt formatCode="#,##0.0" sourceLinked="1"/>
        <c:majorTickMark val="out"/>
        <c:minorTickMark val="none"/>
        <c:tickLblPos val="nextTo"/>
        <c:crossAx val="56484992"/>
        <c:crosses val="autoZero"/>
        <c:crossBetween val="between"/>
      </c:valAx>
    </c:plotArea>
    <c:plotVisOnly val="1"/>
    <c:dispBlanksAs val="gap"/>
    <c:showDLblsOverMax val="0"/>
  </c:chart>
  <c:spPr>
    <a:noFill/>
    <a:ln>
      <a:noFill/>
    </a:ln>
  </c:spPr>
  <c:txPr>
    <a:bodyPr/>
    <a:lstStyle/>
    <a:p>
      <a:pPr>
        <a:defRPr sz="1100"/>
      </a:pPr>
      <a:endParaRPr lang="de-DE"/>
    </a:p>
  </c:txPr>
  <c:printSettings>
    <c:headerFooter/>
    <c:pageMargins b="0.78740157499999996" l="0.7" r="0.7" t="0.78740157499999996" header="0.3" footer="0.3"/>
    <c:pageSetup/>
  </c:printSettings>
  <c:userShapes r:id="rId2"/>
</c:chartSpace>
</file>

<file path=xl/charts/chart26.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l">
              <a:defRPr sz="1200"/>
            </a:pPr>
            <a:r>
              <a:rPr lang="de-DE" sz="1200"/>
              <a:t>Deponie-,</a:t>
            </a:r>
            <a:r>
              <a:rPr lang="de-DE" sz="1200" baseline="0"/>
              <a:t> Klär- &amp; Grubengas</a:t>
            </a:r>
            <a:r>
              <a:rPr lang="de-DE" sz="1200"/>
              <a:t>: Eingespeiste</a:t>
            </a:r>
            <a:r>
              <a:rPr lang="de-DE" sz="1200" baseline="0"/>
              <a:t> Jahresarbeit 2014 </a:t>
            </a:r>
          </a:p>
          <a:p>
            <a:pPr algn="l">
              <a:defRPr sz="1200"/>
            </a:pPr>
            <a:r>
              <a:rPr lang="de-DE" sz="1200" b="0"/>
              <a:t>in GWh </a:t>
            </a:r>
          </a:p>
        </c:rich>
      </c:tx>
      <c:layout>
        <c:manualLayout>
          <c:xMode val="edge"/>
          <c:yMode val="edge"/>
          <c:x val="2.2908097670785613E-2"/>
          <c:y val="2.0887722733846554E-2"/>
        </c:manualLayout>
      </c:layout>
      <c:overlay val="1"/>
    </c:title>
    <c:autoTitleDeleted val="0"/>
    <c:plotArea>
      <c:layout>
        <c:manualLayout>
          <c:layoutTarget val="inner"/>
          <c:xMode val="edge"/>
          <c:yMode val="edge"/>
          <c:x val="0.3376993125397218"/>
          <c:y val="0.15310289588265158"/>
          <c:w val="0.6031509647246035"/>
          <c:h val="0.80245285460061688"/>
        </c:manualLayout>
      </c:layout>
      <c:barChart>
        <c:barDir val="bar"/>
        <c:grouping val="clustered"/>
        <c:varyColors val="0"/>
        <c:ser>
          <c:idx val="0"/>
          <c:order val="0"/>
          <c:invertIfNegative val="0"/>
          <c:dLbls>
            <c:dLbl>
              <c:idx val="0"/>
              <c:layout/>
              <c:tx>
                <c:rich>
                  <a:bodyPr/>
                  <a:lstStyle/>
                  <a:p>
                    <a:r>
                      <a:rPr lang="en-US"/>
                      <a:t>0</a:t>
                    </a:r>
                  </a:p>
                </c:rich>
              </c:tx>
              <c:showLegendKey val="0"/>
              <c:showVal val="1"/>
              <c:showCatName val="0"/>
              <c:showSerName val="0"/>
              <c:showPercent val="0"/>
              <c:showBubbleSize val="0"/>
            </c:dLbl>
            <c:showLegendKey val="0"/>
            <c:showVal val="1"/>
            <c:showCatName val="0"/>
            <c:showSerName val="0"/>
            <c:showPercent val="0"/>
            <c:showBubbleSize val="0"/>
            <c:showLeaderLines val="0"/>
          </c:dLbls>
          <c:cat>
            <c:strRef>
              <c:f>'4.7 Gase'!$L$24:$L$39</c:f>
              <c:strCache>
                <c:ptCount val="16"/>
                <c:pt idx="0">
                  <c:v>Berlin</c:v>
                </c:pt>
                <c:pt idx="1">
                  <c:v>Hamburg</c:v>
                </c:pt>
                <c:pt idx="2">
                  <c:v>Bremen</c:v>
                </c:pt>
                <c:pt idx="3">
                  <c:v>Thüringen</c:v>
                </c:pt>
                <c:pt idx="4">
                  <c:v>Schleswig-Holstein</c:v>
                </c:pt>
                <c:pt idx="5">
                  <c:v>Rheinland-Pfalz</c:v>
                </c:pt>
                <c:pt idx="6">
                  <c:v>Mecklenburg-Vorpommern</c:v>
                </c:pt>
                <c:pt idx="7">
                  <c:v>Bayern</c:v>
                </c:pt>
                <c:pt idx="8">
                  <c:v>Sachsen</c:v>
                </c:pt>
                <c:pt idx="9">
                  <c:v>Niedersachsen</c:v>
                </c:pt>
                <c:pt idx="10">
                  <c:v>Baden-Württemberg</c:v>
                </c:pt>
                <c:pt idx="11">
                  <c:v>Sachsen-Anhalt</c:v>
                </c:pt>
                <c:pt idx="12">
                  <c:v>Hessen</c:v>
                </c:pt>
                <c:pt idx="13">
                  <c:v>Brandenburg</c:v>
                </c:pt>
                <c:pt idx="14">
                  <c:v>Saarland</c:v>
                </c:pt>
                <c:pt idx="15">
                  <c:v>Nordrhein-Westfalen</c:v>
                </c:pt>
              </c:strCache>
            </c:strRef>
          </c:cat>
          <c:val>
            <c:numRef>
              <c:f>'4.7 Gase'!$M$24:$M$39</c:f>
              <c:numCache>
                <c:formatCode>#,##0.0</c:formatCode>
                <c:ptCount val="16"/>
                <c:pt idx="0">
                  <c:v>0</c:v>
                </c:pt>
                <c:pt idx="1">
                  <c:v>0.40433230696466455</c:v>
                </c:pt>
                <c:pt idx="2">
                  <c:v>0.57924875490103001</c:v>
                </c:pt>
                <c:pt idx="3">
                  <c:v>8.6704046764594231</c:v>
                </c:pt>
                <c:pt idx="4">
                  <c:v>10.813915286567008</c:v>
                </c:pt>
                <c:pt idx="5">
                  <c:v>17.824462134513873</c:v>
                </c:pt>
                <c:pt idx="6">
                  <c:v>22.306219306476088</c:v>
                </c:pt>
                <c:pt idx="7">
                  <c:v>25.295435985759216</c:v>
                </c:pt>
                <c:pt idx="8">
                  <c:v>33.26526380096324</c:v>
                </c:pt>
                <c:pt idx="9">
                  <c:v>37.861062203920085</c:v>
                </c:pt>
                <c:pt idx="10">
                  <c:v>42.912945420516984</c:v>
                </c:pt>
                <c:pt idx="11">
                  <c:v>50.104744666242603</c:v>
                </c:pt>
                <c:pt idx="12">
                  <c:v>51.429975551949383</c:v>
                </c:pt>
                <c:pt idx="13">
                  <c:v>94.430327978642566</c:v>
                </c:pt>
                <c:pt idx="14">
                  <c:v>317.35361455931593</c:v>
                </c:pt>
                <c:pt idx="15">
                  <c:v>932.59290118290789</c:v>
                </c:pt>
              </c:numCache>
            </c:numRef>
          </c:val>
        </c:ser>
        <c:dLbls>
          <c:showLegendKey val="0"/>
          <c:showVal val="0"/>
          <c:showCatName val="0"/>
          <c:showSerName val="0"/>
          <c:showPercent val="0"/>
          <c:showBubbleSize val="0"/>
        </c:dLbls>
        <c:gapWidth val="150"/>
        <c:axId val="56138752"/>
        <c:axId val="56496896"/>
      </c:barChart>
      <c:catAx>
        <c:axId val="56138752"/>
        <c:scaling>
          <c:orientation val="minMax"/>
        </c:scaling>
        <c:delete val="0"/>
        <c:axPos val="l"/>
        <c:majorTickMark val="out"/>
        <c:minorTickMark val="none"/>
        <c:tickLblPos val="nextTo"/>
        <c:crossAx val="56496896"/>
        <c:crosses val="autoZero"/>
        <c:auto val="1"/>
        <c:lblAlgn val="ctr"/>
        <c:lblOffset val="100"/>
        <c:noMultiLvlLbl val="0"/>
      </c:catAx>
      <c:valAx>
        <c:axId val="56496896"/>
        <c:scaling>
          <c:orientation val="minMax"/>
        </c:scaling>
        <c:delete val="1"/>
        <c:axPos val="b"/>
        <c:numFmt formatCode="#,##0.0" sourceLinked="1"/>
        <c:majorTickMark val="out"/>
        <c:minorTickMark val="none"/>
        <c:tickLblPos val="nextTo"/>
        <c:crossAx val="56138752"/>
        <c:crosses val="autoZero"/>
        <c:crossBetween val="between"/>
      </c:valAx>
    </c:plotArea>
    <c:plotVisOnly val="1"/>
    <c:dispBlanksAs val="gap"/>
    <c:showDLblsOverMax val="0"/>
  </c:chart>
  <c:spPr>
    <a:noFill/>
    <a:ln>
      <a:noFill/>
    </a:ln>
  </c:spPr>
  <c:txPr>
    <a:bodyPr/>
    <a:lstStyle/>
    <a:p>
      <a:pPr>
        <a:defRPr sz="1100"/>
      </a:pPr>
      <a:endParaRPr lang="de-DE"/>
    </a:p>
  </c:txPr>
  <c:printSettings>
    <c:headerFooter/>
    <c:pageMargins b="0.78740157499999996" l="0.7" r="0.7" t="0.78740157499999996" header="0.3" footer="0.3"/>
    <c:pageSetup orientation="portrait"/>
  </c:printSettings>
  <c:userShapes r:id="rId2"/>
</c:chartSpace>
</file>

<file path=xl/charts/chart27.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6772799712613323E-2"/>
          <c:y val="0.10898651598782459"/>
          <c:w val="0.88815830945392682"/>
          <c:h val="0.60170775069476079"/>
        </c:manualLayout>
      </c:layout>
      <c:barChart>
        <c:barDir val="col"/>
        <c:grouping val="stacked"/>
        <c:varyColors val="0"/>
        <c:ser>
          <c:idx val="0"/>
          <c:order val="0"/>
          <c:tx>
            <c:strRef>
              <c:f>'6.1. Solar Absenkung AW '!$C$3</c:f>
              <c:strCache>
                <c:ptCount val="1"/>
                <c:pt idx="0">
                  <c:v>Zubau im Bezugszeitraum (in MW)</c:v>
                </c:pt>
              </c:strCache>
            </c:strRef>
          </c:tx>
          <c:invertIfNegative val="0"/>
          <c:cat>
            <c:strRef>
              <c:f>'6.1. Solar Absenkung AW '!$B$4:$B$15</c:f>
              <c:strCache>
                <c:ptCount val="12"/>
                <c:pt idx="0">
                  <c:v>Juli 2012 -September 2012 *4</c:v>
                </c:pt>
                <c:pt idx="1">
                  <c:v>Juli 2012 -Dezember 2012 *4/2</c:v>
                </c:pt>
                <c:pt idx="2">
                  <c:v>Juli 2012 - März 2013 *4/3</c:v>
                </c:pt>
                <c:pt idx="3">
                  <c:v>Juli 2012 - Juni 2013</c:v>
                </c:pt>
                <c:pt idx="4">
                  <c:v>Oktober 2012 - September 2013</c:v>
                </c:pt>
                <c:pt idx="5">
                  <c:v>Januar 2013 - Dezember 2013</c:v>
                </c:pt>
                <c:pt idx="6">
                  <c:v>April 2013 - März 2014</c:v>
                </c:pt>
                <c:pt idx="7">
                  <c:v>September 2013 - August 2014</c:v>
                </c:pt>
                <c:pt idx="8">
                  <c:v>Dezember 2013 - November 2014</c:v>
                </c:pt>
                <c:pt idx="9">
                  <c:v>März 2014 - Februar 2015</c:v>
                </c:pt>
                <c:pt idx="10">
                  <c:v>Juni 2014 - Mai 2015</c:v>
                </c:pt>
                <c:pt idx="11">
                  <c:v>September 2014-August 2015</c:v>
                </c:pt>
              </c:strCache>
            </c:strRef>
          </c:cat>
          <c:val>
            <c:numRef>
              <c:f>'6.1. Solar Absenkung AW '!$C$4:$C$15</c:f>
              <c:numCache>
                <c:formatCode>#,##0</c:formatCode>
                <c:ptCount val="12"/>
                <c:pt idx="0">
                  <c:v>7397</c:v>
                </c:pt>
                <c:pt idx="1">
                  <c:v>6410.2</c:v>
                </c:pt>
                <c:pt idx="2">
                  <c:v>5309.3</c:v>
                </c:pt>
                <c:pt idx="3">
                  <c:v>4990</c:v>
                </c:pt>
                <c:pt idx="4">
                  <c:v>4059</c:v>
                </c:pt>
                <c:pt idx="5">
                  <c:v>3303</c:v>
                </c:pt>
                <c:pt idx="6">
                  <c:v>2984</c:v>
                </c:pt>
                <c:pt idx="7">
                  <c:v>2398</c:v>
                </c:pt>
                <c:pt idx="8">
                  <c:v>1953</c:v>
                </c:pt>
                <c:pt idx="9">
                  <c:v>1811</c:v>
                </c:pt>
                <c:pt idx="10">
                  <c:v>1581</c:v>
                </c:pt>
                <c:pt idx="11">
                  <c:v>1437</c:v>
                </c:pt>
              </c:numCache>
            </c:numRef>
          </c:val>
        </c:ser>
        <c:dLbls>
          <c:showLegendKey val="0"/>
          <c:showVal val="0"/>
          <c:showCatName val="0"/>
          <c:showSerName val="0"/>
          <c:showPercent val="0"/>
          <c:showBubbleSize val="0"/>
        </c:dLbls>
        <c:gapWidth val="150"/>
        <c:overlap val="100"/>
        <c:axId val="56288768"/>
        <c:axId val="56290304"/>
      </c:barChart>
      <c:lineChart>
        <c:grouping val="standard"/>
        <c:varyColors val="0"/>
        <c:ser>
          <c:idx val="2"/>
          <c:order val="1"/>
          <c:tx>
            <c:strRef>
              <c:f>'6.1. Solar Absenkung AW '!$I$3</c:f>
              <c:strCache>
                <c:ptCount val="1"/>
                <c:pt idx="0">
                  <c:v>Absenkung auf 1,0% ab größer</c:v>
                </c:pt>
              </c:strCache>
            </c:strRef>
          </c:tx>
          <c:spPr>
            <a:ln w="25400">
              <a:solidFill>
                <a:schemeClr val="tx2">
                  <a:lumMod val="75000"/>
                </a:schemeClr>
              </a:solidFill>
              <a:prstDash val="sysDash"/>
            </a:ln>
          </c:spPr>
          <c:marker>
            <c:symbol val="none"/>
          </c:marker>
          <c:cat>
            <c:strRef>
              <c:f>'6.1. Solar Absenkung AW '!$B$11:$B$15</c:f>
              <c:strCache>
                <c:ptCount val="5"/>
                <c:pt idx="0">
                  <c:v>September 2013 - August 2014</c:v>
                </c:pt>
                <c:pt idx="1">
                  <c:v>Dezember 2013 - November 2014</c:v>
                </c:pt>
                <c:pt idx="2">
                  <c:v>März 2014 - Februar 2015</c:v>
                </c:pt>
                <c:pt idx="3">
                  <c:v>Juni 2014 - Mai 2015</c:v>
                </c:pt>
                <c:pt idx="4">
                  <c:v>September 2014-August 2015</c:v>
                </c:pt>
              </c:strCache>
            </c:strRef>
          </c:cat>
          <c:val>
            <c:numRef>
              <c:f>'6.1. Solar Absenkung AW '!$I$4:$I$10</c:f>
              <c:numCache>
                <c:formatCode>#,##0</c:formatCode>
                <c:ptCount val="7"/>
                <c:pt idx="0">
                  <c:v>2500</c:v>
                </c:pt>
                <c:pt idx="1">
                  <c:v>2500</c:v>
                </c:pt>
                <c:pt idx="2">
                  <c:v>2500</c:v>
                </c:pt>
                <c:pt idx="3">
                  <c:v>2500</c:v>
                </c:pt>
                <c:pt idx="4">
                  <c:v>2500</c:v>
                </c:pt>
                <c:pt idx="5">
                  <c:v>2500</c:v>
                </c:pt>
                <c:pt idx="6">
                  <c:v>2500</c:v>
                </c:pt>
              </c:numCache>
            </c:numRef>
          </c:val>
          <c:smooth val="0"/>
        </c:ser>
        <c:ser>
          <c:idx val="1"/>
          <c:order val="2"/>
          <c:tx>
            <c:strRef>
              <c:f>'6.1. Solar Absenkung AW '!$F$3</c:f>
              <c:strCache>
                <c:ptCount val="1"/>
                <c:pt idx="0">
                  <c:v>Absenkung auf 0,0% ab größer</c:v>
                </c:pt>
              </c:strCache>
            </c:strRef>
          </c:tx>
          <c:spPr>
            <a:ln w="12700">
              <a:solidFill>
                <a:sysClr val="windowText" lastClr="000000"/>
              </a:solidFill>
            </a:ln>
          </c:spPr>
          <c:marker>
            <c:symbol val="none"/>
          </c:marker>
          <c:val>
            <c:numRef>
              <c:f>'6.1. Solar Absenkung AW '!$F$4:$F$15</c:f>
              <c:numCache>
                <c:formatCode>General</c:formatCode>
                <c:ptCount val="12"/>
                <c:pt idx="7" formatCode="#,##0">
                  <c:v>1000</c:v>
                </c:pt>
                <c:pt idx="8" formatCode="#,##0">
                  <c:v>1000</c:v>
                </c:pt>
                <c:pt idx="9" formatCode="#,##0">
                  <c:v>1000</c:v>
                </c:pt>
                <c:pt idx="10" formatCode="#,##0">
                  <c:v>1000</c:v>
                </c:pt>
                <c:pt idx="11" formatCode="#,##0">
                  <c:v>1000</c:v>
                </c:pt>
              </c:numCache>
            </c:numRef>
          </c:val>
          <c:smooth val="0"/>
        </c:ser>
        <c:ser>
          <c:idx val="4"/>
          <c:order val="3"/>
          <c:tx>
            <c:strRef>
              <c:f>'6.1. Solar Absenkung AW '!$G$3</c:f>
              <c:strCache>
                <c:ptCount val="1"/>
                <c:pt idx="0">
                  <c:v>Absenkung auf 0,25%  ab größer</c:v>
                </c:pt>
              </c:strCache>
            </c:strRef>
          </c:tx>
          <c:spPr>
            <a:ln w="12700">
              <a:solidFill>
                <a:sysClr val="windowText" lastClr="000000"/>
              </a:solidFill>
            </a:ln>
          </c:spPr>
          <c:marker>
            <c:symbol val="none"/>
          </c:marker>
          <c:val>
            <c:numRef>
              <c:f>'6.1. Solar Absenkung AW '!$G$4:$G$15</c:f>
              <c:numCache>
                <c:formatCode>General</c:formatCode>
                <c:ptCount val="12"/>
                <c:pt idx="7" formatCode="#,##0">
                  <c:v>1500</c:v>
                </c:pt>
                <c:pt idx="8" formatCode="#,##0">
                  <c:v>1500</c:v>
                </c:pt>
                <c:pt idx="9" formatCode="#,##0">
                  <c:v>1500</c:v>
                </c:pt>
                <c:pt idx="10" formatCode="#,##0">
                  <c:v>1500</c:v>
                </c:pt>
                <c:pt idx="11" formatCode="#,##0">
                  <c:v>1500</c:v>
                </c:pt>
              </c:numCache>
            </c:numRef>
          </c:val>
          <c:smooth val="0"/>
        </c:ser>
        <c:ser>
          <c:idx val="5"/>
          <c:order val="4"/>
          <c:tx>
            <c:strRef>
              <c:f>'6.1. Solar Absenkung AW '!$K$3</c:f>
              <c:strCache>
                <c:ptCount val="1"/>
                <c:pt idx="0">
                  <c:v>Absenkung auf 1,8% ab größer</c:v>
                </c:pt>
              </c:strCache>
            </c:strRef>
          </c:tx>
          <c:spPr>
            <a:ln w="12700">
              <a:solidFill>
                <a:sysClr val="windowText" lastClr="000000"/>
              </a:solidFill>
            </a:ln>
          </c:spPr>
          <c:marker>
            <c:symbol val="none"/>
          </c:marker>
          <c:val>
            <c:numRef>
              <c:f>'6.1. Solar Absenkung AW '!$K$4:$K$15</c:f>
              <c:numCache>
                <c:formatCode>#,##0</c:formatCode>
                <c:ptCount val="12"/>
                <c:pt idx="0">
                  <c:v>4500</c:v>
                </c:pt>
                <c:pt idx="1">
                  <c:v>4500</c:v>
                </c:pt>
                <c:pt idx="2">
                  <c:v>4500</c:v>
                </c:pt>
                <c:pt idx="3">
                  <c:v>4500</c:v>
                </c:pt>
                <c:pt idx="4">
                  <c:v>4500</c:v>
                </c:pt>
                <c:pt idx="5">
                  <c:v>4500</c:v>
                </c:pt>
                <c:pt idx="6">
                  <c:v>4500</c:v>
                </c:pt>
                <c:pt idx="7">
                  <c:v>4500</c:v>
                </c:pt>
                <c:pt idx="8">
                  <c:v>4500</c:v>
                </c:pt>
                <c:pt idx="9">
                  <c:v>4500</c:v>
                </c:pt>
                <c:pt idx="10">
                  <c:v>4500</c:v>
                </c:pt>
                <c:pt idx="11">
                  <c:v>4500</c:v>
                </c:pt>
              </c:numCache>
            </c:numRef>
          </c:val>
          <c:smooth val="0"/>
        </c:ser>
        <c:ser>
          <c:idx val="6"/>
          <c:order val="5"/>
          <c:tx>
            <c:strRef>
              <c:f>'6.1. Solar Absenkung AW '!$L$3</c:f>
              <c:strCache>
                <c:ptCount val="1"/>
                <c:pt idx="0">
                  <c:v>Absenkung auf 2,2% ab größer</c:v>
                </c:pt>
              </c:strCache>
            </c:strRef>
          </c:tx>
          <c:spPr>
            <a:ln w="12700">
              <a:solidFill>
                <a:sysClr val="windowText" lastClr="000000"/>
              </a:solidFill>
            </a:ln>
          </c:spPr>
          <c:marker>
            <c:symbol val="none"/>
          </c:marker>
          <c:val>
            <c:numRef>
              <c:f>'6.1. Solar Absenkung AW '!$L$4:$L$15</c:f>
              <c:numCache>
                <c:formatCode>#,##0</c:formatCode>
                <c:ptCount val="12"/>
                <c:pt idx="0">
                  <c:v>5500</c:v>
                </c:pt>
                <c:pt idx="1">
                  <c:v>5500</c:v>
                </c:pt>
                <c:pt idx="2">
                  <c:v>5500</c:v>
                </c:pt>
                <c:pt idx="3">
                  <c:v>5500</c:v>
                </c:pt>
                <c:pt idx="4">
                  <c:v>5500</c:v>
                </c:pt>
                <c:pt idx="5">
                  <c:v>5500</c:v>
                </c:pt>
                <c:pt idx="6">
                  <c:v>5500</c:v>
                </c:pt>
                <c:pt idx="7">
                  <c:v>5500</c:v>
                </c:pt>
                <c:pt idx="8">
                  <c:v>5500</c:v>
                </c:pt>
                <c:pt idx="9">
                  <c:v>5500</c:v>
                </c:pt>
                <c:pt idx="10">
                  <c:v>5500</c:v>
                </c:pt>
                <c:pt idx="11">
                  <c:v>5500</c:v>
                </c:pt>
              </c:numCache>
            </c:numRef>
          </c:val>
          <c:smooth val="0"/>
        </c:ser>
        <c:ser>
          <c:idx val="7"/>
          <c:order val="6"/>
          <c:tx>
            <c:strRef>
              <c:f>'6.1. Solar Absenkung AW '!$H$3</c:f>
              <c:strCache>
                <c:ptCount val="1"/>
                <c:pt idx="0">
                  <c:v>Basisabsenkung auf 0,5% ab größer</c:v>
                </c:pt>
              </c:strCache>
            </c:strRef>
          </c:tx>
          <c:spPr>
            <a:ln w="38100">
              <a:solidFill>
                <a:schemeClr val="accent3">
                  <a:lumMod val="75000"/>
                </a:schemeClr>
              </a:solidFill>
              <a:prstDash val="sysDot"/>
            </a:ln>
          </c:spPr>
          <c:marker>
            <c:symbol val="none"/>
          </c:marker>
          <c:val>
            <c:numRef>
              <c:f>'6.1. Solar Absenkung AW '!$H$4:$H$15</c:f>
              <c:numCache>
                <c:formatCode>General</c:formatCode>
                <c:ptCount val="12"/>
                <c:pt idx="7" formatCode="#,##0">
                  <c:v>2400</c:v>
                </c:pt>
                <c:pt idx="8" formatCode="#,##0">
                  <c:v>2400</c:v>
                </c:pt>
                <c:pt idx="9" formatCode="#,##0">
                  <c:v>2400</c:v>
                </c:pt>
                <c:pt idx="10" formatCode="#,##0">
                  <c:v>2400</c:v>
                </c:pt>
                <c:pt idx="11" formatCode="#,##0">
                  <c:v>2400</c:v>
                </c:pt>
              </c:numCache>
            </c:numRef>
          </c:val>
          <c:smooth val="0"/>
        </c:ser>
        <c:ser>
          <c:idx val="9"/>
          <c:order val="7"/>
          <c:tx>
            <c:strRef>
              <c:f>'6.1. Solar Absenkung AW '!$M$3</c:f>
              <c:strCache>
                <c:ptCount val="1"/>
                <c:pt idx="0">
                  <c:v>Absenkung auf 2,5% ab größer</c:v>
                </c:pt>
              </c:strCache>
            </c:strRef>
          </c:tx>
          <c:spPr>
            <a:ln w="12700">
              <a:solidFill>
                <a:sysClr val="windowText" lastClr="000000"/>
              </a:solidFill>
            </a:ln>
          </c:spPr>
          <c:marker>
            <c:symbol val="none"/>
          </c:marker>
          <c:val>
            <c:numRef>
              <c:f>'6.1. Solar Absenkung AW '!$M$4:$M$15</c:f>
              <c:numCache>
                <c:formatCode>#,##0</c:formatCode>
                <c:ptCount val="12"/>
                <c:pt idx="0">
                  <c:v>6500</c:v>
                </c:pt>
                <c:pt idx="1">
                  <c:v>6500</c:v>
                </c:pt>
                <c:pt idx="2">
                  <c:v>6500</c:v>
                </c:pt>
                <c:pt idx="3">
                  <c:v>6500</c:v>
                </c:pt>
                <c:pt idx="4">
                  <c:v>6500</c:v>
                </c:pt>
                <c:pt idx="5">
                  <c:v>6500</c:v>
                </c:pt>
                <c:pt idx="6">
                  <c:v>6500</c:v>
                </c:pt>
                <c:pt idx="7">
                  <c:v>6500</c:v>
                </c:pt>
                <c:pt idx="8">
                  <c:v>6500</c:v>
                </c:pt>
                <c:pt idx="9">
                  <c:v>6500</c:v>
                </c:pt>
                <c:pt idx="10">
                  <c:v>6500</c:v>
                </c:pt>
                <c:pt idx="11">
                  <c:v>6500</c:v>
                </c:pt>
              </c:numCache>
            </c:numRef>
          </c:val>
          <c:smooth val="0"/>
        </c:ser>
        <c:ser>
          <c:idx val="10"/>
          <c:order val="8"/>
          <c:tx>
            <c:strRef>
              <c:f>'6.1. Solar'!#REF!</c:f>
              <c:strCache>
                <c:ptCount val="1"/>
                <c:pt idx="0">
                  <c:v>#REF!</c:v>
                </c:pt>
              </c:strCache>
            </c:strRef>
          </c:tx>
          <c:spPr>
            <a:ln w="12700">
              <a:solidFill>
                <a:sysClr val="windowText" lastClr="000000"/>
              </a:solidFill>
            </a:ln>
          </c:spPr>
          <c:marker>
            <c:symbol val="none"/>
          </c:marker>
          <c:val>
            <c:numRef>
              <c:f>'6.1. Solar'!#REF!</c:f>
              <c:numCache>
                <c:formatCode>General</c:formatCode>
                <c:ptCount val="1"/>
                <c:pt idx="0">
                  <c:v>1</c:v>
                </c:pt>
              </c:numCache>
            </c:numRef>
          </c:val>
          <c:smooth val="0"/>
        </c:ser>
        <c:ser>
          <c:idx val="8"/>
          <c:order val="9"/>
          <c:tx>
            <c:strRef>
              <c:f>'6.1. Solar Absenkung AW '!$O$3</c:f>
              <c:strCache>
                <c:ptCount val="1"/>
                <c:pt idx="0">
                  <c:v>Zubaukorridor EEG 2014</c:v>
                </c:pt>
              </c:strCache>
            </c:strRef>
          </c:tx>
          <c:spPr>
            <a:ln w="38100">
              <a:solidFill>
                <a:schemeClr val="accent3">
                  <a:lumMod val="75000"/>
                </a:schemeClr>
              </a:solidFill>
              <a:prstDash val="sysDot"/>
            </a:ln>
          </c:spPr>
          <c:marker>
            <c:symbol val="none"/>
          </c:marker>
          <c:val>
            <c:numRef>
              <c:f>'6.1. Solar Absenkung AW '!$O$4:$O$15</c:f>
              <c:numCache>
                <c:formatCode>General</c:formatCode>
                <c:ptCount val="12"/>
                <c:pt idx="7" formatCode="#,##0">
                  <c:v>2600</c:v>
                </c:pt>
                <c:pt idx="8" formatCode="#,##0">
                  <c:v>2600</c:v>
                </c:pt>
                <c:pt idx="9" formatCode="#,##0">
                  <c:v>2600</c:v>
                </c:pt>
                <c:pt idx="10" formatCode="#,##0">
                  <c:v>2600</c:v>
                </c:pt>
                <c:pt idx="11" formatCode="#,##0">
                  <c:v>2600</c:v>
                </c:pt>
              </c:numCache>
            </c:numRef>
          </c:val>
          <c:smooth val="0"/>
        </c:ser>
        <c:ser>
          <c:idx val="3"/>
          <c:order val="10"/>
          <c:tx>
            <c:v>Zubaukorridor EEG 2012</c:v>
          </c:tx>
          <c:spPr>
            <a:ln>
              <a:solidFill>
                <a:schemeClr val="tx2">
                  <a:lumMod val="75000"/>
                </a:schemeClr>
              </a:solidFill>
              <a:prstDash val="sysDash"/>
            </a:ln>
          </c:spPr>
          <c:marker>
            <c:symbol val="none"/>
          </c:marker>
          <c:val>
            <c:numRef>
              <c:f>'6.1. Solar Absenkung AW '!$J$4:$J$10</c:f>
              <c:numCache>
                <c:formatCode>#,##0</c:formatCode>
                <c:ptCount val="7"/>
                <c:pt idx="0">
                  <c:v>3500</c:v>
                </c:pt>
                <c:pt idx="1">
                  <c:v>3500</c:v>
                </c:pt>
                <c:pt idx="2">
                  <c:v>3500</c:v>
                </c:pt>
                <c:pt idx="3">
                  <c:v>3500</c:v>
                </c:pt>
                <c:pt idx="4">
                  <c:v>3500</c:v>
                </c:pt>
                <c:pt idx="5">
                  <c:v>3500</c:v>
                </c:pt>
                <c:pt idx="6">
                  <c:v>3500</c:v>
                </c:pt>
              </c:numCache>
            </c:numRef>
          </c:val>
          <c:smooth val="0"/>
        </c:ser>
        <c:dLbls>
          <c:showLegendKey val="0"/>
          <c:showVal val="0"/>
          <c:showCatName val="0"/>
          <c:showSerName val="0"/>
          <c:showPercent val="0"/>
          <c:showBubbleSize val="0"/>
        </c:dLbls>
        <c:marker val="1"/>
        <c:smooth val="0"/>
        <c:axId val="56288768"/>
        <c:axId val="56290304"/>
      </c:lineChart>
      <c:catAx>
        <c:axId val="56288768"/>
        <c:scaling>
          <c:orientation val="minMax"/>
        </c:scaling>
        <c:delete val="0"/>
        <c:axPos val="b"/>
        <c:majorTickMark val="out"/>
        <c:minorTickMark val="none"/>
        <c:tickLblPos val="nextTo"/>
        <c:txPr>
          <a:bodyPr rot="-2100000" vert="horz"/>
          <a:lstStyle/>
          <a:p>
            <a:pPr>
              <a:defRPr sz="1000"/>
            </a:pPr>
            <a:endParaRPr lang="de-DE"/>
          </a:p>
        </c:txPr>
        <c:crossAx val="56290304"/>
        <c:crosses val="autoZero"/>
        <c:auto val="1"/>
        <c:lblAlgn val="ctr"/>
        <c:lblOffset val="100"/>
        <c:noMultiLvlLbl val="0"/>
      </c:catAx>
      <c:valAx>
        <c:axId val="56290304"/>
        <c:scaling>
          <c:orientation val="minMax"/>
        </c:scaling>
        <c:delete val="0"/>
        <c:axPos val="l"/>
        <c:numFmt formatCode="#,##0" sourceLinked="0"/>
        <c:majorTickMark val="out"/>
        <c:minorTickMark val="none"/>
        <c:tickLblPos val="nextTo"/>
        <c:crossAx val="56288768"/>
        <c:crosses val="autoZero"/>
        <c:crossBetween val="between"/>
      </c:valAx>
      <c:spPr>
        <a:noFill/>
        <a:ln w="25400">
          <a:noFill/>
        </a:ln>
      </c:spPr>
    </c:plotArea>
    <c:legend>
      <c:legendPos val="b"/>
      <c:legendEntry>
        <c:idx val="1"/>
        <c:delete val="1"/>
      </c:legendEntry>
      <c:legendEntry>
        <c:idx val="2"/>
        <c:delete val="1"/>
      </c:legendEntry>
      <c:legendEntry>
        <c:idx val="3"/>
        <c:delete val="1"/>
      </c:legendEntry>
      <c:legendEntry>
        <c:idx val="4"/>
        <c:delete val="1"/>
      </c:legendEntry>
      <c:legendEntry>
        <c:idx val="5"/>
        <c:delete val="1"/>
      </c:legendEntry>
      <c:legendEntry>
        <c:idx val="6"/>
        <c:delete val="1"/>
      </c:legendEntry>
      <c:legendEntry>
        <c:idx val="7"/>
        <c:delete val="1"/>
      </c:legendEntry>
      <c:legendEntry>
        <c:idx val="8"/>
        <c:delete val="1"/>
      </c:legendEntry>
      <c:layout/>
      <c:overlay val="0"/>
    </c:legend>
    <c:plotVisOnly val="1"/>
    <c:dispBlanksAs val="gap"/>
    <c:showDLblsOverMax val="0"/>
  </c:chart>
  <c:spPr>
    <a:ln>
      <a:noFill/>
    </a:ln>
  </c:spPr>
  <c:txPr>
    <a:bodyPr/>
    <a:lstStyle/>
    <a:p>
      <a:pPr>
        <a:defRPr sz="1100"/>
      </a:pPr>
      <a:endParaRPr lang="de-DE"/>
    </a:p>
  </c:txPr>
  <c:printSettings>
    <c:headerFooter/>
    <c:pageMargins b="0.78740157499999996" l="0.7" r="0.7" t="0.78740157499999996" header="0.3" footer="0.3"/>
    <c:pageSetup orientation="landscape"/>
  </c:printSettings>
  <c:userShapes r:id="rId1"/>
</c:chartSpace>
</file>

<file path=xl/charts/chart28.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l">
              <a:defRPr/>
            </a:pPr>
            <a:r>
              <a:rPr lang="de-DE" sz="1200" b="1"/>
              <a:t>Entwicklung der Ausfallarbeit</a:t>
            </a:r>
            <a:r>
              <a:rPr lang="de-DE" sz="1200" b="1" baseline="0"/>
              <a:t> (inkl. Ausfallwärme) nach § 14 EEG</a:t>
            </a:r>
            <a:endParaRPr lang="de-DE" sz="1200" b="1"/>
          </a:p>
          <a:p>
            <a:pPr algn="l">
              <a:defRPr/>
            </a:pPr>
            <a:r>
              <a:rPr lang="de-DE" sz="1200"/>
              <a:t>in GWh</a:t>
            </a:r>
          </a:p>
        </c:rich>
      </c:tx>
      <c:layout>
        <c:manualLayout>
          <c:xMode val="edge"/>
          <c:yMode val="edge"/>
          <c:x val="2.3380303030303029E-2"/>
          <c:y val="4.1109444444444442E-2"/>
        </c:manualLayout>
      </c:layout>
      <c:overlay val="0"/>
      <c:spPr>
        <a:noFill/>
        <a:ln w="25400">
          <a:noFill/>
        </a:ln>
      </c:spPr>
    </c:title>
    <c:autoTitleDeleted val="0"/>
    <c:plotArea>
      <c:layout>
        <c:manualLayout>
          <c:layoutTarget val="inner"/>
          <c:xMode val="edge"/>
          <c:yMode val="edge"/>
          <c:x val="2.1600673400673401E-2"/>
          <c:y val="0.1267011111111111"/>
          <c:w val="0.94212744107744106"/>
          <c:h val="0.66807389422569408"/>
        </c:manualLayout>
      </c:layout>
      <c:barChart>
        <c:barDir val="col"/>
        <c:grouping val="stacked"/>
        <c:varyColors val="0"/>
        <c:ser>
          <c:idx val="1"/>
          <c:order val="0"/>
          <c:tx>
            <c:strRef>
              <c:f>'7.1 EinsMan Historie'!$A$5</c:f>
              <c:strCache>
                <c:ptCount val="1"/>
                <c:pt idx="0">
                  <c:v>Windenergie</c:v>
                </c:pt>
              </c:strCache>
            </c:strRef>
          </c:tx>
          <c:spPr>
            <a:solidFill>
              <a:srgbClr val="417DBE"/>
            </a:solidFill>
            <a:ln w="25400">
              <a:noFill/>
            </a:ln>
          </c:spPr>
          <c:invertIfNegative val="0"/>
          <c:cat>
            <c:numRef>
              <c:f>'7.1 EinsMan Historie'!$B$4:$G$4</c:f>
              <c:numCache>
                <c:formatCode>General</c:formatCode>
                <c:ptCount val="6"/>
                <c:pt idx="0">
                  <c:v>2009</c:v>
                </c:pt>
                <c:pt idx="1">
                  <c:v>2010</c:v>
                </c:pt>
                <c:pt idx="2">
                  <c:v>2011</c:v>
                </c:pt>
                <c:pt idx="3">
                  <c:v>2012</c:v>
                </c:pt>
                <c:pt idx="4">
                  <c:v>2013</c:v>
                </c:pt>
                <c:pt idx="5">
                  <c:v>2014</c:v>
                </c:pt>
              </c:numCache>
            </c:numRef>
          </c:cat>
          <c:val>
            <c:numRef>
              <c:f>'7.1 EinsMan Historie'!$B$5:$G$5</c:f>
              <c:numCache>
                <c:formatCode>#,##0.0</c:formatCode>
                <c:ptCount val="6"/>
                <c:pt idx="0">
                  <c:v>73.128618000000003</c:v>
                </c:pt>
                <c:pt idx="1">
                  <c:v>125.18777900000001</c:v>
                </c:pt>
                <c:pt idx="2">
                  <c:v>409.65197699999999</c:v>
                </c:pt>
                <c:pt idx="3">
                  <c:v>358.45044705999999</c:v>
                </c:pt>
                <c:pt idx="4">
                  <c:v>480.29126031999999</c:v>
                </c:pt>
                <c:pt idx="5">
                  <c:v>1221.4940810000001</c:v>
                </c:pt>
              </c:numCache>
            </c:numRef>
          </c:val>
        </c:ser>
        <c:ser>
          <c:idx val="4"/>
          <c:order val="1"/>
          <c:tx>
            <c:strRef>
              <c:f>'7.1 EinsMan Historie'!$A$7</c:f>
              <c:strCache>
                <c:ptCount val="1"/>
                <c:pt idx="0">
                  <c:v>Biomasse</c:v>
                </c:pt>
              </c:strCache>
            </c:strRef>
          </c:tx>
          <c:spPr>
            <a:solidFill>
              <a:srgbClr val="B5E57B"/>
            </a:solidFill>
            <a:ln w="25400">
              <a:noFill/>
            </a:ln>
          </c:spPr>
          <c:invertIfNegative val="0"/>
          <c:cat>
            <c:numRef>
              <c:f>'7.1 EinsMan Historie'!$B$4:$G$4</c:f>
              <c:numCache>
                <c:formatCode>General</c:formatCode>
                <c:ptCount val="6"/>
                <c:pt idx="0">
                  <c:v>2009</c:v>
                </c:pt>
                <c:pt idx="1">
                  <c:v>2010</c:v>
                </c:pt>
                <c:pt idx="2">
                  <c:v>2011</c:v>
                </c:pt>
                <c:pt idx="3">
                  <c:v>2012</c:v>
                </c:pt>
                <c:pt idx="4">
                  <c:v>2013</c:v>
                </c:pt>
                <c:pt idx="5">
                  <c:v>2014</c:v>
                </c:pt>
              </c:numCache>
            </c:numRef>
          </c:cat>
          <c:val>
            <c:numRef>
              <c:f>'7.1 EinsMan Historie'!$B$7:$G$7</c:f>
              <c:numCache>
                <c:formatCode>#,##0.00</c:formatCode>
                <c:ptCount val="6"/>
                <c:pt idx="0">
                  <c:v>4.9437000000000002E-2</c:v>
                </c:pt>
                <c:pt idx="1">
                  <c:v>3.1949999999999999E-2</c:v>
                </c:pt>
                <c:pt idx="2" formatCode="#,##0.0">
                  <c:v>5.9284619999999997</c:v>
                </c:pt>
                <c:pt idx="3" formatCode="#,##0.0">
                  <c:v>9.4311940500000002</c:v>
                </c:pt>
                <c:pt idx="4" formatCode="#,##0.0">
                  <c:v>8.8058300000000003</c:v>
                </c:pt>
                <c:pt idx="5" formatCode="#,##0.0">
                  <c:v>112.087722</c:v>
                </c:pt>
              </c:numCache>
            </c:numRef>
          </c:val>
        </c:ser>
        <c:ser>
          <c:idx val="5"/>
          <c:order val="2"/>
          <c:tx>
            <c:strRef>
              <c:f>'7.1 EinsMan Historie'!$A$6</c:f>
              <c:strCache>
                <c:ptCount val="1"/>
                <c:pt idx="0">
                  <c:v>Solare Strahlungsenergie</c:v>
                </c:pt>
              </c:strCache>
            </c:strRef>
          </c:tx>
          <c:spPr>
            <a:solidFill>
              <a:srgbClr val="F79646"/>
            </a:solidFill>
            <a:ln w="25400">
              <a:noFill/>
            </a:ln>
          </c:spPr>
          <c:invertIfNegative val="0"/>
          <c:cat>
            <c:numRef>
              <c:f>'7.1 EinsMan Historie'!$B$4:$G$4</c:f>
              <c:numCache>
                <c:formatCode>General</c:formatCode>
                <c:ptCount val="6"/>
                <c:pt idx="0">
                  <c:v>2009</c:v>
                </c:pt>
                <c:pt idx="1">
                  <c:v>2010</c:v>
                </c:pt>
                <c:pt idx="2">
                  <c:v>2011</c:v>
                </c:pt>
                <c:pt idx="3">
                  <c:v>2012</c:v>
                </c:pt>
                <c:pt idx="4">
                  <c:v>2013</c:v>
                </c:pt>
                <c:pt idx="5">
                  <c:v>2014</c:v>
                </c:pt>
              </c:numCache>
            </c:numRef>
          </c:cat>
          <c:val>
            <c:numRef>
              <c:f>'7.1 EinsMan Historie'!$B$6:$G$6</c:f>
              <c:numCache>
                <c:formatCode>#,##0.0</c:formatCode>
                <c:ptCount val="6"/>
                <c:pt idx="0">
                  <c:v>0.39300800000000002</c:v>
                </c:pt>
                <c:pt idx="1">
                  <c:v>1.589968</c:v>
                </c:pt>
                <c:pt idx="2">
                  <c:v>2.6339999999999999</c:v>
                </c:pt>
                <c:pt idx="3">
                  <c:v>16.05779098</c:v>
                </c:pt>
                <c:pt idx="4">
                  <c:v>65.502816999999993</c:v>
                </c:pt>
                <c:pt idx="5">
                  <c:v>245.17140800000001</c:v>
                </c:pt>
              </c:numCache>
            </c:numRef>
          </c:val>
        </c:ser>
        <c:dLbls>
          <c:showLegendKey val="0"/>
          <c:showVal val="0"/>
          <c:showCatName val="0"/>
          <c:showSerName val="0"/>
          <c:showPercent val="0"/>
          <c:showBubbleSize val="0"/>
        </c:dLbls>
        <c:gapWidth val="50"/>
        <c:overlap val="100"/>
        <c:axId val="53326208"/>
        <c:axId val="53327744"/>
      </c:barChart>
      <c:lineChart>
        <c:grouping val="standard"/>
        <c:varyColors val="0"/>
        <c:ser>
          <c:idx val="0"/>
          <c:order val="3"/>
          <c:spPr>
            <a:ln>
              <a:noFill/>
            </a:ln>
          </c:spPr>
          <c:marker>
            <c:symbol val="none"/>
          </c:marker>
          <c:dLbls>
            <c:txPr>
              <a:bodyPr/>
              <a:lstStyle/>
              <a:p>
                <a:pPr>
                  <a:defRPr sz="1100"/>
                </a:pPr>
                <a:endParaRPr lang="de-DE"/>
              </a:p>
            </c:txPr>
            <c:dLblPos val="t"/>
            <c:showLegendKey val="0"/>
            <c:showVal val="1"/>
            <c:showCatName val="0"/>
            <c:showSerName val="0"/>
            <c:showPercent val="0"/>
            <c:showBubbleSize val="0"/>
            <c:showLeaderLines val="0"/>
          </c:dLbls>
          <c:val>
            <c:numRef>
              <c:f>'7.1 EinsMan Historie'!$B$11:$G$11</c:f>
              <c:numCache>
                <c:formatCode>#,##0</c:formatCode>
                <c:ptCount val="6"/>
                <c:pt idx="0">
                  <c:v>73.69670099999999</c:v>
                </c:pt>
                <c:pt idx="1">
                  <c:v>126.809697</c:v>
                </c:pt>
                <c:pt idx="2">
                  <c:v>420.64680900000002</c:v>
                </c:pt>
                <c:pt idx="3">
                  <c:v>384.78777208999992</c:v>
                </c:pt>
                <c:pt idx="4">
                  <c:v>554.83427232000008</c:v>
                </c:pt>
                <c:pt idx="5">
                  <c:v>1580.5503179999998</c:v>
                </c:pt>
              </c:numCache>
            </c:numRef>
          </c:val>
          <c:smooth val="0"/>
        </c:ser>
        <c:dLbls>
          <c:showLegendKey val="0"/>
          <c:showVal val="0"/>
          <c:showCatName val="0"/>
          <c:showSerName val="0"/>
          <c:showPercent val="0"/>
          <c:showBubbleSize val="0"/>
        </c:dLbls>
        <c:marker val="1"/>
        <c:smooth val="0"/>
        <c:axId val="53941376"/>
        <c:axId val="53329280"/>
      </c:lineChart>
      <c:catAx>
        <c:axId val="53326208"/>
        <c:scaling>
          <c:orientation val="minMax"/>
        </c:scaling>
        <c:delete val="0"/>
        <c:axPos val="b"/>
        <c:numFmt formatCode="General" sourceLinked="1"/>
        <c:majorTickMark val="none"/>
        <c:minorTickMark val="none"/>
        <c:tickLblPos val="low"/>
        <c:spPr>
          <a:ln w="25400">
            <a:solidFill>
              <a:srgbClr val="000000"/>
            </a:solidFill>
            <a:prstDash val="solid"/>
          </a:ln>
        </c:spPr>
        <c:txPr>
          <a:bodyPr rot="0" vert="horz"/>
          <a:lstStyle/>
          <a:p>
            <a:pPr>
              <a:defRPr/>
            </a:pPr>
            <a:endParaRPr lang="de-DE"/>
          </a:p>
        </c:txPr>
        <c:crossAx val="53327744"/>
        <c:crosses val="autoZero"/>
        <c:auto val="1"/>
        <c:lblAlgn val="ctr"/>
        <c:lblOffset val="100"/>
        <c:noMultiLvlLbl val="0"/>
      </c:catAx>
      <c:valAx>
        <c:axId val="53327744"/>
        <c:scaling>
          <c:orientation val="minMax"/>
        </c:scaling>
        <c:delete val="1"/>
        <c:axPos val="l"/>
        <c:majorGridlines>
          <c:spPr>
            <a:ln w="3175">
              <a:solidFill>
                <a:srgbClr val="FFFFFF"/>
              </a:solidFill>
              <a:prstDash val="sysDash"/>
            </a:ln>
          </c:spPr>
        </c:majorGridlines>
        <c:numFmt formatCode="#,##0" sourceLinked="0"/>
        <c:majorTickMark val="out"/>
        <c:minorTickMark val="none"/>
        <c:tickLblPos val="nextTo"/>
        <c:crossAx val="53326208"/>
        <c:crosses val="autoZero"/>
        <c:crossBetween val="between"/>
      </c:valAx>
      <c:valAx>
        <c:axId val="53329280"/>
        <c:scaling>
          <c:orientation val="minMax"/>
        </c:scaling>
        <c:delete val="1"/>
        <c:axPos val="r"/>
        <c:numFmt formatCode="#,##0" sourceLinked="1"/>
        <c:majorTickMark val="out"/>
        <c:minorTickMark val="none"/>
        <c:tickLblPos val="nextTo"/>
        <c:crossAx val="53941376"/>
        <c:crosses val="max"/>
        <c:crossBetween val="between"/>
      </c:valAx>
      <c:catAx>
        <c:axId val="53941376"/>
        <c:scaling>
          <c:orientation val="minMax"/>
        </c:scaling>
        <c:delete val="1"/>
        <c:axPos val="b"/>
        <c:numFmt formatCode="General" sourceLinked="1"/>
        <c:majorTickMark val="out"/>
        <c:minorTickMark val="none"/>
        <c:tickLblPos val="nextTo"/>
        <c:crossAx val="53329280"/>
        <c:crosses val="autoZero"/>
        <c:auto val="1"/>
        <c:lblAlgn val="ctr"/>
        <c:lblOffset val="100"/>
        <c:noMultiLvlLbl val="0"/>
      </c:catAx>
      <c:spPr>
        <a:solidFill>
          <a:srgbClr val="FFFFFF"/>
        </a:solidFill>
        <a:ln w="25400">
          <a:noFill/>
        </a:ln>
      </c:spPr>
    </c:plotArea>
    <c:legend>
      <c:legendPos val="b"/>
      <c:legendEntry>
        <c:idx val="3"/>
        <c:delete val="1"/>
      </c:legendEntry>
      <c:layout>
        <c:manualLayout>
          <c:xMode val="edge"/>
          <c:yMode val="edge"/>
          <c:x val="0.20362813471845426"/>
          <c:y val="0.90007120987101918"/>
          <c:w val="0.57533249520280549"/>
          <c:h val="7.6570140160648725E-2"/>
        </c:manualLayout>
      </c:layout>
      <c:overlay val="0"/>
      <c:spPr>
        <a:solidFill>
          <a:srgbClr val="FFFFFF"/>
        </a:solidFill>
        <a:ln w="25400">
          <a:noFill/>
        </a:ln>
      </c:spPr>
      <c:txPr>
        <a:bodyPr/>
        <a:lstStyle/>
        <a:p>
          <a:pPr>
            <a:defRPr sz="1100"/>
          </a:pPr>
          <a:endParaRPr lang="de-DE"/>
        </a:p>
      </c:txPr>
    </c:legend>
    <c:plotVisOnly val="1"/>
    <c:dispBlanksAs val="gap"/>
    <c:showDLblsOverMax val="0"/>
  </c:chart>
  <c:spPr>
    <a:solidFill>
      <a:srgbClr val="FFFFFF"/>
    </a:solidFill>
    <a:ln>
      <a:noFill/>
    </a:ln>
  </c:spPr>
  <c:txPr>
    <a:bodyPr/>
    <a:lstStyle/>
    <a:p>
      <a:pPr>
        <a:defRPr sz="1200" b="0" i="0" u="none" strike="noStrike" baseline="0">
          <a:solidFill>
            <a:srgbClr val="000000"/>
          </a:solidFill>
          <a:latin typeface="+mn-lt"/>
          <a:ea typeface="Arial"/>
          <a:cs typeface="Arial"/>
        </a:defRPr>
      </a:pPr>
      <a:endParaRPr lang="de-DE"/>
    </a:p>
  </c:txPr>
  <c:printSettings>
    <c:headerFooter alignWithMargins="0"/>
    <c:pageMargins b="0.984251969" l="0.78740157499999996" r="0.78740157499999996" t="0.984251969" header="0.4921259845" footer="0.4921259845"/>
    <c:pageSetup paperSize="9" orientation="landscape" verticalDpi="599"/>
  </c:printSettings>
  <c:userShapes r:id="rId2"/>
</c:chartSpace>
</file>

<file path=xl/charts/chart3.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l">
              <a:defRPr sz="1200"/>
            </a:pPr>
            <a:r>
              <a:rPr lang="de-DE" sz="1200"/>
              <a:t>Eingespeiste</a:t>
            </a:r>
            <a:r>
              <a:rPr lang="de-DE" sz="1200" baseline="0"/>
              <a:t> Jahresarbeit 2014</a:t>
            </a:r>
          </a:p>
          <a:p>
            <a:pPr algn="l">
              <a:defRPr sz="1200"/>
            </a:pPr>
            <a:r>
              <a:rPr lang="de-DE" sz="1200" b="0"/>
              <a:t>in GWh </a:t>
            </a:r>
          </a:p>
        </c:rich>
      </c:tx>
      <c:layout>
        <c:manualLayout>
          <c:xMode val="edge"/>
          <c:yMode val="edge"/>
          <c:x val="2.2908097670785613E-2"/>
          <c:y val="2.0887722733846554E-2"/>
        </c:manualLayout>
      </c:layout>
      <c:overlay val="1"/>
    </c:title>
    <c:autoTitleDeleted val="0"/>
    <c:plotArea>
      <c:layout>
        <c:manualLayout>
          <c:layoutTarget val="inner"/>
          <c:xMode val="edge"/>
          <c:yMode val="edge"/>
          <c:x val="0.35983248024501013"/>
          <c:y val="0.14614032163803606"/>
          <c:w val="0.61305732082770414"/>
          <c:h val="0.80941542884523243"/>
        </c:manualLayout>
      </c:layout>
      <c:barChart>
        <c:barDir val="bar"/>
        <c:grouping val="clustered"/>
        <c:varyColors val="0"/>
        <c:ser>
          <c:idx val="0"/>
          <c:order val="0"/>
          <c:tx>
            <c:strRef>
              <c:f>'2.2 Übersicht BL'!$M$25:$M$25</c:f>
              <c:strCache>
                <c:ptCount val="1"/>
                <c:pt idx="0">
                  <c:v>288</c:v>
                </c:pt>
              </c:strCache>
            </c:strRef>
          </c:tx>
          <c:invertIfNegative val="0"/>
          <c:dLbls>
            <c:showLegendKey val="0"/>
            <c:showVal val="1"/>
            <c:showCatName val="0"/>
            <c:showSerName val="0"/>
            <c:showPercent val="0"/>
            <c:showBubbleSize val="0"/>
            <c:showLeaderLines val="0"/>
          </c:dLbls>
          <c:cat>
            <c:strRef>
              <c:f>'2.2 Übersicht BL'!$L$25:$L$41</c:f>
              <c:strCache>
                <c:ptCount val="17"/>
                <c:pt idx="0">
                  <c:v>Berlin</c:v>
                </c:pt>
                <c:pt idx="1">
                  <c:v>Hamburg</c:v>
                </c:pt>
                <c:pt idx="2">
                  <c:v>Bremen</c:v>
                </c:pt>
                <c:pt idx="3">
                  <c:v>Saarland</c:v>
                </c:pt>
                <c:pt idx="4">
                  <c:v>AWZ*</c:v>
                </c:pt>
                <c:pt idx="5">
                  <c:v>Thüringen</c:v>
                </c:pt>
                <c:pt idx="6">
                  <c:v>Hessen</c:v>
                </c:pt>
                <c:pt idx="7">
                  <c:v>Sachsen</c:v>
                </c:pt>
                <c:pt idx="8">
                  <c:v>Rheinland-Pfalz</c:v>
                </c:pt>
                <c:pt idx="9">
                  <c:v>Mecklenburg-Vorpommern</c:v>
                </c:pt>
                <c:pt idx="10">
                  <c:v>Sachsen-Anhalt</c:v>
                </c:pt>
                <c:pt idx="11">
                  <c:v>Baden-Württemberg</c:v>
                </c:pt>
                <c:pt idx="12">
                  <c:v>Schleswig-Holstein</c:v>
                </c:pt>
                <c:pt idx="13">
                  <c:v>Brandenburg</c:v>
                </c:pt>
                <c:pt idx="14">
                  <c:v>Nordrhein-Westfalen</c:v>
                </c:pt>
                <c:pt idx="15">
                  <c:v>Bayern</c:v>
                </c:pt>
                <c:pt idx="16">
                  <c:v>Niedersachsen</c:v>
                </c:pt>
              </c:strCache>
            </c:strRef>
          </c:cat>
          <c:val>
            <c:numRef>
              <c:f>'2.2 Übersicht BL'!$M$25:$M$41</c:f>
              <c:numCache>
                <c:formatCode>#,##0</c:formatCode>
                <c:ptCount val="17"/>
                <c:pt idx="0">
                  <c:v>287.67312531915098</c:v>
                </c:pt>
                <c:pt idx="1">
                  <c:v>322.32463446973458</c:v>
                </c:pt>
                <c:pt idx="2">
                  <c:v>395.7165683601599</c:v>
                </c:pt>
                <c:pt idx="3">
                  <c:v>1143.2466758875917</c:v>
                </c:pt>
                <c:pt idx="4">
                  <c:v>1248.8733491873359</c:v>
                </c:pt>
                <c:pt idx="5">
                  <c:v>4173.3675708844994</c:v>
                </c:pt>
                <c:pt idx="6">
                  <c:v>4410.3177020967987</c:v>
                </c:pt>
                <c:pt idx="7">
                  <c:v>4762.5848171244015</c:v>
                </c:pt>
                <c:pt idx="8">
                  <c:v>6113.6733408905875</c:v>
                </c:pt>
                <c:pt idx="9">
                  <c:v>7687.9696327936172</c:v>
                </c:pt>
                <c:pt idx="10">
                  <c:v>10026.706710718332</c:v>
                </c:pt>
                <c:pt idx="11">
                  <c:v>10584.351471216958</c:v>
                </c:pt>
                <c:pt idx="12">
                  <c:v>11886.203626048138</c:v>
                </c:pt>
                <c:pt idx="13">
                  <c:v>13078.021723618367</c:v>
                </c:pt>
                <c:pt idx="14">
                  <c:v>14098.258608551947</c:v>
                </c:pt>
                <c:pt idx="15">
                  <c:v>21944.031902921724</c:v>
                </c:pt>
                <c:pt idx="16">
                  <c:v>23899.729767483215</c:v>
                </c:pt>
              </c:numCache>
            </c:numRef>
          </c:val>
        </c:ser>
        <c:dLbls>
          <c:showLegendKey val="0"/>
          <c:showVal val="0"/>
          <c:showCatName val="0"/>
          <c:showSerName val="0"/>
          <c:showPercent val="0"/>
          <c:showBubbleSize val="0"/>
        </c:dLbls>
        <c:gapWidth val="150"/>
        <c:axId val="50365184"/>
        <c:axId val="50366720"/>
      </c:barChart>
      <c:catAx>
        <c:axId val="50365184"/>
        <c:scaling>
          <c:orientation val="minMax"/>
        </c:scaling>
        <c:delete val="0"/>
        <c:axPos val="l"/>
        <c:majorTickMark val="out"/>
        <c:minorTickMark val="none"/>
        <c:tickLblPos val="nextTo"/>
        <c:crossAx val="50366720"/>
        <c:crosses val="autoZero"/>
        <c:auto val="1"/>
        <c:lblAlgn val="ctr"/>
        <c:lblOffset val="100"/>
        <c:noMultiLvlLbl val="0"/>
      </c:catAx>
      <c:valAx>
        <c:axId val="50366720"/>
        <c:scaling>
          <c:orientation val="minMax"/>
        </c:scaling>
        <c:delete val="1"/>
        <c:axPos val="b"/>
        <c:numFmt formatCode="#,##0" sourceLinked="1"/>
        <c:majorTickMark val="out"/>
        <c:minorTickMark val="none"/>
        <c:tickLblPos val="nextTo"/>
        <c:crossAx val="50365184"/>
        <c:crosses val="autoZero"/>
        <c:crossBetween val="between"/>
      </c:valAx>
    </c:plotArea>
    <c:plotVisOnly val="1"/>
    <c:dispBlanksAs val="gap"/>
    <c:showDLblsOverMax val="0"/>
  </c:chart>
  <c:spPr>
    <a:noFill/>
    <a:ln>
      <a:noFill/>
    </a:ln>
  </c:spPr>
  <c:txPr>
    <a:bodyPr/>
    <a:lstStyle/>
    <a:p>
      <a:pPr>
        <a:defRPr sz="1100"/>
      </a:pPr>
      <a:endParaRPr lang="de-DE"/>
    </a:p>
  </c:txPr>
  <c:printSettings>
    <c:headerFooter/>
    <c:pageMargins b="0.78740157499999996" l="0.7" r="0.7" t="0.78740157499999996" header="0.3" footer="0.3"/>
    <c:pageSetup/>
  </c:printSettings>
  <c:userShapes r:id="rId2"/>
</c:chartSpace>
</file>

<file path=xl/charts/chart4.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l">
              <a:defRPr/>
            </a:pPr>
            <a:r>
              <a:rPr lang="de-DE" sz="1200" b="1"/>
              <a:t>Entwicklung der installierten Leistung der </a:t>
            </a:r>
          </a:p>
          <a:p>
            <a:pPr algn="l">
              <a:defRPr/>
            </a:pPr>
            <a:r>
              <a:rPr lang="de-DE" sz="1200" b="1"/>
              <a:t>nach dem EEG vergütungsfähigen Anlagen</a:t>
            </a:r>
          </a:p>
          <a:p>
            <a:pPr algn="l">
              <a:defRPr/>
            </a:pPr>
            <a:r>
              <a:rPr lang="de-DE" sz="1200"/>
              <a:t>in MW</a:t>
            </a:r>
          </a:p>
        </c:rich>
      </c:tx>
      <c:layout>
        <c:manualLayout>
          <c:xMode val="edge"/>
          <c:yMode val="edge"/>
          <c:x val="3.1932491582491583E-2"/>
          <c:y val="3.0526111111111112E-2"/>
        </c:manualLayout>
      </c:layout>
      <c:overlay val="0"/>
      <c:spPr>
        <a:noFill/>
        <a:ln w="25400">
          <a:noFill/>
        </a:ln>
      </c:spPr>
    </c:title>
    <c:autoTitleDeleted val="0"/>
    <c:plotArea>
      <c:layout>
        <c:manualLayout>
          <c:layoutTarget val="inner"/>
          <c:xMode val="edge"/>
          <c:yMode val="edge"/>
          <c:x val="3.1219360269360268E-2"/>
          <c:y val="0.14065944444444442"/>
          <c:w val="0.93998939393939396"/>
          <c:h val="0.57295306223075437"/>
        </c:manualLayout>
      </c:layout>
      <c:barChart>
        <c:barDir val="col"/>
        <c:grouping val="stacked"/>
        <c:varyColors val="0"/>
        <c:ser>
          <c:idx val="1"/>
          <c:order val="0"/>
          <c:tx>
            <c:strRef>
              <c:f>'3.1 Installierte Leistung'!$A$9</c:f>
              <c:strCache>
                <c:ptCount val="1"/>
                <c:pt idx="0">
                  <c:v>Windenergie an Land</c:v>
                </c:pt>
              </c:strCache>
            </c:strRef>
          </c:tx>
          <c:spPr>
            <a:solidFill>
              <a:srgbClr val="417DBE"/>
            </a:solidFill>
            <a:ln w="25400">
              <a:noFill/>
            </a:ln>
          </c:spPr>
          <c:invertIfNegative val="0"/>
          <c:cat>
            <c:strRef>
              <c:f>'3.1 Installierte Leistung'!$B$4:$N$4</c:f>
              <c:strCache>
                <c:ptCount val="13"/>
                <c:pt idx="0">
                  <c:v>2003</c:v>
                </c:pt>
                <c:pt idx="1">
                  <c:v>2004</c:v>
                </c:pt>
                <c:pt idx="2">
                  <c:v>2005</c:v>
                </c:pt>
                <c:pt idx="3">
                  <c:v>2006</c:v>
                </c:pt>
                <c:pt idx="4">
                  <c:v>2007</c:v>
                </c:pt>
                <c:pt idx="5">
                  <c:v>2008</c:v>
                </c:pt>
                <c:pt idx="6">
                  <c:v>2009</c:v>
                </c:pt>
                <c:pt idx="7">
                  <c:v>2010</c:v>
                </c:pt>
                <c:pt idx="8">
                  <c:v>2011</c:v>
                </c:pt>
                <c:pt idx="9">
                  <c:v>2012</c:v>
                </c:pt>
                <c:pt idx="10">
                  <c:v>2013</c:v>
                </c:pt>
                <c:pt idx="11">
                  <c:v>2014</c:v>
                </c:pt>
                <c:pt idx="12">
                  <c:v>1. Hj 2015*</c:v>
                </c:pt>
              </c:strCache>
            </c:strRef>
          </c:cat>
          <c:val>
            <c:numRef>
              <c:f>'3.1 Installierte Leistung'!$B$9:$N$9</c:f>
              <c:numCache>
                <c:formatCode>#,##0</c:formatCode>
                <c:ptCount val="13"/>
                <c:pt idx="0">
                  <c:v>14381</c:v>
                </c:pt>
                <c:pt idx="1">
                  <c:v>16419</c:v>
                </c:pt>
                <c:pt idx="2">
                  <c:v>18248</c:v>
                </c:pt>
                <c:pt idx="3">
                  <c:v>20474.08511</c:v>
                </c:pt>
                <c:pt idx="4">
                  <c:v>22116.243109999999</c:v>
                </c:pt>
                <c:pt idx="5">
                  <c:v>22794</c:v>
                </c:pt>
                <c:pt idx="6">
                  <c:v>25697</c:v>
                </c:pt>
                <c:pt idx="7">
                  <c:v>26823</c:v>
                </c:pt>
                <c:pt idx="8">
                  <c:v>28524.175439999999</c:v>
                </c:pt>
                <c:pt idx="9">
                  <c:v>30711.048840000003</c:v>
                </c:pt>
                <c:pt idx="10">
                  <c:v>33309.940999999999</c:v>
                </c:pt>
                <c:pt idx="11">
                  <c:v>37340.992780000008</c:v>
                </c:pt>
                <c:pt idx="12">
                  <c:v>38567.228969999996</c:v>
                </c:pt>
              </c:numCache>
            </c:numRef>
          </c:val>
        </c:ser>
        <c:ser>
          <c:idx val="2"/>
          <c:order val="1"/>
          <c:tx>
            <c:strRef>
              <c:f>'3.1 Installierte Leistung'!$A$10</c:f>
              <c:strCache>
                <c:ptCount val="1"/>
                <c:pt idx="0">
                  <c:v>Windenergie auf See</c:v>
                </c:pt>
              </c:strCache>
            </c:strRef>
          </c:tx>
          <c:spPr>
            <a:solidFill>
              <a:srgbClr val="8DB1D8">
                <a:alpha val="97000"/>
              </a:srgbClr>
            </a:solidFill>
            <a:ln w="25400">
              <a:noFill/>
            </a:ln>
          </c:spPr>
          <c:invertIfNegative val="0"/>
          <c:cat>
            <c:strRef>
              <c:f>'3.1 Installierte Leistung'!$B$4:$N$4</c:f>
              <c:strCache>
                <c:ptCount val="13"/>
                <c:pt idx="0">
                  <c:v>2003</c:v>
                </c:pt>
                <c:pt idx="1">
                  <c:v>2004</c:v>
                </c:pt>
                <c:pt idx="2">
                  <c:v>2005</c:v>
                </c:pt>
                <c:pt idx="3">
                  <c:v>2006</c:v>
                </c:pt>
                <c:pt idx="4">
                  <c:v>2007</c:v>
                </c:pt>
                <c:pt idx="5">
                  <c:v>2008</c:v>
                </c:pt>
                <c:pt idx="6">
                  <c:v>2009</c:v>
                </c:pt>
                <c:pt idx="7">
                  <c:v>2010</c:v>
                </c:pt>
                <c:pt idx="8">
                  <c:v>2011</c:v>
                </c:pt>
                <c:pt idx="9">
                  <c:v>2012</c:v>
                </c:pt>
                <c:pt idx="10">
                  <c:v>2013</c:v>
                </c:pt>
                <c:pt idx="11">
                  <c:v>2014</c:v>
                </c:pt>
                <c:pt idx="12">
                  <c:v>1. Hj 2015*</c:v>
                </c:pt>
              </c:strCache>
            </c:strRef>
          </c:cat>
          <c:val>
            <c:numRef>
              <c:f>'3.1 Installierte Leistung'!$B$10:$N$10</c:f>
              <c:numCache>
                <c:formatCode>#,##0</c:formatCode>
                <c:ptCount val="13"/>
                <c:pt idx="0">
                  <c:v>0</c:v>
                </c:pt>
                <c:pt idx="1">
                  <c:v>0</c:v>
                </c:pt>
                <c:pt idx="2">
                  <c:v>0</c:v>
                </c:pt>
                <c:pt idx="3">
                  <c:v>0</c:v>
                </c:pt>
                <c:pt idx="4">
                  <c:v>0</c:v>
                </c:pt>
                <c:pt idx="5">
                  <c:v>0</c:v>
                </c:pt>
                <c:pt idx="6">
                  <c:v>35</c:v>
                </c:pt>
                <c:pt idx="7">
                  <c:v>80</c:v>
                </c:pt>
                <c:pt idx="8">
                  <c:v>188.3</c:v>
                </c:pt>
                <c:pt idx="9">
                  <c:v>268.3</c:v>
                </c:pt>
                <c:pt idx="10">
                  <c:v>621.70000000000005</c:v>
                </c:pt>
                <c:pt idx="11">
                  <c:v>993.6</c:v>
                </c:pt>
                <c:pt idx="12">
                  <c:v>2785.6</c:v>
                </c:pt>
              </c:numCache>
            </c:numRef>
          </c:val>
        </c:ser>
        <c:ser>
          <c:idx val="7"/>
          <c:order val="2"/>
          <c:tx>
            <c:strRef>
              <c:f>'3.1 Installierte Leistung'!$A$6</c:f>
              <c:strCache>
                <c:ptCount val="1"/>
                <c:pt idx="0">
                  <c:v>Deponie-, Klär- &amp; Grubengas</c:v>
                </c:pt>
              </c:strCache>
            </c:strRef>
          </c:tx>
          <c:spPr>
            <a:solidFill>
              <a:srgbClr val="57676F"/>
            </a:solidFill>
            <a:ln w="25400">
              <a:noFill/>
            </a:ln>
          </c:spPr>
          <c:invertIfNegative val="0"/>
          <c:cat>
            <c:strRef>
              <c:f>'3.1 Installierte Leistung'!$B$4:$N$4</c:f>
              <c:strCache>
                <c:ptCount val="13"/>
                <c:pt idx="0">
                  <c:v>2003</c:v>
                </c:pt>
                <c:pt idx="1">
                  <c:v>2004</c:v>
                </c:pt>
                <c:pt idx="2">
                  <c:v>2005</c:v>
                </c:pt>
                <c:pt idx="3">
                  <c:v>2006</c:v>
                </c:pt>
                <c:pt idx="4">
                  <c:v>2007</c:v>
                </c:pt>
                <c:pt idx="5">
                  <c:v>2008</c:v>
                </c:pt>
                <c:pt idx="6">
                  <c:v>2009</c:v>
                </c:pt>
                <c:pt idx="7">
                  <c:v>2010</c:v>
                </c:pt>
                <c:pt idx="8">
                  <c:v>2011</c:v>
                </c:pt>
                <c:pt idx="9">
                  <c:v>2012</c:v>
                </c:pt>
                <c:pt idx="10">
                  <c:v>2013</c:v>
                </c:pt>
                <c:pt idx="11">
                  <c:v>2014</c:v>
                </c:pt>
                <c:pt idx="12">
                  <c:v>1. Hj 2015*</c:v>
                </c:pt>
              </c:strCache>
            </c:strRef>
          </c:cat>
          <c:val>
            <c:numRef>
              <c:f>'3.1 Installierte Leistung'!$B$6:$N$6</c:f>
              <c:numCache>
                <c:formatCode>#,##0</c:formatCode>
                <c:ptCount val="13"/>
                <c:pt idx="0">
                  <c:v>502</c:v>
                </c:pt>
                <c:pt idx="1">
                  <c:v>589</c:v>
                </c:pt>
                <c:pt idx="2">
                  <c:v>613</c:v>
                </c:pt>
                <c:pt idx="3">
                  <c:v>632.32761999999991</c:v>
                </c:pt>
                <c:pt idx="4">
                  <c:v>646.96561999999994</c:v>
                </c:pt>
                <c:pt idx="5">
                  <c:v>638</c:v>
                </c:pt>
                <c:pt idx="6">
                  <c:v>625</c:v>
                </c:pt>
                <c:pt idx="7">
                  <c:v>609</c:v>
                </c:pt>
                <c:pt idx="8">
                  <c:v>558.98991999999998</c:v>
                </c:pt>
                <c:pt idx="9">
                  <c:v>552.12971999999991</c:v>
                </c:pt>
                <c:pt idx="10">
                  <c:v>531.37199999999996</c:v>
                </c:pt>
                <c:pt idx="11">
                  <c:v>531.42291999999998</c:v>
                </c:pt>
                <c:pt idx="12">
                  <c:v>529.15192000000002</c:v>
                </c:pt>
              </c:numCache>
            </c:numRef>
          </c:val>
        </c:ser>
        <c:ser>
          <c:idx val="8"/>
          <c:order val="3"/>
          <c:tx>
            <c:strRef>
              <c:f>'3.1 Installierte Leistung'!$A$5</c:f>
              <c:strCache>
                <c:ptCount val="1"/>
                <c:pt idx="0">
                  <c:v>Wasserkraft</c:v>
                </c:pt>
              </c:strCache>
            </c:strRef>
          </c:tx>
          <c:spPr>
            <a:solidFill>
              <a:srgbClr val="B3CBE5"/>
            </a:solidFill>
            <a:ln w="25400">
              <a:noFill/>
            </a:ln>
          </c:spPr>
          <c:invertIfNegative val="0"/>
          <c:cat>
            <c:strRef>
              <c:f>'3.1 Installierte Leistung'!$B$4:$N$4</c:f>
              <c:strCache>
                <c:ptCount val="13"/>
                <c:pt idx="0">
                  <c:v>2003</c:v>
                </c:pt>
                <c:pt idx="1">
                  <c:v>2004</c:v>
                </c:pt>
                <c:pt idx="2">
                  <c:v>2005</c:v>
                </c:pt>
                <c:pt idx="3">
                  <c:v>2006</c:v>
                </c:pt>
                <c:pt idx="4">
                  <c:v>2007</c:v>
                </c:pt>
                <c:pt idx="5">
                  <c:v>2008</c:v>
                </c:pt>
                <c:pt idx="6">
                  <c:v>2009</c:v>
                </c:pt>
                <c:pt idx="7">
                  <c:v>2010</c:v>
                </c:pt>
                <c:pt idx="8">
                  <c:v>2011</c:v>
                </c:pt>
                <c:pt idx="9">
                  <c:v>2012</c:v>
                </c:pt>
                <c:pt idx="10">
                  <c:v>2013</c:v>
                </c:pt>
                <c:pt idx="11">
                  <c:v>2014</c:v>
                </c:pt>
                <c:pt idx="12">
                  <c:v>1. Hj 2015*</c:v>
                </c:pt>
              </c:strCache>
            </c:strRef>
          </c:cat>
          <c:val>
            <c:numRef>
              <c:f>'3.1 Installierte Leistung'!$B$5:$N$5</c:f>
              <c:numCache>
                <c:formatCode>#,##0</c:formatCode>
                <c:ptCount val="13"/>
                <c:pt idx="0">
                  <c:v>1049</c:v>
                </c:pt>
                <c:pt idx="1">
                  <c:v>1103</c:v>
                </c:pt>
                <c:pt idx="2">
                  <c:v>1156</c:v>
                </c:pt>
                <c:pt idx="3">
                  <c:v>1210.66005</c:v>
                </c:pt>
                <c:pt idx="4">
                  <c:v>1259.5922500000001</c:v>
                </c:pt>
                <c:pt idx="5">
                  <c:v>1270</c:v>
                </c:pt>
                <c:pt idx="6">
                  <c:v>1316</c:v>
                </c:pt>
                <c:pt idx="7">
                  <c:v>1372</c:v>
                </c:pt>
                <c:pt idx="8">
                  <c:v>1388.6658399999999</c:v>
                </c:pt>
                <c:pt idx="9">
                  <c:v>1416.6364090000004</c:v>
                </c:pt>
                <c:pt idx="10">
                  <c:v>1563.904</c:v>
                </c:pt>
                <c:pt idx="11">
                  <c:v>1556.877840000001</c:v>
                </c:pt>
                <c:pt idx="12">
                  <c:v>1558.4011899999998</c:v>
                </c:pt>
              </c:numCache>
            </c:numRef>
          </c:val>
        </c:ser>
        <c:ser>
          <c:idx val="4"/>
          <c:order val="4"/>
          <c:tx>
            <c:strRef>
              <c:f>'3.1 Installierte Leistung'!$A$7</c:f>
              <c:strCache>
                <c:ptCount val="1"/>
                <c:pt idx="0">
                  <c:v>Biomasse</c:v>
                </c:pt>
              </c:strCache>
            </c:strRef>
          </c:tx>
          <c:spPr>
            <a:solidFill>
              <a:srgbClr val="B5E57B"/>
            </a:solidFill>
            <a:ln w="25400">
              <a:noFill/>
            </a:ln>
          </c:spPr>
          <c:invertIfNegative val="0"/>
          <c:cat>
            <c:strRef>
              <c:f>'3.1 Installierte Leistung'!$B$4:$N$4</c:f>
              <c:strCache>
                <c:ptCount val="13"/>
                <c:pt idx="0">
                  <c:v>2003</c:v>
                </c:pt>
                <c:pt idx="1">
                  <c:v>2004</c:v>
                </c:pt>
                <c:pt idx="2">
                  <c:v>2005</c:v>
                </c:pt>
                <c:pt idx="3">
                  <c:v>2006</c:v>
                </c:pt>
                <c:pt idx="4">
                  <c:v>2007</c:v>
                </c:pt>
                <c:pt idx="5">
                  <c:v>2008</c:v>
                </c:pt>
                <c:pt idx="6">
                  <c:v>2009</c:v>
                </c:pt>
                <c:pt idx="7">
                  <c:v>2010</c:v>
                </c:pt>
                <c:pt idx="8">
                  <c:v>2011</c:v>
                </c:pt>
                <c:pt idx="9">
                  <c:v>2012</c:v>
                </c:pt>
                <c:pt idx="10">
                  <c:v>2013</c:v>
                </c:pt>
                <c:pt idx="11">
                  <c:v>2014</c:v>
                </c:pt>
                <c:pt idx="12">
                  <c:v>1. Hj 2015*</c:v>
                </c:pt>
              </c:strCache>
            </c:strRef>
          </c:cat>
          <c:val>
            <c:numRef>
              <c:f>'3.1 Installierte Leistung'!$B$7:$N$7</c:f>
              <c:numCache>
                <c:formatCode>#,##0</c:formatCode>
                <c:ptCount val="13"/>
                <c:pt idx="0">
                  <c:v>903</c:v>
                </c:pt>
                <c:pt idx="1">
                  <c:v>1292</c:v>
                </c:pt>
                <c:pt idx="2">
                  <c:v>1850</c:v>
                </c:pt>
                <c:pt idx="3">
                  <c:v>2639.1687300000003</c:v>
                </c:pt>
                <c:pt idx="4">
                  <c:v>3289.9420070000001</c:v>
                </c:pt>
                <c:pt idx="5">
                  <c:v>3836</c:v>
                </c:pt>
                <c:pt idx="6">
                  <c:v>4293</c:v>
                </c:pt>
                <c:pt idx="7">
                  <c:v>4711</c:v>
                </c:pt>
                <c:pt idx="8">
                  <c:v>5576.8681299999998</c:v>
                </c:pt>
                <c:pt idx="9">
                  <c:v>5904.9599700000008</c:v>
                </c:pt>
                <c:pt idx="10">
                  <c:v>6431.7539999999999</c:v>
                </c:pt>
                <c:pt idx="11">
                  <c:v>6575.6029200000221</c:v>
                </c:pt>
                <c:pt idx="12">
                  <c:v>6699.2811200000006</c:v>
                </c:pt>
              </c:numCache>
            </c:numRef>
          </c:val>
        </c:ser>
        <c:ser>
          <c:idx val="5"/>
          <c:order val="5"/>
          <c:tx>
            <c:strRef>
              <c:f>'3.1 Installierte Leistung'!$A$11</c:f>
              <c:strCache>
                <c:ptCount val="1"/>
                <c:pt idx="0">
                  <c:v>Solare Strahlungsenergie</c:v>
                </c:pt>
              </c:strCache>
            </c:strRef>
          </c:tx>
          <c:spPr>
            <a:solidFill>
              <a:srgbClr val="F79646"/>
            </a:solidFill>
            <a:ln w="25400">
              <a:noFill/>
            </a:ln>
          </c:spPr>
          <c:invertIfNegative val="0"/>
          <c:cat>
            <c:strRef>
              <c:f>'3.1 Installierte Leistung'!$B$4:$N$4</c:f>
              <c:strCache>
                <c:ptCount val="13"/>
                <c:pt idx="0">
                  <c:v>2003</c:v>
                </c:pt>
                <c:pt idx="1">
                  <c:v>2004</c:v>
                </c:pt>
                <c:pt idx="2">
                  <c:v>2005</c:v>
                </c:pt>
                <c:pt idx="3">
                  <c:v>2006</c:v>
                </c:pt>
                <c:pt idx="4">
                  <c:v>2007</c:v>
                </c:pt>
                <c:pt idx="5">
                  <c:v>2008</c:v>
                </c:pt>
                <c:pt idx="6">
                  <c:v>2009</c:v>
                </c:pt>
                <c:pt idx="7">
                  <c:v>2010</c:v>
                </c:pt>
                <c:pt idx="8">
                  <c:v>2011</c:v>
                </c:pt>
                <c:pt idx="9">
                  <c:v>2012</c:v>
                </c:pt>
                <c:pt idx="10">
                  <c:v>2013</c:v>
                </c:pt>
                <c:pt idx="11">
                  <c:v>2014</c:v>
                </c:pt>
                <c:pt idx="12">
                  <c:v>1. Hj 2015*</c:v>
                </c:pt>
              </c:strCache>
            </c:strRef>
          </c:cat>
          <c:val>
            <c:numRef>
              <c:f>'3.1 Installierte Leistung'!$B$11:$N$11</c:f>
              <c:numCache>
                <c:formatCode>#,##0</c:formatCode>
                <c:ptCount val="13"/>
                <c:pt idx="0">
                  <c:v>435</c:v>
                </c:pt>
                <c:pt idx="1">
                  <c:v>1105</c:v>
                </c:pt>
                <c:pt idx="2">
                  <c:v>2056</c:v>
                </c:pt>
                <c:pt idx="3">
                  <c:v>2898.7597800000003</c:v>
                </c:pt>
                <c:pt idx="4">
                  <c:v>4169.7270989999997</c:v>
                </c:pt>
                <c:pt idx="5">
                  <c:v>6120</c:v>
                </c:pt>
                <c:pt idx="6">
                  <c:v>10566</c:v>
                </c:pt>
                <c:pt idx="7">
                  <c:v>18006</c:v>
                </c:pt>
                <c:pt idx="8">
                  <c:v>25916.272140121921</c:v>
                </c:pt>
                <c:pt idx="9">
                  <c:v>34076.73357148128</c:v>
                </c:pt>
                <c:pt idx="10">
                  <c:v>36710.051975982678</c:v>
                </c:pt>
                <c:pt idx="11">
                  <c:v>38236</c:v>
                </c:pt>
                <c:pt idx="12">
                  <c:v>38850.000000000007</c:v>
                </c:pt>
              </c:numCache>
            </c:numRef>
          </c:val>
        </c:ser>
        <c:dLbls>
          <c:showLegendKey val="0"/>
          <c:showVal val="0"/>
          <c:showCatName val="0"/>
          <c:showSerName val="0"/>
          <c:showPercent val="0"/>
          <c:showBubbleSize val="0"/>
        </c:dLbls>
        <c:gapWidth val="50"/>
        <c:overlap val="100"/>
        <c:axId val="50578560"/>
        <c:axId val="50580096"/>
      </c:barChart>
      <c:lineChart>
        <c:grouping val="standard"/>
        <c:varyColors val="0"/>
        <c:ser>
          <c:idx val="0"/>
          <c:order val="6"/>
          <c:spPr>
            <a:ln>
              <a:noFill/>
            </a:ln>
          </c:spPr>
          <c:marker>
            <c:symbol val="none"/>
          </c:marker>
          <c:dLbls>
            <c:txPr>
              <a:bodyPr/>
              <a:lstStyle/>
              <a:p>
                <a:pPr>
                  <a:defRPr sz="1100"/>
                </a:pPr>
                <a:endParaRPr lang="de-DE"/>
              </a:p>
            </c:txPr>
            <c:dLblPos val="t"/>
            <c:showLegendKey val="0"/>
            <c:showVal val="1"/>
            <c:showCatName val="0"/>
            <c:showSerName val="0"/>
            <c:showPercent val="0"/>
            <c:showBubbleSize val="0"/>
            <c:showLeaderLines val="0"/>
          </c:dLbls>
          <c:val>
            <c:numRef>
              <c:f>'3.1 Installierte Leistung'!$B$12:$N$12</c:f>
              <c:numCache>
                <c:formatCode>#,##0</c:formatCode>
                <c:ptCount val="13"/>
                <c:pt idx="0">
                  <c:v>17270</c:v>
                </c:pt>
                <c:pt idx="1">
                  <c:v>20508</c:v>
                </c:pt>
                <c:pt idx="2">
                  <c:v>23923.200000000001</c:v>
                </c:pt>
                <c:pt idx="3">
                  <c:v>27855.221290000001</c:v>
                </c:pt>
                <c:pt idx="4">
                  <c:v>31485.690085999999</c:v>
                </c:pt>
                <c:pt idx="5">
                  <c:v>34661</c:v>
                </c:pt>
                <c:pt idx="6">
                  <c:v>42539.54</c:v>
                </c:pt>
                <c:pt idx="7">
                  <c:v>51609</c:v>
                </c:pt>
                <c:pt idx="8">
                  <c:v>62160.811470121916</c:v>
                </c:pt>
                <c:pt idx="9">
                  <c:v>72949.148510481289</c:v>
                </c:pt>
                <c:pt idx="10">
                  <c:v>79198.987975982673</c:v>
                </c:pt>
                <c:pt idx="11">
                  <c:v>85268.261460000038</c:v>
                </c:pt>
                <c:pt idx="12">
                  <c:v>89023.428199999995</c:v>
                </c:pt>
              </c:numCache>
            </c:numRef>
          </c:val>
          <c:smooth val="0"/>
        </c:ser>
        <c:dLbls>
          <c:showLegendKey val="0"/>
          <c:showVal val="0"/>
          <c:showCatName val="0"/>
          <c:showSerName val="0"/>
          <c:showPercent val="0"/>
          <c:showBubbleSize val="0"/>
        </c:dLbls>
        <c:marker val="1"/>
        <c:smooth val="0"/>
        <c:axId val="50591616"/>
        <c:axId val="50590080"/>
      </c:lineChart>
      <c:catAx>
        <c:axId val="50578560"/>
        <c:scaling>
          <c:orientation val="minMax"/>
        </c:scaling>
        <c:delete val="0"/>
        <c:axPos val="b"/>
        <c:numFmt formatCode="General" sourceLinked="1"/>
        <c:majorTickMark val="none"/>
        <c:minorTickMark val="none"/>
        <c:tickLblPos val="low"/>
        <c:spPr>
          <a:ln w="25400">
            <a:solidFill>
              <a:srgbClr val="000000"/>
            </a:solidFill>
            <a:prstDash val="solid"/>
          </a:ln>
        </c:spPr>
        <c:txPr>
          <a:bodyPr rot="0" vert="horz"/>
          <a:lstStyle/>
          <a:p>
            <a:pPr>
              <a:defRPr sz="1100"/>
            </a:pPr>
            <a:endParaRPr lang="de-DE"/>
          </a:p>
        </c:txPr>
        <c:crossAx val="50580096"/>
        <c:crosses val="autoZero"/>
        <c:auto val="1"/>
        <c:lblAlgn val="ctr"/>
        <c:lblOffset val="100"/>
        <c:noMultiLvlLbl val="0"/>
      </c:catAx>
      <c:valAx>
        <c:axId val="50580096"/>
        <c:scaling>
          <c:orientation val="minMax"/>
        </c:scaling>
        <c:delete val="1"/>
        <c:axPos val="l"/>
        <c:majorGridlines>
          <c:spPr>
            <a:ln w="3175">
              <a:solidFill>
                <a:srgbClr val="FFFFFF"/>
              </a:solidFill>
              <a:prstDash val="sysDash"/>
            </a:ln>
          </c:spPr>
        </c:majorGridlines>
        <c:numFmt formatCode="#,##0" sourceLinked="0"/>
        <c:majorTickMark val="out"/>
        <c:minorTickMark val="none"/>
        <c:tickLblPos val="nextTo"/>
        <c:crossAx val="50578560"/>
        <c:crosses val="autoZero"/>
        <c:crossBetween val="between"/>
      </c:valAx>
      <c:valAx>
        <c:axId val="50590080"/>
        <c:scaling>
          <c:orientation val="minMax"/>
        </c:scaling>
        <c:delete val="1"/>
        <c:axPos val="r"/>
        <c:numFmt formatCode="#,##0" sourceLinked="1"/>
        <c:majorTickMark val="out"/>
        <c:minorTickMark val="none"/>
        <c:tickLblPos val="nextTo"/>
        <c:crossAx val="50591616"/>
        <c:crosses val="max"/>
        <c:crossBetween val="between"/>
      </c:valAx>
      <c:catAx>
        <c:axId val="50591616"/>
        <c:scaling>
          <c:orientation val="minMax"/>
        </c:scaling>
        <c:delete val="1"/>
        <c:axPos val="b"/>
        <c:majorTickMark val="out"/>
        <c:minorTickMark val="none"/>
        <c:tickLblPos val="nextTo"/>
        <c:crossAx val="50590080"/>
        <c:crosses val="autoZero"/>
        <c:auto val="1"/>
        <c:lblAlgn val="ctr"/>
        <c:lblOffset val="100"/>
        <c:noMultiLvlLbl val="0"/>
      </c:catAx>
      <c:spPr>
        <a:solidFill>
          <a:srgbClr val="FFFFFF"/>
        </a:solidFill>
        <a:ln w="25400">
          <a:noFill/>
        </a:ln>
      </c:spPr>
    </c:plotArea>
    <c:legend>
      <c:legendPos val="b"/>
      <c:legendEntry>
        <c:idx val="6"/>
        <c:delete val="1"/>
      </c:legendEntry>
      <c:layout>
        <c:manualLayout>
          <c:xMode val="edge"/>
          <c:yMode val="edge"/>
          <c:x val="5.8305048532950779E-2"/>
          <c:y val="0.88778864419267955"/>
          <c:w val="0.92967424753553063"/>
          <c:h val="5.9274115613462491E-2"/>
        </c:manualLayout>
      </c:layout>
      <c:overlay val="0"/>
      <c:spPr>
        <a:solidFill>
          <a:srgbClr val="FFFFFF"/>
        </a:solidFill>
        <a:ln w="25400">
          <a:noFill/>
        </a:ln>
      </c:spPr>
      <c:txPr>
        <a:bodyPr/>
        <a:lstStyle/>
        <a:p>
          <a:pPr>
            <a:defRPr sz="1100"/>
          </a:pPr>
          <a:endParaRPr lang="de-DE"/>
        </a:p>
      </c:txPr>
    </c:legend>
    <c:plotVisOnly val="1"/>
    <c:dispBlanksAs val="gap"/>
    <c:showDLblsOverMax val="0"/>
  </c:chart>
  <c:spPr>
    <a:solidFill>
      <a:srgbClr val="FFFFFF"/>
    </a:solidFill>
    <a:ln>
      <a:noFill/>
    </a:ln>
  </c:spPr>
  <c:txPr>
    <a:bodyPr/>
    <a:lstStyle/>
    <a:p>
      <a:pPr>
        <a:defRPr sz="1200" b="0" i="0" u="none" strike="noStrike" baseline="0">
          <a:solidFill>
            <a:srgbClr val="000000"/>
          </a:solidFill>
          <a:latin typeface="+mn-lt"/>
          <a:ea typeface="Arial"/>
          <a:cs typeface="Arial"/>
        </a:defRPr>
      </a:pPr>
      <a:endParaRPr lang="de-DE"/>
    </a:p>
  </c:txPr>
  <c:printSettings>
    <c:headerFooter alignWithMargins="0"/>
    <c:pageMargins b="0.984251969" l="0.78740157499999996" r="0.78740157499999996" t="0.984251969" header="0.4921259845" footer="0.4921259845"/>
    <c:pageSetup paperSize="9" orientation="landscape" verticalDpi="599"/>
  </c:printSettings>
  <c:userShapes r:id="rId2"/>
</c:chartSpace>
</file>

<file path=xl/charts/chart5.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l">
              <a:defRPr/>
            </a:pPr>
            <a:r>
              <a:rPr lang="de-DE" sz="1200" b="1"/>
              <a:t>Entwicklung der eingespeisten Jahresarbeit</a:t>
            </a:r>
          </a:p>
          <a:p>
            <a:pPr algn="l">
              <a:defRPr/>
            </a:pPr>
            <a:r>
              <a:rPr lang="de-DE" sz="1200" b="1"/>
              <a:t>aus vergütungsfähigen EEG-Anlagen</a:t>
            </a:r>
          </a:p>
          <a:p>
            <a:pPr algn="l">
              <a:defRPr/>
            </a:pPr>
            <a:r>
              <a:rPr lang="de-DE" sz="1200"/>
              <a:t>in GWh</a:t>
            </a:r>
          </a:p>
        </c:rich>
      </c:tx>
      <c:layout>
        <c:manualLayout>
          <c:xMode val="edge"/>
          <c:yMode val="edge"/>
          <c:x val="2.3380303030303029E-2"/>
          <c:y val="4.1109444444444442E-2"/>
        </c:manualLayout>
      </c:layout>
      <c:overlay val="0"/>
      <c:spPr>
        <a:noFill/>
        <a:ln w="25400">
          <a:noFill/>
        </a:ln>
      </c:spPr>
    </c:title>
    <c:autoTitleDeleted val="0"/>
    <c:plotArea>
      <c:layout>
        <c:manualLayout>
          <c:layoutTarget val="inner"/>
          <c:xMode val="edge"/>
          <c:yMode val="edge"/>
          <c:x val="2.1600673400673401E-2"/>
          <c:y val="0.1267011111111111"/>
          <c:w val="0.94212744107744106"/>
          <c:h val="0.66807389422569408"/>
        </c:manualLayout>
      </c:layout>
      <c:barChart>
        <c:barDir val="col"/>
        <c:grouping val="stacked"/>
        <c:varyColors val="0"/>
        <c:ser>
          <c:idx val="1"/>
          <c:order val="0"/>
          <c:tx>
            <c:strRef>
              <c:f>'3.2 Eingespeiste Jahresarbeit'!$A$9</c:f>
              <c:strCache>
                <c:ptCount val="1"/>
                <c:pt idx="0">
                  <c:v>Windenergie an Land</c:v>
                </c:pt>
              </c:strCache>
            </c:strRef>
          </c:tx>
          <c:spPr>
            <a:solidFill>
              <a:srgbClr val="417DBE"/>
            </a:solidFill>
            <a:ln w="25400">
              <a:noFill/>
            </a:ln>
          </c:spPr>
          <c:invertIfNegative val="0"/>
          <c:cat>
            <c:numRef>
              <c:f>'3.2 Eingespeiste Jahresarbeit'!$B$4:$M$4</c:f>
              <c:numCache>
                <c:formatCode>General</c:formatCode>
                <c:ptCount val="12"/>
                <c:pt idx="0">
                  <c:v>2003</c:v>
                </c:pt>
                <c:pt idx="1">
                  <c:v>2004</c:v>
                </c:pt>
                <c:pt idx="2">
                  <c:v>2005</c:v>
                </c:pt>
                <c:pt idx="3">
                  <c:v>2006</c:v>
                </c:pt>
                <c:pt idx="4">
                  <c:v>2007</c:v>
                </c:pt>
                <c:pt idx="5">
                  <c:v>2008</c:v>
                </c:pt>
                <c:pt idx="6">
                  <c:v>2009</c:v>
                </c:pt>
                <c:pt idx="7">
                  <c:v>2010</c:v>
                </c:pt>
                <c:pt idx="8">
                  <c:v>2011</c:v>
                </c:pt>
                <c:pt idx="9">
                  <c:v>2012</c:v>
                </c:pt>
                <c:pt idx="10">
                  <c:v>2013</c:v>
                </c:pt>
                <c:pt idx="11">
                  <c:v>2014</c:v>
                </c:pt>
              </c:numCache>
            </c:numRef>
          </c:cat>
          <c:val>
            <c:numRef>
              <c:f>'3.2 Eingespeiste Jahresarbeit'!$B$9:$M$9</c:f>
              <c:numCache>
                <c:formatCode>#,##0</c:formatCode>
                <c:ptCount val="12"/>
                <c:pt idx="0">
                  <c:v>18712.5</c:v>
                </c:pt>
                <c:pt idx="1">
                  <c:v>25508.799999999999</c:v>
                </c:pt>
                <c:pt idx="2">
                  <c:v>27229.4</c:v>
                </c:pt>
                <c:pt idx="3">
                  <c:v>30709.9</c:v>
                </c:pt>
                <c:pt idx="4">
                  <c:v>39713.1</c:v>
                </c:pt>
                <c:pt idx="5">
                  <c:v>40573.699999999997</c:v>
                </c:pt>
                <c:pt idx="6">
                  <c:v>38542.199999999997</c:v>
                </c:pt>
                <c:pt idx="7">
                  <c:v>37619</c:v>
                </c:pt>
                <c:pt idx="8">
                  <c:v>48314.64</c:v>
                </c:pt>
                <c:pt idx="9">
                  <c:v>49948.63</c:v>
                </c:pt>
                <c:pt idx="10">
                  <c:v>50802.711709999996</c:v>
                </c:pt>
                <c:pt idx="11">
                  <c:v>55907.6</c:v>
                </c:pt>
              </c:numCache>
            </c:numRef>
          </c:val>
        </c:ser>
        <c:ser>
          <c:idx val="2"/>
          <c:order val="1"/>
          <c:tx>
            <c:strRef>
              <c:f>'3.2 Eingespeiste Jahresarbeit'!$A$10</c:f>
              <c:strCache>
                <c:ptCount val="1"/>
                <c:pt idx="0">
                  <c:v>Windenergie auf See</c:v>
                </c:pt>
              </c:strCache>
            </c:strRef>
          </c:tx>
          <c:spPr>
            <a:solidFill>
              <a:srgbClr val="8DB1D8"/>
            </a:solidFill>
            <a:ln w="25400">
              <a:noFill/>
            </a:ln>
          </c:spPr>
          <c:invertIfNegative val="0"/>
          <c:cat>
            <c:numRef>
              <c:f>'3.2 Eingespeiste Jahresarbeit'!$B$4:$M$4</c:f>
              <c:numCache>
                <c:formatCode>General</c:formatCode>
                <c:ptCount val="12"/>
                <c:pt idx="0">
                  <c:v>2003</c:v>
                </c:pt>
                <c:pt idx="1">
                  <c:v>2004</c:v>
                </c:pt>
                <c:pt idx="2">
                  <c:v>2005</c:v>
                </c:pt>
                <c:pt idx="3">
                  <c:v>2006</c:v>
                </c:pt>
                <c:pt idx="4">
                  <c:v>2007</c:v>
                </c:pt>
                <c:pt idx="5">
                  <c:v>2008</c:v>
                </c:pt>
                <c:pt idx="6">
                  <c:v>2009</c:v>
                </c:pt>
                <c:pt idx="7">
                  <c:v>2010</c:v>
                </c:pt>
                <c:pt idx="8">
                  <c:v>2011</c:v>
                </c:pt>
                <c:pt idx="9">
                  <c:v>2012</c:v>
                </c:pt>
                <c:pt idx="10">
                  <c:v>2013</c:v>
                </c:pt>
                <c:pt idx="11">
                  <c:v>2014</c:v>
                </c:pt>
              </c:numCache>
            </c:numRef>
          </c:cat>
          <c:val>
            <c:numRef>
              <c:f>'3.2 Eingespeiste Jahresarbeit'!$B$10:$M$10</c:f>
              <c:numCache>
                <c:formatCode>#,##0</c:formatCode>
                <c:ptCount val="12"/>
                <c:pt idx="0">
                  <c:v>0</c:v>
                </c:pt>
                <c:pt idx="1">
                  <c:v>0</c:v>
                </c:pt>
                <c:pt idx="2">
                  <c:v>0</c:v>
                </c:pt>
                <c:pt idx="3">
                  <c:v>0</c:v>
                </c:pt>
                <c:pt idx="4">
                  <c:v>0</c:v>
                </c:pt>
                <c:pt idx="5">
                  <c:v>0</c:v>
                </c:pt>
                <c:pt idx="6">
                  <c:v>37.5</c:v>
                </c:pt>
                <c:pt idx="7">
                  <c:v>173.74</c:v>
                </c:pt>
                <c:pt idx="8">
                  <c:v>568.14</c:v>
                </c:pt>
                <c:pt idx="9">
                  <c:v>721.65</c:v>
                </c:pt>
                <c:pt idx="10">
                  <c:v>904.81837399999995</c:v>
                </c:pt>
                <c:pt idx="11">
                  <c:v>1449.4</c:v>
                </c:pt>
              </c:numCache>
            </c:numRef>
          </c:val>
        </c:ser>
        <c:ser>
          <c:idx val="7"/>
          <c:order val="2"/>
          <c:tx>
            <c:strRef>
              <c:f>'3.2 Eingespeiste Jahresarbeit'!$A$6</c:f>
              <c:strCache>
                <c:ptCount val="1"/>
                <c:pt idx="0">
                  <c:v>Deponie-, Klär- &amp; Grubengas</c:v>
                </c:pt>
              </c:strCache>
            </c:strRef>
          </c:tx>
          <c:spPr>
            <a:solidFill>
              <a:srgbClr val="57676F"/>
            </a:solidFill>
            <a:ln w="25400">
              <a:noFill/>
            </a:ln>
          </c:spPr>
          <c:invertIfNegative val="0"/>
          <c:cat>
            <c:numRef>
              <c:f>'3.2 Eingespeiste Jahresarbeit'!$B$4:$M$4</c:f>
              <c:numCache>
                <c:formatCode>General</c:formatCode>
                <c:ptCount val="12"/>
                <c:pt idx="0">
                  <c:v>2003</c:v>
                </c:pt>
                <c:pt idx="1">
                  <c:v>2004</c:v>
                </c:pt>
                <c:pt idx="2">
                  <c:v>2005</c:v>
                </c:pt>
                <c:pt idx="3">
                  <c:v>2006</c:v>
                </c:pt>
                <c:pt idx="4">
                  <c:v>2007</c:v>
                </c:pt>
                <c:pt idx="5">
                  <c:v>2008</c:v>
                </c:pt>
                <c:pt idx="6">
                  <c:v>2009</c:v>
                </c:pt>
                <c:pt idx="7">
                  <c:v>2010</c:v>
                </c:pt>
                <c:pt idx="8">
                  <c:v>2011</c:v>
                </c:pt>
                <c:pt idx="9">
                  <c:v>2012</c:v>
                </c:pt>
                <c:pt idx="10">
                  <c:v>2013</c:v>
                </c:pt>
                <c:pt idx="11">
                  <c:v>2014</c:v>
                </c:pt>
              </c:numCache>
            </c:numRef>
          </c:cat>
          <c:val>
            <c:numRef>
              <c:f>'3.2 Eingespeiste Jahresarbeit'!$B$6:$M$6</c:f>
              <c:numCache>
                <c:formatCode>#,##0</c:formatCode>
                <c:ptCount val="12"/>
                <c:pt idx="1">
                  <c:v>2588.6</c:v>
                </c:pt>
                <c:pt idx="2">
                  <c:v>3135.6</c:v>
                </c:pt>
                <c:pt idx="3">
                  <c:v>2789.2</c:v>
                </c:pt>
                <c:pt idx="4">
                  <c:v>2751.1</c:v>
                </c:pt>
                <c:pt idx="5">
                  <c:v>2208.1999999999998</c:v>
                </c:pt>
                <c:pt idx="6">
                  <c:v>2019.5</c:v>
                </c:pt>
                <c:pt idx="7">
                  <c:v>1962.51</c:v>
                </c:pt>
                <c:pt idx="8">
                  <c:v>1815.2</c:v>
                </c:pt>
                <c:pt idx="9">
                  <c:v>1768.8999999999999</c:v>
                </c:pt>
                <c:pt idx="10">
                  <c:v>1775.7434729999998</c:v>
                </c:pt>
                <c:pt idx="11" formatCode="#,##0_ ;\-#,##0\ ">
                  <c:v>1645.8448538160999</c:v>
                </c:pt>
              </c:numCache>
            </c:numRef>
          </c:val>
        </c:ser>
        <c:ser>
          <c:idx val="8"/>
          <c:order val="3"/>
          <c:tx>
            <c:strRef>
              <c:f>'3.2 Eingespeiste Jahresarbeit'!$A$5</c:f>
              <c:strCache>
                <c:ptCount val="1"/>
                <c:pt idx="0">
                  <c:v>Wasserkraft</c:v>
                </c:pt>
              </c:strCache>
            </c:strRef>
          </c:tx>
          <c:spPr>
            <a:solidFill>
              <a:srgbClr val="B3CBE5"/>
            </a:solidFill>
            <a:ln w="25400">
              <a:noFill/>
            </a:ln>
          </c:spPr>
          <c:invertIfNegative val="0"/>
          <c:cat>
            <c:numRef>
              <c:f>'3.2 Eingespeiste Jahresarbeit'!$B$4:$M$4</c:f>
              <c:numCache>
                <c:formatCode>General</c:formatCode>
                <c:ptCount val="12"/>
                <c:pt idx="0">
                  <c:v>2003</c:v>
                </c:pt>
                <c:pt idx="1">
                  <c:v>2004</c:v>
                </c:pt>
                <c:pt idx="2">
                  <c:v>2005</c:v>
                </c:pt>
                <c:pt idx="3">
                  <c:v>2006</c:v>
                </c:pt>
                <c:pt idx="4">
                  <c:v>2007</c:v>
                </c:pt>
                <c:pt idx="5">
                  <c:v>2008</c:v>
                </c:pt>
                <c:pt idx="6">
                  <c:v>2009</c:v>
                </c:pt>
                <c:pt idx="7">
                  <c:v>2010</c:v>
                </c:pt>
                <c:pt idx="8">
                  <c:v>2011</c:v>
                </c:pt>
                <c:pt idx="9">
                  <c:v>2012</c:v>
                </c:pt>
                <c:pt idx="10">
                  <c:v>2013</c:v>
                </c:pt>
                <c:pt idx="11">
                  <c:v>2014</c:v>
                </c:pt>
              </c:numCache>
            </c:numRef>
          </c:cat>
          <c:val>
            <c:numRef>
              <c:f>'3.2 Eingespeiste Jahresarbeit'!$B$5:$M$5</c:f>
              <c:numCache>
                <c:formatCode>#,##0</c:formatCode>
                <c:ptCount val="12"/>
                <c:pt idx="0">
                  <c:v>5907.7</c:v>
                </c:pt>
                <c:pt idx="1">
                  <c:v>4616.1000000000004</c:v>
                </c:pt>
                <c:pt idx="2">
                  <c:v>4952.6000000000004</c:v>
                </c:pt>
                <c:pt idx="3">
                  <c:v>4923.8999999999996</c:v>
                </c:pt>
                <c:pt idx="4">
                  <c:v>5546.8</c:v>
                </c:pt>
                <c:pt idx="5">
                  <c:v>4981.5</c:v>
                </c:pt>
                <c:pt idx="6">
                  <c:v>4877.2</c:v>
                </c:pt>
                <c:pt idx="7">
                  <c:v>5665.26</c:v>
                </c:pt>
                <c:pt idx="8">
                  <c:v>4843.46</c:v>
                </c:pt>
                <c:pt idx="9">
                  <c:v>5417.32</c:v>
                </c:pt>
                <c:pt idx="10">
                  <c:v>6265.11</c:v>
                </c:pt>
                <c:pt idx="11">
                  <c:v>5646.1</c:v>
                </c:pt>
              </c:numCache>
            </c:numRef>
          </c:val>
        </c:ser>
        <c:ser>
          <c:idx val="4"/>
          <c:order val="4"/>
          <c:tx>
            <c:strRef>
              <c:f>'3.2 Eingespeiste Jahresarbeit'!$A$7</c:f>
              <c:strCache>
                <c:ptCount val="1"/>
                <c:pt idx="0">
                  <c:v>Biomasse</c:v>
                </c:pt>
              </c:strCache>
            </c:strRef>
          </c:tx>
          <c:spPr>
            <a:solidFill>
              <a:srgbClr val="B5E57B"/>
            </a:solidFill>
            <a:ln w="25400">
              <a:noFill/>
            </a:ln>
          </c:spPr>
          <c:invertIfNegative val="0"/>
          <c:cat>
            <c:numRef>
              <c:f>'3.2 Eingespeiste Jahresarbeit'!$B$4:$M$4</c:f>
              <c:numCache>
                <c:formatCode>General</c:formatCode>
                <c:ptCount val="12"/>
                <c:pt idx="0">
                  <c:v>2003</c:v>
                </c:pt>
                <c:pt idx="1">
                  <c:v>2004</c:v>
                </c:pt>
                <c:pt idx="2">
                  <c:v>2005</c:v>
                </c:pt>
                <c:pt idx="3">
                  <c:v>2006</c:v>
                </c:pt>
                <c:pt idx="4">
                  <c:v>2007</c:v>
                </c:pt>
                <c:pt idx="5">
                  <c:v>2008</c:v>
                </c:pt>
                <c:pt idx="6">
                  <c:v>2009</c:v>
                </c:pt>
                <c:pt idx="7">
                  <c:v>2010</c:v>
                </c:pt>
                <c:pt idx="8">
                  <c:v>2011</c:v>
                </c:pt>
                <c:pt idx="9">
                  <c:v>2012</c:v>
                </c:pt>
                <c:pt idx="10">
                  <c:v>2013</c:v>
                </c:pt>
                <c:pt idx="11">
                  <c:v>2014</c:v>
                </c:pt>
              </c:numCache>
            </c:numRef>
          </c:cat>
          <c:val>
            <c:numRef>
              <c:f>'3.2 Eingespeiste Jahresarbeit'!$B$7:$M$7</c:f>
              <c:numCache>
                <c:formatCode>#,##0</c:formatCode>
                <c:ptCount val="12"/>
                <c:pt idx="0">
                  <c:v>3483.6</c:v>
                </c:pt>
                <c:pt idx="1">
                  <c:v>5241</c:v>
                </c:pt>
                <c:pt idx="2">
                  <c:v>7366.5</c:v>
                </c:pt>
                <c:pt idx="3">
                  <c:v>10901.6</c:v>
                </c:pt>
                <c:pt idx="4">
                  <c:v>15923.9</c:v>
                </c:pt>
                <c:pt idx="5">
                  <c:v>18947</c:v>
                </c:pt>
                <c:pt idx="6">
                  <c:v>22797.9</c:v>
                </c:pt>
                <c:pt idx="7">
                  <c:v>25154.61</c:v>
                </c:pt>
                <c:pt idx="8">
                  <c:v>27976.62</c:v>
                </c:pt>
                <c:pt idx="9">
                  <c:v>34320</c:v>
                </c:pt>
                <c:pt idx="10">
                  <c:v>36258.359576000003</c:v>
                </c:pt>
                <c:pt idx="11">
                  <c:v>38313.4</c:v>
                </c:pt>
              </c:numCache>
            </c:numRef>
          </c:val>
        </c:ser>
        <c:ser>
          <c:idx val="5"/>
          <c:order val="5"/>
          <c:tx>
            <c:strRef>
              <c:f>'3.2 Eingespeiste Jahresarbeit'!$A$11</c:f>
              <c:strCache>
                <c:ptCount val="1"/>
                <c:pt idx="0">
                  <c:v>Solare Strahlungsenergie</c:v>
                </c:pt>
              </c:strCache>
            </c:strRef>
          </c:tx>
          <c:spPr>
            <a:solidFill>
              <a:srgbClr val="F79646"/>
            </a:solidFill>
            <a:ln w="25400">
              <a:noFill/>
            </a:ln>
          </c:spPr>
          <c:invertIfNegative val="0"/>
          <c:cat>
            <c:numRef>
              <c:f>'3.2 Eingespeiste Jahresarbeit'!$B$4:$M$4</c:f>
              <c:numCache>
                <c:formatCode>General</c:formatCode>
                <c:ptCount val="12"/>
                <c:pt idx="0">
                  <c:v>2003</c:v>
                </c:pt>
                <c:pt idx="1">
                  <c:v>2004</c:v>
                </c:pt>
                <c:pt idx="2">
                  <c:v>2005</c:v>
                </c:pt>
                <c:pt idx="3">
                  <c:v>2006</c:v>
                </c:pt>
                <c:pt idx="4">
                  <c:v>2007</c:v>
                </c:pt>
                <c:pt idx="5">
                  <c:v>2008</c:v>
                </c:pt>
                <c:pt idx="6">
                  <c:v>2009</c:v>
                </c:pt>
                <c:pt idx="7">
                  <c:v>2010</c:v>
                </c:pt>
                <c:pt idx="8">
                  <c:v>2011</c:v>
                </c:pt>
                <c:pt idx="9">
                  <c:v>2012</c:v>
                </c:pt>
                <c:pt idx="10">
                  <c:v>2013</c:v>
                </c:pt>
                <c:pt idx="11">
                  <c:v>2014</c:v>
                </c:pt>
              </c:numCache>
            </c:numRef>
          </c:cat>
          <c:val>
            <c:numRef>
              <c:f>'3.2 Eingespeiste Jahresarbeit'!$B$11:$M$11</c:f>
              <c:numCache>
                <c:formatCode>#,##0</c:formatCode>
                <c:ptCount val="12"/>
                <c:pt idx="0">
                  <c:v>313.3</c:v>
                </c:pt>
                <c:pt idx="1">
                  <c:v>556.5</c:v>
                </c:pt>
                <c:pt idx="2">
                  <c:v>1282.3</c:v>
                </c:pt>
                <c:pt idx="3">
                  <c:v>2220.3000000000002</c:v>
                </c:pt>
                <c:pt idx="4">
                  <c:v>3074.7</c:v>
                </c:pt>
                <c:pt idx="5">
                  <c:v>4419.8</c:v>
                </c:pt>
                <c:pt idx="6">
                  <c:v>6578.3</c:v>
                </c:pt>
                <c:pt idx="7">
                  <c:v>11682.61</c:v>
                </c:pt>
                <c:pt idx="8">
                  <c:v>19340.18</c:v>
                </c:pt>
                <c:pt idx="9">
                  <c:v>25394.22</c:v>
                </c:pt>
                <c:pt idx="10">
                  <c:v>28785.089261000001</c:v>
                </c:pt>
                <c:pt idx="11">
                  <c:v>33002.399999999994</c:v>
                </c:pt>
              </c:numCache>
            </c:numRef>
          </c:val>
        </c:ser>
        <c:dLbls>
          <c:showLegendKey val="0"/>
          <c:showVal val="0"/>
          <c:showCatName val="0"/>
          <c:showSerName val="0"/>
          <c:showPercent val="0"/>
          <c:showBubbleSize val="0"/>
        </c:dLbls>
        <c:gapWidth val="50"/>
        <c:overlap val="100"/>
        <c:axId val="50632576"/>
        <c:axId val="50634112"/>
      </c:barChart>
      <c:lineChart>
        <c:grouping val="standard"/>
        <c:varyColors val="0"/>
        <c:ser>
          <c:idx val="0"/>
          <c:order val="6"/>
          <c:spPr>
            <a:ln>
              <a:noFill/>
            </a:ln>
          </c:spPr>
          <c:marker>
            <c:symbol val="none"/>
          </c:marker>
          <c:dLbls>
            <c:txPr>
              <a:bodyPr/>
              <a:lstStyle/>
              <a:p>
                <a:pPr>
                  <a:defRPr sz="1100"/>
                </a:pPr>
                <a:endParaRPr lang="de-DE"/>
              </a:p>
            </c:txPr>
            <c:dLblPos val="t"/>
            <c:showLegendKey val="0"/>
            <c:showVal val="1"/>
            <c:showCatName val="0"/>
            <c:showSerName val="0"/>
            <c:showPercent val="0"/>
            <c:showBubbleSize val="0"/>
            <c:showLeaderLines val="0"/>
          </c:dLbls>
          <c:val>
            <c:numRef>
              <c:f>'3.2 Eingespeiste Jahresarbeit'!$B$12:$M$12</c:f>
              <c:numCache>
                <c:formatCode>#,##0</c:formatCode>
                <c:ptCount val="12"/>
                <c:pt idx="0">
                  <c:v>28417.1</c:v>
                </c:pt>
                <c:pt idx="1">
                  <c:v>38511.199999999997</c:v>
                </c:pt>
                <c:pt idx="2">
                  <c:v>43966.600000000006</c:v>
                </c:pt>
                <c:pt idx="3">
                  <c:v>51545.3</c:v>
                </c:pt>
                <c:pt idx="4">
                  <c:v>67010</c:v>
                </c:pt>
                <c:pt idx="5">
                  <c:v>71147.8</c:v>
                </c:pt>
                <c:pt idx="6">
                  <c:v>74871.400000000009</c:v>
                </c:pt>
                <c:pt idx="7">
                  <c:v>82285.41</c:v>
                </c:pt>
                <c:pt idx="8">
                  <c:v>102877.09</c:v>
                </c:pt>
                <c:pt idx="9">
                  <c:v>117596.09</c:v>
                </c:pt>
                <c:pt idx="10">
                  <c:v>124871.69569899999</c:v>
                </c:pt>
                <c:pt idx="11">
                  <c:v>136062.84485381609</c:v>
                </c:pt>
              </c:numCache>
            </c:numRef>
          </c:val>
          <c:smooth val="0"/>
        </c:ser>
        <c:dLbls>
          <c:showLegendKey val="0"/>
          <c:showVal val="0"/>
          <c:showCatName val="0"/>
          <c:showSerName val="0"/>
          <c:showPercent val="0"/>
          <c:showBubbleSize val="0"/>
        </c:dLbls>
        <c:marker val="1"/>
        <c:smooth val="0"/>
        <c:axId val="50649728"/>
        <c:axId val="50648192"/>
      </c:lineChart>
      <c:catAx>
        <c:axId val="50632576"/>
        <c:scaling>
          <c:orientation val="minMax"/>
        </c:scaling>
        <c:delete val="0"/>
        <c:axPos val="b"/>
        <c:numFmt formatCode="General" sourceLinked="1"/>
        <c:majorTickMark val="none"/>
        <c:minorTickMark val="none"/>
        <c:tickLblPos val="low"/>
        <c:spPr>
          <a:ln w="25400">
            <a:solidFill>
              <a:srgbClr val="000000"/>
            </a:solidFill>
            <a:prstDash val="solid"/>
          </a:ln>
        </c:spPr>
        <c:txPr>
          <a:bodyPr rot="0" vert="horz"/>
          <a:lstStyle/>
          <a:p>
            <a:pPr>
              <a:defRPr/>
            </a:pPr>
            <a:endParaRPr lang="de-DE"/>
          </a:p>
        </c:txPr>
        <c:crossAx val="50634112"/>
        <c:crosses val="autoZero"/>
        <c:auto val="1"/>
        <c:lblAlgn val="ctr"/>
        <c:lblOffset val="100"/>
        <c:noMultiLvlLbl val="0"/>
      </c:catAx>
      <c:valAx>
        <c:axId val="50634112"/>
        <c:scaling>
          <c:orientation val="minMax"/>
        </c:scaling>
        <c:delete val="1"/>
        <c:axPos val="l"/>
        <c:majorGridlines>
          <c:spPr>
            <a:ln w="3175">
              <a:solidFill>
                <a:srgbClr val="FFFFFF"/>
              </a:solidFill>
              <a:prstDash val="sysDash"/>
            </a:ln>
          </c:spPr>
        </c:majorGridlines>
        <c:numFmt formatCode="#,##0" sourceLinked="0"/>
        <c:majorTickMark val="out"/>
        <c:minorTickMark val="none"/>
        <c:tickLblPos val="nextTo"/>
        <c:crossAx val="50632576"/>
        <c:crosses val="autoZero"/>
        <c:crossBetween val="between"/>
      </c:valAx>
      <c:valAx>
        <c:axId val="50648192"/>
        <c:scaling>
          <c:orientation val="minMax"/>
        </c:scaling>
        <c:delete val="1"/>
        <c:axPos val="r"/>
        <c:numFmt formatCode="#,##0" sourceLinked="1"/>
        <c:majorTickMark val="out"/>
        <c:minorTickMark val="none"/>
        <c:tickLblPos val="nextTo"/>
        <c:crossAx val="50649728"/>
        <c:crosses val="max"/>
        <c:crossBetween val="between"/>
      </c:valAx>
      <c:catAx>
        <c:axId val="50649728"/>
        <c:scaling>
          <c:orientation val="minMax"/>
        </c:scaling>
        <c:delete val="1"/>
        <c:axPos val="b"/>
        <c:numFmt formatCode="General" sourceLinked="1"/>
        <c:majorTickMark val="out"/>
        <c:minorTickMark val="none"/>
        <c:tickLblPos val="nextTo"/>
        <c:crossAx val="50648192"/>
        <c:crosses val="autoZero"/>
        <c:auto val="1"/>
        <c:lblAlgn val="ctr"/>
        <c:lblOffset val="100"/>
        <c:noMultiLvlLbl val="0"/>
      </c:catAx>
      <c:spPr>
        <a:solidFill>
          <a:srgbClr val="FFFFFF"/>
        </a:solidFill>
        <a:ln w="25400">
          <a:noFill/>
        </a:ln>
      </c:spPr>
    </c:plotArea>
    <c:legend>
      <c:legendPos val="b"/>
      <c:legendEntry>
        <c:idx val="6"/>
        <c:delete val="1"/>
      </c:legendEntry>
      <c:layout>
        <c:manualLayout>
          <c:xMode val="edge"/>
          <c:yMode val="edge"/>
          <c:x val="5.2131844860478484E-2"/>
          <c:y val="0.88864266863717933"/>
          <c:w val="0.92967424753553063"/>
          <c:h val="5.9274115613462491E-2"/>
        </c:manualLayout>
      </c:layout>
      <c:overlay val="0"/>
      <c:spPr>
        <a:solidFill>
          <a:srgbClr val="FFFFFF"/>
        </a:solidFill>
        <a:ln w="25400">
          <a:noFill/>
        </a:ln>
      </c:spPr>
      <c:txPr>
        <a:bodyPr/>
        <a:lstStyle/>
        <a:p>
          <a:pPr>
            <a:defRPr sz="1100"/>
          </a:pPr>
          <a:endParaRPr lang="de-DE"/>
        </a:p>
      </c:txPr>
    </c:legend>
    <c:plotVisOnly val="1"/>
    <c:dispBlanksAs val="gap"/>
    <c:showDLblsOverMax val="0"/>
  </c:chart>
  <c:spPr>
    <a:solidFill>
      <a:srgbClr val="FFFFFF"/>
    </a:solidFill>
    <a:ln>
      <a:noFill/>
    </a:ln>
  </c:spPr>
  <c:txPr>
    <a:bodyPr/>
    <a:lstStyle/>
    <a:p>
      <a:pPr>
        <a:defRPr sz="1200" b="0" i="0" u="none" strike="noStrike" baseline="0">
          <a:solidFill>
            <a:srgbClr val="000000"/>
          </a:solidFill>
          <a:latin typeface="+mn-lt"/>
          <a:ea typeface="Arial"/>
          <a:cs typeface="Arial"/>
        </a:defRPr>
      </a:pPr>
      <a:endParaRPr lang="de-DE"/>
    </a:p>
  </c:txPr>
  <c:printSettings>
    <c:headerFooter alignWithMargins="0"/>
    <c:pageMargins b="0.984251969" l="0.78740157499999996" r="0.78740157499999996" t="0.984251969" header="0.4921259845" footer="0.4921259845"/>
    <c:pageSetup paperSize="9" orientation="landscape" verticalDpi="599"/>
  </c:printSettings>
  <c:userShapes r:id="rId2"/>
</c:chartSpace>
</file>

<file path=xl/charts/chart6.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l">
              <a:defRPr sz="1200"/>
            </a:pPr>
            <a:r>
              <a:rPr lang="de-DE" sz="1200" b="1"/>
              <a:t>Entwicklung der Jahresarbeit nach fester  Einspeisevergütung oder Direktvermarktung</a:t>
            </a:r>
          </a:p>
          <a:p>
            <a:pPr algn="l">
              <a:defRPr sz="1200"/>
            </a:pPr>
            <a:r>
              <a:rPr lang="de-DE" sz="1200"/>
              <a:t>in Prozent</a:t>
            </a:r>
          </a:p>
        </c:rich>
      </c:tx>
      <c:layout>
        <c:manualLayout>
          <c:xMode val="edge"/>
          <c:yMode val="edge"/>
          <c:x val="1.6675785617432264E-2"/>
          <c:y val="2.3164688161657575E-2"/>
        </c:manualLayout>
      </c:layout>
      <c:overlay val="0"/>
      <c:spPr>
        <a:noFill/>
        <a:ln w="25400">
          <a:noFill/>
        </a:ln>
      </c:spPr>
    </c:title>
    <c:autoTitleDeleted val="0"/>
    <c:plotArea>
      <c:layout>
        <c:manualLayout>
          <c:layoutTarget val="inner"/>
          <c:xMode val="edge"/>
          <c:yMode val="edge"/>
          <c:x val="3.0152848540991203E-2"/>
          <c:y val="0.16847406808772988"/>
          <c:w val="0.92288500801439577"/>
          <c:h val="0.60188680640272085"/>
        </c:manualLayout>
      </c:layout>
      <c:barChart>
        <c:barDir val="col"/>
        <c:grouping val="stacked"/>
        <c:varyColors val="0"/>
        <c:ser>
          <c:idx val="1"/>
          <c:order val="0"/>
          <c:tx>
            <c:strRef>
              <c:f>'3.3 Direktvermarktung'!$A$22</c:f>
              <c:strCache>
                <c:ptCount val="1"/>
                <c:pt idx="0">
                  <c:v>Anteil Feste Einspeisevergütung</c:v>
                </c:pt>
              </c:strCache>
            </c:strRef>
          </c:tx>
          <c:spPr>
            <a:solidFill>
              <a:srgbClr val="4F81BD"/>
            </a:solidFill>
            <a:ln w="25400">
              <a:noFill/>
            </a:ln>
          </c:spPr>
          <c:invertIfNegative val="0"/>
          <c:dLbls>
            <c:txPr>
              <a:bodyPr/>
              <a:lstStyle/>
              <a:p>
                <a:pPr>
                  <a:defRPr sz="1100"/>
                </a:pPr>
                <a:endParaRPr lang="de-DE"/>
              </a:p>
            </c:txPr>
            <c:showLegendKey val="0"/>
            <c:showVal val="1"/>
            <c:showCatName val="0"/>
            <c:showSerName val="0"/>
            <c:showPercent val="0"/>
            <c:showBubbleSize val="0"/>
            <c:showLeaderLines val="0"/>
          </c:dLbls>
          <c:cat>
            <c:numRef>
              <c:f>'3.3 Direktvermarktung'!$B$18:$G$18</c:f>
              <c:numCache>
                <c:formatCode>General</c:formatCode>
                <c:ptCount val="6"/>
                <c:pt idx="0">
                  <c:v>2009</c:v>
                </c:pt>
                <c:pt idx="1">
                  <c:v>2010</c:v>
                </c:pt>
                <c:pt idx="2">
                  <c:v>2011</c:v>
                </c:pt>
                <c:pt idx="3">
                  <c:v>2012</c:v>
                </c:pt>
                <c:pt idx="4">
                  <c:v>2013</c:v>
                </c:pt>
                <c:pt idx="5">
                  <c:v>2014</c:v>
                </c:pt>
              </c:numCache>
            </c:numRef>
          </c:cat>
          <c:val>
            <c:numRef>
              <c:f>'3.3 Direktvermarktung'!$B$22:$G$22</c:f>
              <c:numCache>
                <c:formatCode>0%</c:formatCode>
                <c:ptCount val="6"/>
                <c:pt idx="0">
                  <c:v>0.99575000000000002</c:v>
                </c:pt>
                <c:pt idx="1">
                  <c:v>0.98072000000000004</c:v>
                </c:pt>
                <c:pt idx="2">
                  <c:v>0.87978000000000001</c:v>
                </c:pt>
                <c:pt idx="3">
                  <c:v>0.56493000000000004</c:v>
                </c:pt>
                <c:pt idx="4">
                  <c:v>0.44789000000000001</c:v>
                </c:pt>
                <c:pt idx="5">
                  <c:v>0.37154999999999999</c:v>
                </c:pt>
              </c:numCache>
            </c:numRef>
          </c:val>
        </c:ser>
        <c:ser>
          <c:idx val="2"/>
          <c:order val="1"/>
          <c:tx>
            <c:strRef>
              <c:f>'3.3 Direktvermarktung'!$A$23</c:f>
              <c:strCache>
                <c:ptCount val="1"/>
                <c:pt idx="0">
                  <c:v>Anteil Direktvermarktung</c:v>
                </c:pt>
              </c:strCache>
            </c:strRef>
          </c:tx>
          <c:spPr>
            <a:solidFill>
              <a:srgbClr val="1F497D">
                <a:lumMod val="20000"/>
                <a:lumOff val="80000"/>
              </a:srgbClr>
            </a:solidFill>
            <a:ln w="25400">
              <a:noFill/>
            </a:ln>
          </c:spPr>
          <c:invertIfNegative val="0"/>
          <c:dLbls>
            <c:dLbl>
              <c:idx val="0"/>
              <c:delete val="1"/>
            </c:dLbl>
            <c:dLbl>
              <c:idx val="1"/>
              <c:layout>
                <c:manualLayout>
                  <c:x val="0"/>
                  <c:y val="2.7814599269921522E-2"/>
                </c:manualLayout>
              </c:layout>
              <c:showLegendKey val="0"/>
              <c:showVal val="1"/>
              <c:showCatName val="0"/>
              <c:showSerName val="0"/>
              <c:showPercent val="0"/>
              <c:showBubbleSize val="0"/>
            </c:dLbl>
            <c:txPr>
              <a:bodyPr/>
              <a:lstStyle/>
              <a:p>
                <a:pPr>
                  <a:defRPr sz="1100"/>
                </a:pPr>
                <a:endParaRPr lang="de-DE"/>
              </a:p>
            </c:txPr>
            <c:showLegendKey val="0"/>
            <c:showVal val="1"/>
            <c:showCatName val="0"/>
            <c:showSerName val="0"/>
            <c:showPercent val="0"/>
            <c:showBubbleSize val="0"/>
            <c:showLeaderLines val="0"/>
          </c:dLbls>
          <c:cat>
            <c:numRef>
              <c:f>'3.3 Direktvermarktung'!$B$18:$G$18</c:f>
              <c:numCache>
                <c:formatCode>General</c:formatCode>
                <c:ptCount val="6"/>
                <c:pt idx="0">
                  <c:v>2009</c:v>
                </c:pt>
                <c:pt idx="1">
                  <c:v>2010</c:v>
                </c:pt>
                <c:pt idx="2">
                  <c:v>2011</c:v>
                </c:pt>
                <c:pt idx="3">
                  <c:v>2012</c:v>
                </c:pt>
                <c:pt idx="4">
                  <c:v>2013</c:v>
                </c:pt>
                <c:pt idx="5">
                  <c:v>2014</c:v>
                </c:pt>
              </c:numCache>
            </c:numRef>
          </c:cat>
          <c:val>
            <c:numRef>
              <c:f>'3.3 Direktvermarktung'!$B$23:$G$23</c:f>
              <c:numCache>
                <c:formatCode>0%</c:formatCode>
                <c:ptCount val="6"/>
                <c:pt idx="0">
                  <c:v>4.2500000000000003E-3</c:v>
                </c:pt>
                <c:pt idx="1">
                  <c:v>1.9279999999999999E-2</c:v>
                </c:pt>
                <c:pt idx="2">
                  <c:v>0.12021999999999999</c:v>
                </c:pt>
                <c:pt idx="3">
                  <c:v>0.43507000000000001</c:v>
                </c:pt>
                <c:pt idx="4">
                  <c:v>0.55210999999999999</c:v>
                </c:pt>
                <c:pt idx="5">
                  <c:v>0.62844999999999995</c:v>
                </c:pt>
              </c:numCache>
            </c:numRef>
          </c:val>
        </c:ser>
        <c:dLbls>
          <c:showLegendKey val="0"/>
          <c:showVal val="0"/>
          <c:showCatName val="0"/>
          <c:showSerName val="0"/>
          <c:showPercent val="0"/>
          <c:showBubbleSize val="0"/>
        </c:dLbls>
        <c:gapWidth val="150"/>
        <c:overlap val="100"/>
        <c:axId val="54511488"/>
        <c:axId val="54513024"/>
      </c:barChart>
      <c:catAx>
        <c:axId val="54511488"/>
        <c:scaling>
          <c:orientation val="minMax"/>
        </c:scaling>
        <c:delete val="0"/>
        <c:axPos val="b"/>
        <c:numFmt formatCode="General" sourceLinked="1"/>
        <c:majorTickMark val="none"/>
        <c:minorTickMark val="none"/>
        <c:tickLblPos val="low"/>
        <c:spPr>
          <a:ln w="25400">
            <a:solidFill>
              <a:srgbClr val="000000"/>
            </a:solidFill>
            <a:prstDash val="solid"/>
          </a:ln>
        </c:spPr>
        <c:txPr>
          <a:bodyPr rot="0" vert="horz"/>
          <a:lstStyle/>
          <a:p>
            <a:pPr>
              <a:defRPr/>
            </a:pPr>
            <a:endParaRPr lang="de-DE"/>
          </a:p>
        </c:txPr>
        <c:crossAx val="54513024"/>
        <c:crosses val="autoZero"/>
        <c:auto val="1"/>
        <c:lblAlgn val="ctr"/>
        <c:lblOffset val="100"/>
        <c:noMultiLvlLbl val="0"/>
      </c:catAx>
      <c:valAx>
        <c:axId val="54513024"/>
        <c:scaling>
          <c:orientation val="minMax"/>
        </c:scaling>
        <c:delete val="1"/>
        <c:axPos val="l"/>
        <c:majorGridlines>
          <c:spPr>
            <a:ln w="3175">
              <a:solidFill>
                <a:srgbClr val="FFFFFF"/>
              </a:solidFill>
              <a:prstDash val="sysDash"/>
            </a:ln>
          </c:spPr>
        </c:majorGridlines>
        <c:numFmt formatCode="#,##0" sourceLinked="0"/>
        <c:majorTickMark val="out"/>
        <c:minorTickMark val="none"/>
        <c:tickLblPos val="nextTo"/>
        <c:crossAx val="54511488"/>
        <c:crosses val="autoZero"/>
        <c:crossBetween val="between"/>
      </c:valAx>
      <c:spPr>
        <a:solidFill>
          <a:srgbClr val="FFFFFF"/>
        </a:solidFill>
        <a:ln w="25400">
          <a:noFill/>
        </a:ln>
      </c:spPr>
    </c:plotArea>
    <c:legend>
      <c:legendPos val="b"/>
      <c:layout>
        <c:manualLayout>
          <c:xMode val="edge"/>
          <c:yMode val="edge"/>
          <c:x val="0.11807003367003367"/>
          <c:y val="0.85109489482828726"/>
          <c:w val="0.78667316887503869"/>
          <c:h val="8.7088714883384002E-2"/>
        </c:manualLayout>
      </c:layout>
      <c:overlay val="0"/>
      <c:spPr>
        <a:solidFill>
          <a:srgbClr val="FFFFFF"/>
        </a:solidFill>
        <a:ln w="25400">
          <a:noFill/>
        </a:ln>
      </c:spPr>
      <c:txPr>
        <a:bodyPr/>
        <a:lstStyle/>
        <a:p>
          <a:pPr>
            <a:defRPr sz="1100"/>
          </a:pPr>
          <a:endParaRPr lang="de-DE"/>
        </a:p>
      </c:txPr>
    </c:legend>
    <c:plotVisOnly val="1"/>
    <c:dispBlanksAs val="gap"/>
    <c:showDLblsOverMax val="0"/>
  </c:chart>
  <c:spPr>
    <a:solidFill>
      <a:srgbClr val="FFFFFF"/>
    </a:solidFill>
    <a:ln>
      <a:noFill/>
    </a:ln>
  </c:spPr>
  <c:txPr>
    <a:bodyPr/>
    <a:lstStyle/>
    <a:p>
      <a:pPr>
        <a:defRPr sz="1200" b="0" i="0" u="none" strike="noStrike" baseline="0">
          <a:solidFill>
            <a:srgbClr val="000000"/>
          </a:solidFill>
          <a:latin typeface="+mn-lt"/>
          <a:ea typeface="Arial"/>
          <a:cs typeface="Arial"/>
        </a:defRPr>
      </a:pPr>
      <a:endParaRPr lang="de-DE"/>
    </a:p>
  </c:txPr>
  <c:printSettings>
    <c:headerFooter alignWithMargins="0"/>
    <c:pageMargins b="0.78740157480314965" l="0.90551181102362199" r="0.86614173228346458" t="0.78740157480314965" header="0.31496062992125984" footer="0.31496062992125984"/>
    <c:pageSetup paperSize="9" orientation="landscape" verticalDpi="599"/>
  </c:printSettings>
  <c:userShapes r:id="rId2"/>
</c:chartSpace>
</file>

<file path=xl/charts/chart7.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l">
              <a:defRPr sz="1200"/>
            </a:pPr>
            <a:r>
              <a:rPr lang="de-DE" sz="1200" b="1"/>
              <a:t>Entwicklung der Vergütungszahlungen</a:t>
            </a:r>
          </a:p>
          <a:p>
            <a:pPr algn="l">
              <a:defRPr sz="1200"/>
            </a:pPr>
            <a:r>
              <a:rPr lang="de-DE" sz="1200"/>
              <a:t>in Mio. Euro</a:t>
            </a:r>
          </a:p>
        </c:rich>
      </c:tx>
      <c:layout>
        <c:manualLayout>
          <c:xMode val="edge"/>
          <c:yMode val="edge"/>
          <c:x val="2.3380303030303029E-2"/>
          <c:y val="4.1109444444444442E-2"/>
        </c:manualLayout>
      </c:layout>
      <c:overlay val="0"/>
      <c:spPr>
        <a:noFill/>
        <a:ln w="25400">
          <a:noFill/>
        </a:ln>
      </c:spPr>
    </c:title>
    <c:autoTitleDeleted val="0"/>
    <c:plotArea>
      <c:layout>
        <c:manualLayout>
          <c:layoutTarget val="inner"/>
          <c:xMode val="edge"/>
          <c:yMode val="edge"/>
          <c:x val="2.1600673400673401E-2"/>
          <c:y val="0.11627050026308888"/>
          <c:w val="0.94212744107744106"/>
          <c:h val="0.65765125904782462"/>
        </c:manualLayout>
      </c:layout>
      <c:barChart>
        <c:barDir val="col"/>
        <c:grouping val="stacked"/>
        <c:varyColors val="0"/>
        <c:ser>
          <c:idx val="1"/>
          <c:order val="0"/>
          <c:tx>
            <c:strRef>
              <c:f>'3.4 Vergütungszahlungen'!$A$9</c:f>
              <c:strCache>
                <c:ptCount val="1"/>
                <c:pt idx="0">
                  <c:v>Windenergie an Land</c:v>
                </c:pt>
              </c:strCache>
            </c:strRef>
          </c:tx>
          <c:spPr>
            <a:solidFill>
              <a:srgbClr val="417DBE"/>
            </a:solidFill>
            <a:ln w="25400">
              <a:noFill/>
            </a:ln>
          </c:spPr>
          <c:invertIfNegative val="0"/>
          <c:cat>
            <c:numRef>
              <c:f>'3.4 Vergütungszahlungen'!$B$4:$J$4</c:f>
              <c:numCache>
                <c:formatCode>General</c:formatCode>
                <c:ptCount val="9"/>
                <c:pt idx="0">
                  <c:v>2006</c:v>
                </c:pt>
                <c:pt idx="1">
                  <c:v>2007</c:v>
                </c:pt>
                <c:pt idx="2">
                  <c:v>2008</c:v>
                </c:pt>
                <c:pt idx="3">
                  <c:v>2009</c:v>
                </c:pt>
                <c:pt idx="4">
                  <c:v>2010</c:v>
                </c:pt>
                <c:pt idx="5">
                  <c:v>2011</c:v>
                </c:pt>
                <c:pt idx="6">
                  <c:v>2012</c:v>
                </c:pt>
                <c:pt idx="7">
                  <c:v>2013</c:v>
                </c:pt>
                <c:pt idx="8">
                  <c:v>2014</c:v>
                </c:pt>
              </c:numCache>
            </c:numRef>
          </c:cat>
          <c:val>
            <c:numRef>
              <c:f>'3.4 Vergütungszahlungen'!$B$9:$J$9</c:f>
              <c:numCache>
                <c:formatCode>#,##0</c:formatCode>
                <c:ptCount val="9"/>
                <c:pt idx="0">
                  <c:v>2734</c:v>
                </c:pt>
                <c:pt idx="1">
                  <c:v>3509</c:v>
                </c:pt>
                <c:pt idx="2">
                  <c:v>3561</c:v>
                </c:pt>
                <c:pt idx="3">
                  <c:v>3395</c:v>
                </c:pt>
                <c:pt idx="4">
                  <c:v>3342</c:v>
                </c:pt>
                <c:pt idx="5">
                  <c:v>4250</c:v>
                </c:pt>
                <c:pt idx="6">
                  <c:v>3625.3971795700008</c:v>
                </c:pt>
                <c:pt idx="7">
                  <c:v>3523.2287977800001</c:v>
                </c:pt>
                <c:pt idx="8">
                  <c:v>4046</c:v>
                </c:pt>
              </c:numCache>
            </c:numRef>
          </c:val>
        </c:ser>
        <c:ser>
          <c:idx val="2"/>
          <c:order val="1"/>
          <c:tx>
            <c:strRef>
              <c:f>'3.4 Vergütungszahlungen'!$A$10</c:f>
              <c:strCache>
                <c:ptCount val="1"/>
                <c:pt idx="0">
                  <c:v>Windenergie auf See</c:v>
                </c:pt>
              </c:strCache>
            </c:strRef>
          </c:tx>
          <c:spPr>
            <a:solidFill>
              <a:srgbClr val="8DB1D8"/>
            </a:solidFill>
            <a:ln w="25400">
              <a:noFill/>
            </a:ln>
          </c:spPr>
          <c:invertIfNegative val="0"/>
          <c:cat>
            <c:numRef>
              <c:f>'3.4 Vergütungszahlungen'!$B$4:$J$4</c:f>
              <c:numCache>
                <c:formatCode>General</c:formatCode>
                <c:ptCount val="9"/>
                <c:pt idx="0">
                  <c:v>2006</c:v>
                </c:pt>
                <c:pt idx="1">
                  <c:v>2007</c:v>
                </c:pt>
                <c:pt idx="2">
                  <c:v>2008</c:v>
                </c:pt>
                <c:pt idx="3">
                  <c:v>2009</c:v>
                </c:pt>
                <c:pt idx="4">
                  <c:v>2010</c:v>
                </c:pt>
                <c:pt idx="5">
                  <c:v>2011</c:v>
                </c:pt>
                <c:pt idx="6">
                  <c:v>2012</c:v>
                </c:pt>
                <c:pt idx="7">
                  <c:v>2013</c:v>
                </c:pt>
                <c:pt idx="8">
                  <c:v>2014</c:v>
                </c:pt>
              </c:numCache>
            </c:numRef>
          </c:cat>
          <c:val>
            <c:numRef>
              <c:f>'3.4 Vergütungszahlungen'!$B$10:$J$10</c:f>
              <c:numCache>
                <c:formatCode>#,##0</c:formatCode>
                <c:ptCount val="9"/>
                <c:pt idx="6">
                  <c:v>95.27206535000002</c:v>
                </c:pt>
                <c:pt idx="7">
                  <c:v>122.60285814000001</c:v>
                </c:pt>
                <c:pt idx="8">
                  <c:v>213</c:v>
                </c:pt>
              </c:numCache>
            </c:numRef>
          </c:val>
        </c:ser>
        <c:ser>
          <c:idx val="7"/>
          <c:order val="2"/>
          <c:tx>
            <c:strRef>
              <c:f>'3.4 Vergütungszahlungen'!$A$6</c:f>
              <c:strCache>
                <c:ptCount val="1"/>
                <c:pt idx="0">
                  <c:v>Deponie-, Klär- &amp; Grubengas</c:v>
                </c:pt>
              </c:strCache>
            </c:strRef>
          </c:tx>
          <c:spPr>
            <a:solidFill>
              <a:srgbClr val="57676F"/>
            </a:solidFill>
            <a:ln w="25400">
              <a:noFill/>
            </a:ln>
          </c:spPr>
          <c:invertIfNegative val="0"/>
          <c:cat>
            <c:numRef>
              <c:f>'3.4 Vergütungszahlungen'!$B$4:$J$4</c:f>
              <c:numCache>
                <c:formatCode>General</c:formatCode>
                <c:ptCount val="9"/>
                <c:pt idx="0">
                  <c:v>2006</c:v>
                </c:pt>
                <c:pt idx="1">
                  <c:v>2007</c:v>
                </c:pt>
                <c:pt idx="2">
                  <c:v>2008</c:v>
                </c:pt>
                <c:pt idx="3">
                  <c:v>2009</c:v>
                </c:pt>
                <c:pt idx="4">
                  <c:v>2010</c:v>
                </c:pt>
                <c:pt idx="5">
                  <c:v>2011</c:v>
                </c:pt>
                <c:pt idx="6">
                  <c:v>2012</c:v>
                </c:pt>
                <c:pt idx="7">
                  <c:v>2013</c:v>
                </c:pt>
                <c:pt idx="8">
                  <c:v>2014</c:v>
                </c:pt>
              </c:numCache>
            </c:numRef>
          </c:cat>
          <c:val>
            <c:numRef>
              <c:f>'3.4 Vergütungszahlungen'!$B$6:$J$6</c:f>
              <c:numCache>
                <c:formatCode>#,##0</c:formatCode>
                <c:ptCount val="9"/>
                <c:pt idx="0">
                  <c:v>195</c:v>
                </c:pt>
                <c:pt idx="1">
                  <c:v>193</c:v>
                </c:pt>
                <c:pt idx="2">
                  <c:v>156</c:v>
                </c:pt>
                <c:pt idx="3">
                  <c:v>143</c:v>
                </c:pt>
                <c:pt idx="4">
                  <c:v>83</c:v>
                </c:pt>
                <c:pt idx="5">
                  <c:v>36</c:v>
                </c:pt>
                <c:pt idx="6">
                  <c:v>46.393196410000009</c:v>
                </c:pt>
                <c:pt idx="7">
                  <c:v>48.166914349999999</c:v>
                </c:pt>
                <c:pt idx="8">
                  <c:v>82.6</c:v>
                </c:pt>
              </c:numCache>
            </c:numRef>
          </c:val>
        </c:ser>
        <c:ser>
          <c:idx val="8"/>
          <c:order val="3"/>
          <c:tx>
            <c:strRef>
              <c:f>'3.4 Vergütungszahlungen'!$A$5</c:f>
              <c:strCache>
                <c:ptCount val="1"/>
                <c:pt idx="0">
                  <c:v>Wasserkraft</c:v>
                </c:pt>
              </c:strCache>
            </c:strRef>
          </c:tx>
          <c:spPr>
            <a:solidFill>
              <a:srgbClr val="B3CBE5"/>
            </a:solidFill>
            <a:ln w="25400">
              <a:noFill/>
            </a:ln>
          </c:spPr>
          <c:invertIfNegative val="0"/>
          <c:cat>
            <c:numRef>
              <c:f>'3.4 Vergütungszahlungen'!$B$4:$J$4</c:f>
              <c:numCache>
                <c:formatCode>General</c:formatCode>
                <c:ptCount val="9"/>
                <c:pt idx="0">
                  <c:v>2006</c:v>
                </c:pt>
                <c:pt idx="1">
                  <c:v>2007</c:v>
                </c:pt>
                <c:pt idx="2">
                  <c:v>2008</c:v>
                </c:pt>
                <c:pt idx="3">
                  <c:v>2009</c:v>
                </c:pt>
                <c:pt idx="4">
                  <c:v>2010</c:v>
                </c:pt>
                <c:pt idx="5">
                  <c:v>2011</c:v>
                </c:pt>
                <c:pt idx="6">
                  <c:v>2012</c:v>
                </c:pt>
                <c:pt idx="7">
                  <c:v>2013</c:v>
                </c:pt>
                <c:pt idx="8">
                  <c:v>2014</c:v>
                </c:pt>
              </c:numCache>
            </c:numRef>
          </c:cat>
          <c:val>
            <c:numRef>
              <c:f>'3.4 Vergütungszahlungen'!$B$5:$J$5</c:f>
              <c:numCache>
                <c:formatCode>#,##0</c:formatCode>
                <c:ptCount val="9"/>
                <c:pt idx="0">
                  <c:v>366</c:v>
                </c:pt>
                <c:pt idx="1">
                  <c:v>418</c:v>
                </c:pt>
                <c:pt idx="2">
                  <c:v>379</c:v>
                </c:pt>
                <c:pt idx="3">
                  <c:v>382</c:v>
                </c:pt>
                <c:pt idx="4">
                  <c:v>421</c:v>
                </c:pt>
                <c:pt idx="5">
                  <c:v>231</c:v>
                </c:pt>
                <c:pt idx="6">
                  <c:v>347.43887604999998</c:v>
                </c:pt>
                <c:pt idx="7">
                  <c:v>420.23226122000011</c:v>
                </c:pt>
                <c:pt idx="8">
                  <c:v>401</c:v>
                </c:pt>
              </c:numCache>
            </c:numRef>
          </c:val>
        </c:ser>
        <c:ser>
          <c:idx val="4"/>
          <c:order val="4"/>
          <c:tx>
            <c:strRef>
              <c:f>'3.4 Vergütungszahlungen'!$A$7</c:f>
              <c:strCache>
                <c:ptCount val="1"/>
                <c:pt idx="0">
                  <c:v>Biomasse</c:v>
                </c:pt>
              </c:strCache>
            </c:strRef>
          </c:tx>
          <c:spPr>
            <a:solidFill>
              <a:srgbClr val="B5E57B"/>
            </a:solidFill>
            <a:ln w="25400">
              <a:noFill/>
            </a:ln>
          </c:spPr>
          <c:invertIfNegative val="0"/>
          <c:cat>
            <c:numRef>
              <c:f>'3.4 Vergütungszahlungen'!$B$4:$J$4</c:f>
              <c:numCache>
                <c:formatCode>General</c:formatCode>
                <c:ptCount val="9"/>
                <c:pt idx="0">
                  <c:v>2006</c:v>
                </c:pt>
                <c:pt idx="1">
                  <c:v>2007</c:v>
                </c:pt>
                <c:pt idx="2">
                  <c:v>2008</c:v>
                </c:pt>
                <c:pt idx="3">
                  <c:v>2009</c:v>
                </c:pt>
                <c:pt idx="4">
                  <c:v>2010</c:v>
                </c:pt>
                <c:pt idx="5">
                  <c:v>2011</c:v>
                </c:pt>
                <c:pt idx="6">
                  <c:v>2012</c:v>
                </c:pt>
                <c:pt idx="7">
                  <c:v>2013</c:v>
                </c:pt>
                <c:pt idx="8">
                  <c:v>2014</c:v>
                </c:pt>
              </c:numCache>
            </c:numRef>
          </c:cat>
          <c:val>
            <c:numRef>
              <c:f>'3.4 Vergütungszahlungen'!$B$7:$J$7</c:f>
              <c:numCache>
                <c:formatCode>#,##0</c:formatCode>
                <c:ptCount val="9"/>
                <c:pt idx="0">
                  <c:v>1337</c:v>
                </c:pt>
                <c:pt idx="1">
                  <c:v>2162</c:v>
                </c:pt>
                <c:pt idx="2">
                  <c:v>2699</c:v>
                </c:pt>
                <c:pt idx="3">
                  <c:v>3700</c:v>
                </c:pt>
                <c:pt idx="4">
                  <c:v>4240</c:v>
                </c:pt>
                <c:pt idx="5">
                  <c:v>4476</c:v>
                </c:pt>
                <c:pt idx="6">
                  <c:v>5842.4008355599999</c:v>
                </c:pt>
                <c:pt idx="7">
                  <c:v>6158.3768849099988</c:v>
                </c:pt>
                <c:pt idx="8">
                  <c:v>6378.6</c:v>
                </c:pt>
              </c:numCache>
            </c:numRef>
          </c:val>
        </c:ser>
        <c:ser>
          <c:idx val="5"/>
          <c:order val="5"/>
          <c:tx>
            <c:strRef>
              <c:f>'3.4 Vergütungszahlungen'!$A$11</c:f>
              <c:strCache>
                <c:ptCount val="1"/>
                <c:pt idx="0">
                  <c:v>Solare Strahlungsenergie</c:v>
                </c:pt>
              </c:strCache>
            </c:strRef>
          </c:tx>
          <c:spPr>
            <a:solidFill>
              <a:srgbClr val="F79646"/>
            </a:solidFill>
            <a:ln w="25400">
              <a:noFill/>
            </a:ln>
          </c:spPr>
          <c:invertIfNegative val="0"/>
          <c:cat>
            <c:numRef>
              <c:f>'3.4 Vergütungszahlungen'!$B$4:$J$4</c:f>
              <c:numCache>
                <c:formatCode>General</c:formatCode>
                <c:ptCount val="9"/>
                <c:pt idx="0">
                  <c:v>2006</c:v>
                </c:pt>
                <c:pt idx="1">
                  <c:v>2007</c:v>
                </c:pt>
                <c:pt idx="2">
                  <c:v>2008</c:v>
                </c:pt>
                <c:pt idx="3">
                  <c:v>2009</c:v>
                </c:pt>
                <c:pt idx="4">
                  <c:v>2010</c:v>
                </c:pt>
                <c:pt idx="5">
                  <c:v>2011</c:v>
                </c:pt>
                <c:pt idx="6">
                  <c:v>2012</c:v>
                </c:pt>
                <c:pt idx="7">
                  <c:v>2013</c:v>
                </c:pt>
                <c:pt idx="8">
                  <c:v>2014</c:v>
                </c:pt>
              </c:numCache>
            </c:numRef>
          </c:cat>
          <c:val>
            <c:numRef>
              <c:f>'3.4 Vergütungszahlungen'!$B$11:$J$11</c:f>
              <c:numCache>
                <c:formatCode>#,##0</c:formatCode>
                <c:ptCount val="9"/>
                <c:pt idx="0">
                  <c:v>1177</c:v>
                </c:pt>
                <c:pt idx="1">
                  <c:v>1597</c:v>
                </c:pt>
                <c:pt idx="2">
                  <c:v>2219</c:v>
                </c:pt>
                <c:pt idx="3">
                  <c:v>3156</c:v>
                </c:pt>
                <c:pt idx="4">
                  <c:v>5090</c:v>
                </c:pt>
                <c:pt idx="5">
                  <c:v>7767</c:v>
                </c:pt>
                <c:pt idx="6">
                  <c:v>9156.0123085999985</c:v>
                </c:pt>
                <c:pt idx="7">
                  <c:v>9346.0430213000018</c:v>
                </c:pt>
                <c:pt idx="8">
                  <c:v>10230.200000000001</c:v>
                </c:pt>
              </c:numCache>
            </c:numRef>
          </c:val>
        </c:ser>
        <c:dLbls>
          <c:showLegendKey val="0"/>
          <c:showVal val="0"/>
          <c:showCatName val="0"/>
          <c:showSerName val="0"/>
          <c:showPercent val="0"/>
          <c:showBubbleSize val="0"/>
        </c:dLbls>
        <c:gapWidth val="50"/>
        <c:overlap val="100"/>
        <c:axId val="54684672"/>
        <c:axId val="54698752"/>
      </c:barChart>
      <c:lineChart>
        <c:grouping val="standard"/>
        <c:varyColors val="0"/>
        <c:ser>
          <c:idx val="0"/>
          <c:order val="6"/>
          <c:spPr>
            <a:ln>
              <a:noFill/>
            </a:ln>
          </c:spPr>
          <c:marker>
            <c:symbol val="none"/>
          </c:marker>
          <c:dLbls>
            <c:txPr>
              <a:bodyPr/>
              <a:lstStyle/>
              <a:p>
                <a:pPr>
                  <a:defRPr sz="1100"/>
                </a:pPr>
                <a:endParaRPr lang="de-DE"/>
              </a:p>
            </c:txPr>
            <c:dLblPos val="t"/>
            <c:showLegendKey val="0"/>
            <c:showVal val="1"/>
            <c:showCatName val="0"/>
            <c:showSerName val="0"/>
            <c:showPercent val="0"/>
            <c:showBubbleSize val="0"/>
            <c:showLeaderLines val="0"/>
          </c:dLbls>
          <c:val>
            <c:numRef>
              <c:f>'3.4 Vergütungszahlungen'!$B$12:$J$12</c:f>
              <c:numCache>
                <c:formatCode>#,##0</c:formatCode>
                <c:ptCount val="9"/>
                <c:pt idx="0">
                  <c:v>5809</c:v>
                </c:pt>
                <c:pt idx="1">
                  <c:v>7879</c:v>
                </c:pt>
                <c:pt idx="2">
                  <c:v>9017</c:v>
                </c:pt>
                <c:pt idx="3">
                  <c:v>10780</c:v>
                </c:pt>
                <c:pt idx="4">
                  <c:v>13182</c:v>
                </c:pt>
                <c:pt idx="5">
                  <c:v>16764</c:v>
                </c:pt>
                <c:pt idx="6">
                  <c:v>19118.45149109</c:v>
                </c:pt>
                <c:pt idx="7">
                  <c:v>19637.3054796</c:v>
                </c:pt>
                <c:pt idx="8">
                  <c:v>21374.2</c:v>
                </c:pt>
              </c:numCache>
            </c:numRef>
          </c:val>
          <c:smooth val="0"/>
        </c:ser>
        <c:dLbls>
          <c:showLegendKey val="0"/>
          <c:showVal val="0"/>
          <c:showCatName val="0"/>
          <c:showSerName val="0"/>
          <c:showPercent val="0"/>
          <c:showBubbleSize val="0"/>
        </c:dLbls>
        <c:marker val="1"/>
        <c:smooth val="0"/>
        <c:axId val="50855936"/>
        <c:axId val="54700288"/>
      </c:lineChart>
      <c:catAx>
        <c:axId val="54684672"/>
        <c:scaling>
          <c:orientation val="minMax"/>
        </c:scaling>
        <c:delete val="0"/>
        <c:axPos val="b"/>
        <c:numFmt formatCode="General" sourceLinked="1"/>
        <c:majorTickMark val="none"/>
        <c:minorTickMark val="none"/>
        <c:tickLblPos val="low"/>
        <c:spPr>
          <a:ln w="25400">
            <a:solidFill>
              <a:srgbClr val="000000"/>
            </a:solidFill>
            <a:prstDash val="solid"/>
          </a:ln>
        </c:spPr>
        <c:txPr>
          <a:bodyPr rot="0" vert="horz"/>
          <a:lstStyle/>
          <a:p>
            <a:pPr>
              <a:defRPr/>
            </a:pPr>
            <a:endParaRPr lang="de-DE"/>
          </a:p>
        </c:txPr>
        <c:crossAx val="54698752"/>
        <c:crosses val="autoZero"/>
        <c:auto val="1"/>
        <c:lblAlgn val="ctr"/>
        <c:lblOffset val="100"/>
        <c:noMultiLvlLbl val="0"/>
      </c:catAx>
      <c:valAx>
        <c:axId val="54698752"/>
        <c:scaling>
          <c:orientation val="minMax"/>
        </c:scaling>
        <c:delete val="1"/>
        <c:axPos val="l"/>
        <c:majorGridlines>
          <c:spPr>
            <a:ln w="3175">
              <a:solidFill>
                <a:srgbClr val="FFFFFF"/>
              </a:solidFill>
              <a:prstDash val="sysDash"/>
            </a:ln>
          </c:spPr>
        </c:majorGridlines>
        <c:numFmt formatCode="#,##0" sourceLinked="0"/>
        <c:majorTickMark val="out"/>
        <c:minorTickMark val="none"/>
        <c:tickLblPos val="nextTo"/>
        <c:crossAx val="54684672"/>
        <c:crosses val="autoZero"/>
        <c:crossBetween val="between"/>
      </c:valAx>
      <c:valAx>
        <c:axId val="54700288"/>
        <c:scaling>
          <c:orientation val="minMax"/>
        </c:scaling>
        <c:delete val="1"/>
        <c:axPos val="r"/>
        <c:numFmt formatCode="#,##0" sourceLinked="1"/>
        <c:majorTickMark val="out"/>
        <c:minorTickMark val="none"/>
        <c:tickLblPos val="nextTo"/>
        <c:crossAx val="50855936"/>
        <c:crosses val="max"/>
        <c:crossBetween val="between"/>
      </c:valAx>
      <c:catAx>
        <c:axId val="50855936"/>
        <c:scaling>
          <c:orientation val="minMax"/>
        </c:scaling>
        <c:delete val="1"/>
        <c:axPos val="b"/>
        <c:numFmt formatCode="General" sourceLinked="1"/>
        <c:majorTickMark val="out"/>
        <c:minorTickMark val="none"/>
        <c:tickLblPos val="nextTo"/>
        <c:crossAx val="54700288"/>
        <c:crosses val="autoZero"/>
        <c:auto val="1"/>
        <c:lblAlgn val="ctr"/>
        <c:lblOffset val="100"/>
        <c:noMultiLvlLbl val="0"/>
      </c:catAx>
      <c:spPr>
        <a:solidFill>
          <a:srgbClr val="FFFFFF"/>
        </a:solidFill>
        <a:ln w="25400">
          <a:noFill/>
        </a:ln>
      </c:spPr>
    </c:plotArea>
    <c:legend>
      <c:legendPos val="b"/>
      <c:legendEntry>
        <c:idx val="6"/>
        <c:delete val="1"/>
      </c:legendEntry>
      <c:layout>
        <c:manualLayout>
          <c:xMode val="edge"/>
          <c:yMode val="edge"/>
          <c:x val="4.6232086033493595E-2"/>
          <c:y val="0.87130498652708244"/>
          <c:w val="0.92967424753553063"/>
          <c:h val="5.9274115613462491E-2"/>
        </c:manualLayout>
      </c:layout>
      <c:overlay val="0"/>
      <c:spPr>
        <a:solidFill>
          <a:srgbClr val="FFFFFF"/>
        </a:solidFill>
        <a:ln w="25400">
          <a:noFill/>
        </a:ln>
      </c:spPr>
      <c:txPr>
        <a:bodyPr/>
        <a:lstStyle/>
        <a:p>
          <a:pPr>
            <a:defRPr sz="800"/>
          </a:pPr>
          <a:endParaRPr lang="de-DE"/>
        </a:p>
      </c:txPr>
    </c:legend>
    <c:plotVisOnly val="1"/>
    <c:dispBlanksAs val="gap"/>
    <c:showDLblsOverMax val="0"/>
  </c:chart>
  <c:spPr>
    <a:solidFill>
      <a:srgbClr val="FFFFFF"/>
    </a:solidFill>
    <a:ln>
      <a:noFill/>
    </a:ln>
  </c:spPr>
  <c:txPr>
    <a:bodyPr/>
    <a:lstStyle/>
    <a:p>
      <a:pPr>
        <a:defRPr sz="1200" b="0" i="0" u="none" strike="noStrike" baseline="0">
          <a:solidFill>
            <a:srgbClr val="000000"/>
          </a:solidFill>
          <a:latin typeface="+mn-lt"/>
          <a:ea typeface="Arial"/>
          <a:cs typeface="Arial"/>
        </a:defRPr>
      </a:pPr>
      <a:endParaRPr lang="de-DE"/>
    </a:p>
  </c:txPr>
  <c:printSettings>
    <c:headerFooter alignWithMargins="0"/>
    <c:pageMargins b="0.984251969" l="0.78740157499999996" r="0.78740157499999996" t="0.984251969" header="0.4921259845" footer="0.4921259845"/>
    <c:pageSetup paperSize="9" orientation="landscape" verticalDpi="599"/>
  </c:printSettings>
  <c:userShapes r:id="rId2"/>
</c:chartSpace>
</file>

<file path=xl/charts/chart8.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l">
              <a:defRPr sz="1200"/>
            </a:pPr>
            <a:r>
              <a:rPr lang="de-DE" sz="1200" b="1"/>
              <a:t>Entwicklung der Letztverbrauchsmengen</a:t>
            </a:r>
          </a:p>
          <a:p>
            <a:pPr algn="l">
              <a:defRPr sz="1200"/>
            </a:pPr>
            <a:r>
              <a:rPr lang="de-DE" sz="1200"/>
              <a:t>in GWh</a:t>
            </a:r>
          </a:p>
        </c:rich>
      </c:tx>
      <c:layout>
        <c:manualLayout>
          <c:xMode val="edge"/>
          <c:yMode val="edge"/>
          <c:x val="2.3380303030303029E-2"/>
          <c:y val="4.1109444444444442E-2"/>
        </c:manualLayout>
      </c:layout>
      <c:overlay val="0"/>
      <c:spPr>
        <a:noFill/>
        <a:ln w="25400">
          <a:noFill/>
        </a:ln>
      </c:spPr>
    </c:title>
    <c:autoTitleDeleted val="0"/>
    <c:plotArea>
      <c:layout>
        <c:manualLayout>
          <c:layoutTarget val="inner"/>
          <c:xMode val="edge"/>
          <c:yMode val="edge"/>
          <c:x val="2.1600673400673401E-2"/>
          <c:y val="0.11627050026308888"/>
          <c:w val="0.94212744107744106"/>
          <c:h val="0.67181713306691448"/>
        </c:manualLayout>
      </c:layout>
      <c:barChart>
        <c:barDir val="col"/>
        <c:grouping val="stacked"/>
        <c:varyColors val="0"/>
        <c:ser>
          <c:idx val="1"/>
          <c:order val="0"/>
          <c:spPr>
            <a:solidFill>
              <a:srgbClr val="417DBE"/>
            </a:solidFill>
            <a:ln w="25400">
              <a:noFill/>
            </a:ln>
          </c:spPr>
          <c:invertIfNegative val="0"/>
          <c:cat>
            <c:numRef>
              <c:f>'3.5 Priviligierter LV'!$B$4:$M$4</c:f>
              <c:numCache>
                <c:formatCode>General</c:formatCode>
                <c:ptCount val="12"/>
                <c:pt idx="0">
                  <c:v>2003</c:v>
                </c:pt>
                <c:pt idx="1">
                  <c:v>2004</c:v>
                </c:pt>
                <c:pt idx="2">
                  <c:v>2005</c:v>
                </c:pt>
                <c:pt idx="3">
                  <c:v>2006</c:v>
                </c:pt>
                <c:pt idx="4">
                  <c:v>2007</c:v>
                </c:pt>
                <c:pt idx="5">
                  <c:v>2008</c:v>
                </c:pt>
                <c:pt idx="6">
                  <c:v>2009</c:v>
                </c:pt>
                <c:pt idx="7">
                  <c:v>2010</c:v>
                </c:pt>
                <c:pt idx="8">
                  <c:v>2011</c:v>
                </c:pt>
                <c:pt idx="9">
                  <c:v>2012</c:v>
                </c:pt>
                <c:pt idx="10">
                  <c:v>2013</c:v>
                </c:pt>
                <c:pt idx="11">
                  <c:v>2014</c:v>
                </c:pt>
              </c:numCache>
            </c:numRef>
          </c:cat>
          <c:val>
            <c:numRef>
              <c:f>'3.5 Priviligierter LV'!$B$8:$M$8</c:f>
              <c:numCache>
                <c:formatCode>#,##0</c:formatCode>
                <c:ptCount val="12"/>
                <c:pt idx="0">
                  <c:v>472254.7</c:v>
                </c:pt>
                <c:pt idx="1">
                  <c:v>450761.60000000003</c:v>
                </c:pt>
                <c:pt idx="2">
                  <c:v>427703.4</c:v>
                </c:pt>
                <c:pt idx="3">
                  <c:v>425042</c:v>
                </c:pt>
                <c:pt idx="4">
                  <c:v>422990</c:v>
                </c:pt>
                <c:pt idx="5">
                  <c:v>415515</c:v>
                </c:pt>
                <c:pt idx="6">
                  <c:v>401032</c:v>
                </c:pt>
                <c:pt idx="7">
                  <c:v>405364</c:v>
                </c:pt>
                <c:pt idx="8">
                  <c:v>399581</c:v>
                </c:pt>
                <c:pt idx="9">
                  <c:v>391172.947935</c:v>
                </c:pt>
                <c:pt idx="10">
                  <c:v>374944.32602799998</c:v>
                </c:pt>
                <c:pt idx="11">
                  <c:v>355284.70763999998</c:v>
                </c:pt>
              </c:numCache>
            </c:numRef>
          </c:val>
        </c:ser>
        <c:ser>
          <c:idx val="5"/>
          <c:order val="1"/>
          <c:tx>
            <c:v>Letztverbrauchsmenge mit Priviligierung für stromintensive Unternehmen (Besondere Ausgleichsregelung)</c:v>
          </c:tx>
          <c:spPr>
            <a:solidFill>
              <a:srgbClr val="1F497D">
                <a:lumMod val="40000"/>
                <a:lumOff val="60000"/>
              </a:srgbClr>
            </a:solidFill>
            <a:ln w="25400">
              <a:noFill/>
            </a:ln>
          </c:spPr>
          <c:invertIfNegative val="0"/>
          <c:cat>
            <c:numRef>
              <c:f>'3.5 Priviligierter LV'!$B$4:$M$4</c:f>
              <c:numCache>
                <c:formatCode>General</c:formatCode>
                <c:ptCount val="12"/>
                <c:pt idx="0">
                  <c:v>2003</c:v>
                </c:pt>
                <c:pt idx="1">
                  <c:v>2004</c:v>
                </c:pt>
                <c:pt idx="2">
                  <c:v>2005</c:v>
                </c:pt>
                <c:pt idx="3">
                  <c:v>2006</c:v>
                </c:pt>
                <c:pt idx="4">
                  <c:v>2007</c:v>
                </c:pt>
                <c:pt idx="5">
                  <c:v>2008</c:v>
                </c:pt>
                <c:pt idx="6">
                  <c:v>2009</c:v>
                </c:pt>
                <c:pt idx="7">
                  <c:v>2010</c:v>
                </c:pt>
                <c:pt idx="8">
                  <c:v>2011</c:v>
                </c:pt>
                <c:pt idx="9">
                  <c:v>2012</c:v>
                </c:pt>
                <c:pt idx="10">
                  <c:v>2013</c:v>
                </c:pt>
                <c:pt idx="11">
                  <c:v>2014</c:v>
                </c:pt>
              </c:numCache>
            </c:numRef>
          </c:cat>
          <c:val>
            <c:numRef>
              <c:f>'3.5 Priviligierter LV'!$B$6:$M$6</c:f>
              <c:numCache>
                <c:formatCode>#,##0</c:formatCode>
                <c:ptCount val="12"/>
                <c:pt idx="0">
                  <c:v>5846.7</c:v>
                </c:pt>
                <c:pt idx="1">
                  <c:v>36865.300000000003</c:v>
                </c:pt>
                <c:pt idx="2">
                  <c:v>63473.8</c:v>
                </c:pt>
                <c:pt idx="3">
                  <c:v>70161</c:v>
                </c:pt>
                <c:pt idx="4">
                  <c:v>72050</c:v>
                </c:pt>
                <c:pt idx="5">
                  <c:v>77991</c:v>
                </c:pt>
                <c:pt idx="6">
                  <c:v>65023</c:v>
                </c:pt>
                <c:pt idx="7">
                  <c:v>80665</c:v>
                </c:pt>
                <c:pt idx="8">
                  <c:v>85118</c:v>
                </c:pt>
                <c:pt idx="9">
                  <c:v>86126.621903000007</c:v>
                </c:pt>
                <c:pt idx="10">
                  <c:v>93597.962719000003</c:v>
                </c:pt>
                <c:pt idx="11">
                  <c:v>107978.933051</c:v>
                </c:pt>
              </c:numCache>
            </c:numRef>
          </c:val>
        </c:ser>
        <c:dLbls>
          <c:showLegendKey val="0"/>
          <c:showVal val="0"/>
          <c:showCatName val="0"/>
          <c:showSerName val="0"/>
          <c:showPercent val="0"/>
          <c:showBubbleSize val="0"/>
        </c:dLbls>
        <c:gapWidth val="50"/>
        <c:overlap val="100"/>
        <c:axId val="50906240"/>
        <c:axId val="50907776"/>
      </c:barChart>
      <c:lineChart>
        <c:grouping val="standard"/>
        <c:varyColors val="0"/>
        <c:ser>
          <c:idx val="0"/>
          <c:order val="2"/>
          <c:spPr>
            <a:ln>
              <a:noFill/>
            </a:ln>
          </c:spPr>
          <c:marker>
            <c:symbol val="none"/>
          </c:marker>
          <c:dLbls>
            <c:txPr>
              <a:bodyPr/>
              <a:lstStyle/>
              <a:p>
                <a:pPr>
                  <a:defRPr sz="1100"/>
                </a:pPr>
                <a:endParaRPr lang="de-DE"/>
              </a:p>
            </c:txPr>
            <c:dLblPos val="t"/>
            <c:showLegendKey val="0"/>
            <c:showVal val="1"/>
            <c:showCatName val="0"/>
            <c:showSerName val="0"/>
            <c:showPercent val="0"/>
            <c:showBubbleSize val="0"/>
            <c:showLeaderLines val="0"/>
          </c:dLbls>
          <c:val>
            <c:numRef>
              <c:f>'3.5 Priviligierter LV'!$B$5:$M$5</c:f>
              <c:numCache>
                <c:formatCode>#,##0</c:formatCode>
                <c:ptCount val="12"/>
                <c:pt idx="0">
                  <c:v>478101.4</c:v>
                </c:pt>
                <c:pt idx="1">
                  <c:v>487626.9</c:v>
                </c:pt>
                <c:pt idx="2">
                  <c:v>491177.2</c:v>
                </c:pt>
                <c:pt idx="3">
                  <c:v>495203</c:v>
                </c:pt>
                <c:pt idx="4">
                  <c:v>495040</c:v>
                </c:pt>
                <c:pt idx="5">
                  <c:v>493506</c:v>
                </c:pt>
                <c:pt idx="6">
                  <c:v>466055</c:v>
                </c:pt>
                <c:pt idx="7">
                  <c:v>486029</c:v>
                </c:pt>
                <c:pt idx="8">
                  <c:v>484699</c:v>
                </c:pt>
                <c:pt idx="9">
                  <c:v>477299.569838</c:v>
                </c:pt>
                <c:pt idx="10">
                  <c:v>468542.28874699998</c:v>
                </c:pt>
                <c:pt idx="11">
                  <c:v>463263.64069099998</c:v>
                </c:pt>
              </c:numCache>
            </c:numRef>
          </c:val>
          <c:smooth val="0"/>
        </c:ser>
        <c:dLbls>
          <c:showLegendKey val="0"/>
          <c:showVal val="0"/>
          <c:showCatName val="0"/>
          <c:showSerName val="0"/>
          <c:showPercent val="0"/>
          <c:showBubbleSize val="0"/>
        </c:dLbls>
        <c:marker val="1"/>
        <c:smooth val="0"/>
        <c:axId val="50923392"/>
        <c:axId val="50921856"/>
      </c:lineChart>
      <c:catAx>
        <c:axId val="50906240"/>
        <c:scaling>
          <c:orientation val="minMax"/>
        </c:scaling>
        <c:delete val="0"/>
        <c:axPos val="b"/>
        <c:numFmt formatCode="General" sourceLinked="1"/>
        <c:majorTickMark val="none"/>
        <c:minorTickMark val="none"/>
        <c:tickLblPos val="low"/>
        <c:spPr>
          <a:ln w="25400">
            <a:solidFill>
              <a:srgbClr val="000000"/>
            </a:solidFill>
            <a:prstDash val="solid"/>
          </a:ln>
        </c:spPr>
        <c:txPr>
          <a:bodyPr rot="0" vert="horz"/>
          <a:lstStyle/>
          <a:p>
            <a:pPr>
              <a:defRPr/>
            </a:pPr>
            <a:endParaRPr lang="de-DE"/>
          </a:p>
        </c:txPr>
        <c:crossAx val="50907776"/>
        <c:crosses val="autoZero"/>
        <c:auto val="1"/>
        <c:lblAlgn val="ctr"/>
        <c:lblOffset val="100"/>
        <c:noMultiLvlLbl val="0"/>
      </c:catAx>
      <c:valAx>
        <c:axId val="50907776"/>
        <c:scaling>
          <c:orientation val="minMax"/>
        </c:scaling>
        <c:delete val="1"/>
        <c:axPos val="l"/>
        <c:majorGridlines>
          <c:spPr>
            <a:ln w="3175">
              <a:solidFill>
                <a:srgbClr val="FFFFFF"/>
              </a:solidFill>
              <a:prstDash val="sysDash"/>
            </a:ln>
          </c:spPr>
        </c:majorGridlines>
        <c:numFmt formatCode="#,##0" sourceLinked="0"/>
        <c:majorTickMark val="out"/>
        <c:minorTickMark val="none"/>
        <c:tickLblPos val="nextTo"/>
        <c:crossAx val="50906240"/>
        <c:crosses val="autoZero"/>
        <c:crossBetween val="between"/>
      </c:valAx>
      <c:valAx>
        <c:axId val="50921856"/>
        <c:scaling>
          <c:orientation val="minMax"/>
        </c:scaling>
        <c:delete val="1"/>
        <c:axPos val="r"/>
        <c:numFmt formatCode="#,##0" sourceLinked="1"/>
        <c:majorTickMark val="out"/>
        <c:minorTickMark val="none"/>
        <c:tickLblPos val="nextTo"/>
        <c:crossAx val="50923392"/>
        <c:crosses val="max"/>
        <c:crossBetween val="between"/>
      </c:valAx>
      <c:catAx>
        <c:axId val="50923392"/>
        <c:scaling>
          <c:orientation val="minMax"/>
        </c:scaling>
        <c:delete val="1"/>
        <c:axPos val="b"/>
        <c:numFmt formatCode="General" sourceLinked="1"/>
        <c:majorTickMark val="out"/>
        <c:minorTickMark val="none"/>
        <c:tickLblPos val="nextTo"/>
        <c:crossAx val="50921856"/>
        <c:crosses val="autoZero"/>
        <c:auto val="1"/>
        <c:lblAlgn val="ctr"/>
        <c:lblOffset val="100"/>
        <c:noMultiLvlLbl val="0"/>
      </c:catAx>
      <c:spPr>
        <a:solidFill>
          <a:srgbClr val="FFFFFF"/>
        </a:solidFill>
        <a:ln w="25400">
          <a:noFill/>
        </a:ln>
      </c:spPr>
    </c:plotArea>
    <c:legend>
      <c:legendPos val="b"/>
      <c:legendEntry>
        <c:idx val="0"/>
        <c:delete val="1"/>
      </c:legendEntry>
      <c:legendEntry>
        <c:idx val="2"/>
        <c:delete val="1"/>
      </c:legendEntry>
      <c:layout>
        <c:manualLayout>
          <c:xMode val="edge"/>
          <c:yMode val="edge"/>
          <c:x val="3.3905351736395722E-2"/>
          <c:y val="0.87484645503185499"/>
          <c:w val="0.92967424753553063"/>
          <c:h val="5.9274115613462491E-2"/>
        </c:manualLayout>
      </c:layout>
      <c:overlay val="0"/>
      <c:spPr>
        <a:solidFill>
          <a:srgbClr val="FFFFFF"/>
        </a:solidFill>
        <a:ln w="25400">
          <a:noFill/>
        </a:ln>
      </c:spPr>
      <c:txPr>
        <a:bodyPr/>
        <a:lstStyle/>
        <a:p>
          <a:pPr>
            <a:defRPr sz="1100"/>
          </a:pPr>
          <a:endParaRPr lang="de-DE"/>
        </a:p>
      </c:txPr>
    </c:legend>
    <c:plotVisOnly val="1"/>
    <c:dispBlanksAs val="gap"/>
    <c:showDLblsOverMax val="0"/>
  </c:chart>
  <c:spPr>
    <a:solidFill>
      <a:srgbClr val="FFFFFF"/>
    </a:solidFill>
    <a:ln>
      <a:noFill/>
    </a:ln>
  </c:spPr>
  <c:txPr>
    <a:bodyPr/>
    <a:lstStyle/>
    <a:p>
      <a:pPr>
        <a:defRPr sz="1200" b="0" i="0" u="none" strike="noStrike" baseline="0">
          <a:solidFill>
            <a:srgbClr val="000000"/>
          </a:solidFill>
          <a:latin typeface="+mn-lt"/>
          <a:ea typeface="Arial"/>
          <a:cs typeface="Arial"/>
        </a:defRPr>
      </a:pPr>
      <a:endParaRPr lang="de-DE"/>
    </a:p>
  </c:txPr>
  <c:printSettings>
    <c:headerFooter alignWithMargins="0"/>
    <c:pageMargins b="0.984251969" l="0.78740157499999996" r="0.78740157499999996" t="0.984251969" header="0.4921259845" footer="0.4921259845"/>
    <c:pageSetup paperSize="9" orientation="landscape" verticalDpi="599"/>
  </c:printSettings>
  <c:userShapes r:id="rId2"/>
</c:chartSpace>
</file>

<file path=xl/charts/chart9.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lgn="l">
              <a:defRPr sz="1200"/>
            </a:pPr>
            <a:r>
              <a:rPr lang="en-US" sz="1200"/>
              <a:t>Entwicklung der installierten Leistung je Spannungsebene
</a:t>
            </a:r>
            <a:r>
              <a:rPr lang="en-US" sz="1200" b="0"/>
              <a:t>in MW</a:t>
            </a:r>
          </a:p>
        </c:rich>
      </c:tx>
      <c:layout>
        <c:manualLayout>
          <c:xMode val="edge"/>
          <c:yMode val="edge"/>
          <c:x val="1.0289752650176681E-2"/>
          <c:y val="1.1396011396011397E-2"/>
        </c:manualLayout>
      </c:layout>
      <c:overlay val="0"/>
    </c:title>
    <c:autoTitleDeleted val="0"/>
    <c:plotArea>
      <c:layout>
        <c:manualLayout>
          <c:layoutTarget val="inner"/>
          <c:xMode val="edge"/>
          <c:yMode val="edge"/>
          <c:x val="7.4002726690965748E-2"/>
          <c:y val="0.15303430019965453"/>
          <c:w val="0.83277872068111625"/>
          <c:h val="0.42015056257502703"/>
        </c:manualLayout>
      </c:layout>
      <c:barChart>
        <c:barDir val="col"/>
        <c:grouping val="clustered"/>
        <c:varyColors val="0"/>
        <c:ser>
          <c:idx val="0"/>
          <c:order val="0"/>
          <c:tx>
            <c:strRef>
              <c:f>'3.6 Inst- Leistungs Spannungseb'!$A$7</c:f>
              <c:strCache>
                <c:ptCount val="1"/>
                <c:pt idx="0">
                  <c:v>HS</c:v>
                </c:pt>
              </c:strCache>
            </c:strRef>
          </c:tx>
          <c:invertIfNegative val="0"/>
          <c:cat>
            <c:multiLvlStrRef>
              <c:f>'3.6 Inst- Leistungs Spannungseb'!$B$4:$V$5</c:f>
              <c:multiLvlStrCache>
                <c:ptCount val="21"/>
                <c:lvl>
                  <c:pt idx="0">
                    <c:v>Windenergie an Land</c:v>
                  </c:pt>
                  <c:pt idx="1">
                    <c:v>Solare Strahlungsenergie</c:v>
                  </c:pt>
                  <c:pt idx="2">
                    <c:v>Sonstige</c:v>
                  </c:pt>
                  <c:pt idx="3">
                    <c:v>Windenergie an Land</c:v>
                  </c:pt>
                  <c:pt idx="4">
                    <c:v>Solare Strahlungsenergie</c:v>
                  </c:pt>
                  <c:pt idx="5">
                    <c:v>Sonstige</c:v>
                  </c:pt>
                  <c:pt idx="6">
                    <c:v>Windenergie an Land</c:v>
                  </c:pt>
                  <c:pt idx="7">
                    <c:v>Solare Strahlungsenergie</c:v>
                  </c:pt>
                  <c:pt idx="8">
                    <c:v>Sonstige</c:v>
                  </c:pt>
                  <c:pt idx="9">
                    <c:v>Windenergie an Land</c:v>
                  </c:pt>
                  <c:pt idx="10">
                    <c:v>Solare Strahlungsenergie</c:v>
                  </c:pt>
                  <c:pt idx="11">
                    <c:v>Sonstige</c:v>
                  </c:pt>
                  <c:pt idx="12">
                    <c:v>Windenergie an Land</c:v>
                  </c:pt>
                  <c:pt idx="13">
                    <c:v>Solare Strahlungsenergie</c:v>
                  </c:pt>
                  <c:pt idx="14">
                    <c:v>Sonstige</c:v>
                  </c:pt>
                  <c:pt idx="15">
                    <c:v>Windenergie an Land</c:v>
                  </c:pt>
                  <c:pt idx="16">
                    <c:v>Solare Strahlungsenergie</c:v>
                  </c:pt>
                  <c:pt idx="17">
                    <c:v>Sonstige</c:v>
                  </c:pt>
                  <c:pt idx="18">
                    <c:v>Windenergie an Land</c:v>
                  </c:pt>
                  <c:pt idx="19">
                    <c:v>Solare Strahlungsenergie</c:v>
                  </c:pt>
                  <c:pt idx="20">
                    <c:v>Sonstige</c:v>
                  </c:pt>
                </c:lvl>
                <c:lvl>
                  <c:pt idx="0">
                    <c:v>2008</c:v>
                  </c:pt>
                  <c:pt idx="3">
                    <c:v>2009</c:v>
                  </c:pt>
                  <c:pt idx="6">
                    <c:v>2010</c:v>
                  </c:pt>
                  <c:pt idx="9">
                    <c:v>2011</c:v>
                  </c:pt>
                  <c:pt idx="12">
                    <c:v>2012</c:v>
                  </c:pt>
                  <c:pt idx="15">
                    <c:v>2013</c:v>
                  </c:pt>
                  <c:pt idx="18">
                    <c:v>2014</c:v>
                  </c:pt>
                </c:lvl>
              </c:multiLvlStrCache>
            </c:multiLvlStrRef>
          </c:cat>
          <c:val>
            <c:numRef>
              <c:f>'3.6 Inst- Leistungs Spannungseb'!$B$7:$V$7</c:f>
              <c:numCache>
                <c:formatCode>#,##0</c:formatCode>
                <c:ptCount val="21"/>
                <c:pt idx="0">
                  <c:v>7130</c:v>
                </c:pt>
                <c:pt idx="1">
                  <c:v>51</c:v>
                </c:pt>
                <c:pt idx="2">
                  <c:v>439</c:v>
                </c:pt>
                <c:pt idx="3">
                  <c:v>8267.6720000000005</c:v>
                </c:pt>
                <c:pt idx="4">
                  <c:v>224.79142299999998</c:v>
                </c:pt>
                <c:pt idx="5">
                  <c:v>433.11599999999999</c:v>
                </c:pt>
                <c:pt idx="6">
                  <c:v>8595.89</c:v>
                </c:pt>
                <c:pt idx="7">
                  <c:v>409.12017299999997</c:v>
                </c:pt>
                <c:pt idx="8">
                  <c:v>525.6820000000007</c:v>
                </c:pt>
                <c:pt idx="9">
                  <c:v>8868.1440000000002</c:v>
                </c:pt>
                <c:pt idx="10">
                  <c:v>1066.0769010000001</c:v>
                </c:pt>
                <c:pt idx="11">
                  <c:v>586.80899999999929</c:v>
                </c:pt>
                <c:pt idx="12">
                  <c:v>9724.3490000000002</c:v>
                </c:pt>
                <c:pt idx="13">
                  <c:v>1908.4512359999992</c:v>
                </c:pt>
                <c:pt idx="14">
                  <c:v>585.80500000000029</c:v>
                </c:pt>
                <c:pt idx="15">
                  <c:v>10954.138000000001</c:v>
                </c:pt>
                <c:pt idx="16">
                  <c:v>2104.2071060000012</c:v>
                </c:pt>
                <c:pt idx="17">
                  <c:v>633.78199999999924</c:v>
                </c:pt>
                <c:pt idx="18">
                  <c:v>12650.401800000001</c:v>
                </c:pt>
                <c:pt idx="19">
                  <c:v>2195.4669385189845</c:v>
                </c:pt>
                <c:pt idx="20">
                  <c:v>628.82999999999993</c:v>
                </c:pt>
              </c:numCache>
            </c:numRef>
          </c:val>
        </c:ser>
        <c:ser>
          <c:idx val="1"/>
          <c:order val="1"/>
          <c:tx>
            <c:strRef>
              <c:f>'3.6 Inst- Leistungs Spannungseb'!$A$8</c:f>
              <c:strCache>
                <c:ptCount val="1"/>
                <c:pt idx="0">
                  <c:v>HS/MS</c:v>
                </c:pt>
              </c:strCache>
            </c:strRef>
          </c:tx>
          <c:invertIfNegative val="0"/>
          <c:cat>
            <c:multiLvlStrRef>
              <c:f>'3.6 Inst- Leistungs Spannungseb'!$B$4:$V$5</c:f>
              <c:multiLvlStrCache>
                <c:ptCount val="21"/>
                <c:lvl>
                  <c:pt idx="0">
                    <c:v>Windenergie an Land</c:v>
                  </c:pt>
                  <c:pt idx="1">
                    <c:v>Solare Strahlungsenergie</c:v>
                  </c:pt>
                  <c:pt idx="2">
                    <c:v>Sonstige</c:v>
                  </c:pt>
                  <c:pt idx="3">
                    <c:v>Windenergie an Land</c:v>
                  </c:pt>
                  <c:pt idx="4">
                    <c:v>Solare Strahlungsenergie</c:v>
                  </c:pt>
                  <c:pt idx="5">
                    <c:v>Sonstige</c:v>
                  </c:pt>
                  <c:pt idx="6">
                    <c:v>Windenergie an Land</c:v>
                  </c:pt>
                  <c:pt idx="7">
                    <c:v>Solare Strahlungsenergie</c:v>
                  </c:pt>
                  <c:pt idx="8">
                    <c:v>Sonstige</c:v>
                  </c:pt>
                  <c:pt idx="9">
                    <c:v>Windenergie an Land</c:v>
                  </c:pt>
                  <c:pt idx="10">
                    <c:v>Solare Strahlungsenergie</c:v>
                  </c:pt>
                  <c:pt idx="11">
                    <c:v>Sonstige</c:v>
                  </c:pt>
                  <c:pt idx="12">
                    <c:v>Windenergie an Land</c:v>
                  </c:pt>
                  <c:pt idx="13">
                    <c:v>Solare Strahlungsenergie</c:v>
                  </c:pt>
                  <c:pt idx="14">
                    <c:v>Sonstige</c:v>
                  </c:pt>
                  <c:pt idx="15">
                    <c:v>Windenergie an Land</c:v>
                  </c:pt>
                  <c:pt idx="16">
                    <c:v>Solare Strahlungsenergie</c:v>
                  </c:pt>
                  <c:pt idx="17">
                    <c:v>Sonstige</c:v>
                  </c:pt>
                  <c:pt idx="18">
                    <c:v>Windenergie an Land</c:v>
                  </c:pt>
                  <c:pt idx="19">
                    <c:v>Solare Strahlungsenergie</c:v>
                  </c:pt>
                  <c:pt idx="20">
                    <c:v>Sonstige</c:v>
                  </c:pt>
                </c:lvl>
                <c:lvl>
                  <c:pt idx="0">
                    <c:v>2008</c:v>
                  </c:pt>
                  <c:pt idx="3">
                    <c:v>2009</c:v>
                  </c:pt>
                  <c:pt idx="6">
                    <c:v>2010</c:v>
                  </c:pt>
                  <c:pt idx="9">
                    <c:v>2011</c:v>
                  </c:pt>
                  <c:pt idx="12">
                    <c:v>2012</c:v>
                  </c:pt>
                  <c:pt idx="15">
                    <c:v>2013</c:v>
                  </c:pt>
                  <c:pt idx="18">
                    <c:v>2014</c:v>
                  </c:pt>
                </c:lvl>
              </c:multiLvlStrCache>
            </c:multiLvlStrRef>
          </c:cat>
          <c:val>
            <c:numRef>
              <c:f>'3.6 Inst- Leistungs Spannungseb'!$B$8:$V$8</c:f>
              <c:numCache>
                <c:formatCode>#,##0</c:formatCode>
                <c:ptCount val="21"/>
                <c:pt idx="0">
                  <c:v>3372</c:v>
                </c:pt>
                <c:pt idx="1">
                  <c:v>25</c:v>
                </c:pt>
                <c:pt idx="2">
                  <c:v>353</c:v>
                </c:pt>
                <c:pt idx="3">
                  <c:v>3544.663</c:v>
                </c:pt>
                <c:pt idx="4">
                  <c:v>62.286389999999997</c:v>
                </c:pt>
                <c:pt idx="5">
                  <c:v>367.18600000000015</c:v>
                </c:pt>
                <c:pt idx="6">
                  <c:v>3776.413</c:v>
                </c:pt>
                <c:pt idx="7">
                  <c:v>171.44797500000001</c:v>
                </c:pt>
                <c:pt idx="8">
                  <c:v>399.98600000000033</c:v>
                </c:pt>
                <c:pt idx="9">
                  <c:v>3937.4830000000002</c:v>
                </c:pt>
                <c:pt idx="10">
                  <c:v>197.78371399999995</c:v>
                </c:pt>
                <c:pt idx="11">
                  <c:v>339.01299999999992</c:v>
                </c:pt>
                <c:pt idx="12">
                  <c:v>4146.4115000000002</c:v>
                </c:pt>
                <c:pt idx="13">
                  <c:v>355.89766000000009</c:v>
                </c:pt>
                <c:pt idx="14">
                  <c:v>373.28800000000047</c:v>
                </c:pt>
                <c:pt idx="15">
                  <c:v>5025.6620000000003</c:v>
                </c:pt>
                <c:pt idx="16">
                  <c:v>478.21525400000013</c:v>
                </c:pt>
                <c:pt idx="17">
                  <c:v>373.41899999999987</c:v>
                </c:pt>
                <c:pt idx="18">
                  <c:v>5517.3819999999996</c:v>
                </c:pt>
                <c:pt idx="19">
                  <c:v>570.29795885071701</c:v>
                </c:pt>
                <c:pt idx="20">
                  <c:v>353.91349999999966</c:v>
                </c:pt>
              </c:numCache>
            </c:numRef>
          </c:val>
        </c:ser>
        <c:ser>
          <c:idx val="2"/>
          <c:order val="2"/>
          <c:tx>
            <c:strRef>
              <c:f>'3.6 Inst- Leistungs Spannungseb'!$A$9</c:f>
              <c:strCache>
                <c:ptCount val="1"/>
                <c:pt idx="0">
                  <c:v>MS</c:v>
                </c:pt>
              </c:strCache>
            </c:strRef>
          </c:tx>
          <c:invertIfNegative val="0"/>
          <c:cat>
            <c:multiLvlStrRef>
              <c:f>'3.6 Inst- Leistungs Spannungseb'!$B$4:$V$5</c:f>
              <c:multiLvlStrCache>
                <c:ptCount val="21"/>
                <c:lvl>
                  <c:pt idx="0">
                    <c:v>Windenergie an Land</c:v>
                  </c:pt>
                  <c:pt idx="1">
                    <c:v>Solare Strahlungsenergie</c:v>
                  </c:pt>
                  <c:pt idx="2">
                    <c:v>Sonstige</c:v>
                  </c:pt>
                  <c:pt idx="3">
                    <c:v>Windenergie an Land</c:v>
                  </c:pt>
                  <c:pt idx="4">
                    <c:v>Solare Strahlungsenergie</c:v>
                  </c:pt>
                  <c:pt idx="5">
                    <c:v>Sonstige</c:v>
                  </c:pt>
                  <c:pt idx="6">
                    <c:v>Windenergie an Land</c:v>
                  </c:pt>
                  <c:pt idx="7">
                    <c:v>Solare Strahlungsenergie</c:v>
                  </c:pt>
                  <c:pt idx="8">
                    <c:v>Sonstige</c:v>
                  </c:pt>
                  <c:pt idx="9">
                    <c:v>Windenergie an Land</c:v>
                  </c:pt>
                  <c:pt idx="10">
                    <c:v>Solare Strahlungsenergie</c:v>
                  </c:pt>
                  <c:pt idx="11">
                    <c:v>Sonstige</c:v>
                  </c:pt>
                  <c:pt idx="12">
                    <c:v>Windenergie an Land</c:v>
                  </c:pt>
                  <c:pt idx="13">
                    <c:v>Solare Strahlungsenergie</c:v>
                  </c:pt>
                  <c:pt idx="14">
                    <c:v>Sonstige</c:v>
                  </c:pt>
                  <c:pt idx="15">
                    <c:v>Windenergie an Land</c:v>
                  </c:pt>
                  <c:pt idx="16">
                    <c:v>Solare Strahlungsenergie</c:v>
                  </c:pt>
                  <c:pt idx="17">
                    <c:v>Sonstige</c:v>
                  </c:pt>
                  <c:pt idx="18">
                    <c:v>Windenergie an Land</c:v>
                  </c:pt>
                  <c:pt idx="19">
                    <c:v>Solare Strahlungsenergie</c:v>
                  </c:pt>
                  <c:pt idx="20">
                    <c:v>Sonstige</c:v>
                  </c:pt>
                </c:lvl>
                <c:lvl>
                  <c:pt idx="0">
                    <c:v>2008</c:v>
                  </c:pt>
                  <c:pt idx="3">
                    <c:v>2009</c:v>
                  </c:pt>
                  <c:pt idx="6">
                    <c:v>2010</c:v>
                  </c:pt>
                  <c:pt idx="9">
                    <c:v>2011</c:v>
                  </c:pt>
                  <c:pt idx="12">
                    <c:v>2012</c:v>
                  </c:pt>
                  <c:pt idx="15">
                    <c:v>2013</c:v>
                  </c:pt>
                  <c:pt idx="18">
                    <c:v>2014</c:v>
                  </c:pt>
                </c:lvl>
              </c:multiLvlStrCache>
            </c:multiLvlStrRef>
          </c:cat>
          <c:val>
            <c:numRef>
              <c:f>'3.6 Inst- Leistungs Spannungseb'!$B$9:$V$9</c:f>
              <c:numCache>
                <c:formatCode>#,##0</c:formatCode>
                <c:ptCount val="21"/>
                <c:pt idx="0">
                  <c:v>11158</c:v>
                </c:pt>
                <c:pt idx="1">
                  <c:v>927</c:v>
                </c:pt>
                <c:pt idx="2">
                  <c:v>3844.2199999999993</c:v>
                </c:pt>
                <c:pt idx="3">
                  <c:v>12309.417120000006</c:v>
                </c:pt>
                <c:pt idx="4">
                  <c:v>1784.9007450000286</c:v>
                </c:pt>
                <c:pt idx="5">
                  <c:v>4352.8522499999999</c:v>
                </c:pt>
                <c:pt idx="6">
                  <c:v>13282.708780000001</c:v>
                </c:pt>
                <c:pt idx="7">
                  <c:v>4058.4887314999755</c:v>
                </c:pt>
                <c:pt idx="8">
                  <c:v>4804.5048400000014</c:v>
                </c:pt>
                <c:pt idx="9">
                  <c:v>14209.100780000001</c:v>
                </c:pt>
                <c:pt idx="10">
                  <c:v>5939.3297910000656</c:v>
                </c:pt>
                <c:pt idx="11">
                  <c:v>5436.1798300000009</c:v>
                </c:pt>
                <c:pt idx="12">
                  <c:v>15296.781500000001</c:v>
                </c:pt>
                <c:pt idx="13">
                  <c:v>9121.278808790059</c:v>
                </c:pt>
                <c:pt idx="14">
                  <c:v>5716.784929999998</c:v>
                </c:pt>
                <c:pt idx="15">
                  <c:v>15847.231770000006</c:v>
                </c:pt>
                <c:pt idx="16">
                  <c:v>12561.160174289687</c:v>
                </c:pt>
                <c:pt idx="17">
                  <c:v>6016.1660599999959</c:v>
                </c:pt>
                <c:pt idx="18">
                  <c:v>17443.260630000012</c:v>
                </c:pt>
                <c:pt idx="19">
                  <c:v>12278.157173428508</c:v>
                </c:pt>
                <c:pt idx="20">
                  <c:v>6524.124029999999</c:v>
                </c:pt>
              </c:numCache>
            </c:numRef>
          </c:val>
        </c:ser>
        <c:ser>
          <c:idx val="3"/>
          <c:order val="3"/>
          <c:tx>
            <c:strRef>
              <c:f>'3.6 Inst- Leistungs Spannungseb'!$A$10</c:f>
              <c:strCache>
                <c:ptCount val="1"/>
                <c:pt idx="0">
                  <c:v>MS/NS</c:v>
                </c:pt>
              </c:strCache>
            </c:strRef>
          </c:tx>
          <c:invertIfNegative val="0"/>
          <c:cat>
            <c:multiLvlStrRef>
              <c:f>'3.6 Inst- Leistungs Spannungseb'!$B$4:$V$5</c:f>
              <c:multiLvlStrCache>
                <c:ptCount val="21"/>
                <c:lvl>
                  <c:pt idx="0">
                    <c:v>Windenergie an Land</c:v>
                  </c:pt>
                  <c:pt idx="1">
                    <c:v>Solare Strahlungsenergie</c:v>
                  </c:pt>
                  <c:pt idx="2">
                    <c:v>Sonstige</c:v>
                  </c:pt>
                  <c:pt idx="3">
                    <c:v>Windenergie an Land</c:v>
                  </c:pt>
                  <c:pt idx="4">
                    <c:v>Solare Strahlungsenergie</c:v>
                  </c:pt>
                  <c:pt idx="5">
                    <c:v>Sonstige</c:v>
                  </c:pt>
                  <c:pt idx="6">
                    <c:v>Windenergie an Land</c:v>
                  </c:pt>
                  <c:pt idx="7">
                    <c:v>Solare Strahlungsenergie</c:v>
                  </c:pt>
                  <c:pt idx="8">
                    <c:v>Sonstige</c:v>
                  </c:pt>
                  <c:pt idx="9">
                    <c:v>Windenergie an Land</c:v>
                  </c:pt>
                  <c:pt idx="10">
                    <c:v>Solare Strahlungsenergie</c:v>
                  </c:pt>
                  <c:pt idx="11">
                    <c:v>Sonstige</c:v>
                  </c:pt>
                  <c:pt idx="12">
                    <c:v>Windenergie an Land</c:v>
                  </c:pt>
                  <c:pt idx="13">
                    <c:v>Solare Strahlungsenergie</c:v>
                  </c:pt>
                  <c:pt idx="14">
                    <c:v>Sonstige</c:v>
                  </c:pt>
                  <c:pt idx="15">
                    <c:v>Windenergie an Land</c:v>
                  </c:pt>
                  <c:pt idx="16">
                    <c:v>Solare Strahlungsenergie</c:v>
                  </c:pt>
                  <c:pt idx="17">
                    <c:v>Sonstige</c:v>
                  </c:pt>
                  <c:pt idx="18">
                    <c:v>Windenergie an Land</c:v>
                  </c:pt>
                  <c:pt idx="19">
                    <c:v>Solare Strahlungsenergie</c:v>
                  </c:pt>
                  <c:pt idx="20">
                    <c:v>Sonstige</c:v>
                  </c:pt>
                </c:lvl>
                <c:lvl>
                  <c:pt idx="0">
                    <c:v>2008</c:v>
                  </c:pt>
                  <c:pt idx="3">
                    <c:v>2009</c:v>
                  </c:pt>
                  <c:pt idx="6">
                    <c:v>2010</c:v>
                  </c:pt>
                  <c:pt idx="9">
                    <c:v>2011</c:v>
                  </c:pt>
                  <c:pt idx="12">
                    <c:v>2012</c:v>
                  </c:pt>
                  <c:pt idx="15">
                    <c:v>2013</c:v>
                  </c:pt>
                  <c:pt idx="18">
                    <c:v>2014</c:v>
                  </c:pt>
                </c:lvl>
              </c:multiLvlStrCache>
            </c:multiLvlStrRef>
          </c:cat>
          <c:val>
            <c:numRef>
              <c:f>'3.6 Inst- Leistungs Spannungseb'!$B$10:$V$10</c:f>
              <c:numCache>
                <c:formatCode>#,##0</c:formatCode>
                <c:ptCount val="21"/>
                <c:pt idx="0">
                  <c:v>77</c:v>
                </c:pt>
                <c:pt idx="1">
                  <c:v>94</c:v>
                </c:pt>
                <c:pt idx="2">
                  <c:v>155</c:v>
                </c:pt>
                <c:pt idx="3">
                  <c:v>83.168000000000006</c:v>
                </c:pt>
                <c:pt idx="4">
                  <c:v>206.78059999999999</c:v>
                </c:pt>
                <c:pt idx="5">
                  <c:v>184.00501000000003</c:v>
                </c:pt>
                <c:pt idx="6">
                  <c:v>83.503</c:v>
                </c:pt>
                <c:pt idx="7">
                  <c:v>471.91447300000033</c:v>
                </c:pt>
                <c:pt idx="8">
                  <c:v>212.44926999999996</c:v>
                </c:pt>
                <c:pt idx="9">
                  <c:v>82.614999999999995</c:v>
                </c:pt>
                <c:pt idx="10">
                  <c:v>684.06173399999614</c:v>
                </c:pt>
                <c:pt idx="11">
                  <c:v>255.74455999999998</c:v>
                </c:pt>
                <c:pt idx="12">
                  <c:v>79.747600000000006</c:v>
                </c:pt>
                <c:pt idx="13">
                  <c:v>898.39714699999706</c:v>
                </c:pt>
                <c:pt idx="14">
                  <c:v>297.15256999999997</c:v>
                </c:pt>
                <c:pt idx="15">
                  <c:v>84.191100000000006</c:v>
                </c:pt>
                <c:pt idx="16">
                  <c:v>1010.4378790000035</c:v>
                </c:pt>
                <c:pt idx="17">
                  <c:v>314.64076</c:v>
                </c:pt>
                <c:pt idx="18">
                  <c:v>66.804600000000008</c:v>
                </c:pt>
                <c:pt idx="19">
                  <c:v>1027.6966621982529</c:v>
                </c:pt>
                <c:pt idx="20">
                  <c:v>324.1913899999999</c:v>
                </c:pt>
              </c:numCache>
            </c:numRef>
          </c:val>
        </c:ser>
        <c:ser>
          <c:idx val="4"/>
          <c:order val="4"/>
          <c:tx>
            <c:strRef>
              <c:f>'3.6 Inst- Leistungs Spannungseb'!$A$11</c:f>
              <c:strCache>
                <c:ptCount val="1"/>
                <c:pt idx="0">
                  <c:v>NS</c:v>
                </c:pt>
              </c:strCache>
            </c:strRef>
          </c:tx>
          <c:invertIfNegative val="0"/>
          <c:cat>
            <c:multiLvlStrRef>
              <c:f>'3.6 Inst- Leistungs Spannungseb'!$B$4:$V$5</c:f>
              <c:multiLvlStrCache>
                <c:ptCount val="21"/>
                <c:lvl>
                  <c:pt idx="0">
                    <c:v>Windenergie an Land</c:v>
                  </c:pt>
                  <c:pt idx="1">
                    <c:v>Solare Strahlungsenergie</c:v>
                  </c:pt>
                  <c:pt idx="2">
                    <c:v>Sonstige</c:v>
                  </c:pt>
                  <c:pt idx="3">
                    <c:v>Windenergie an Land</c:v>
                  </c:pt>
                  <c:pt idx="4">
                    <c:v>Solare Strahlungsenergie</c:v>
                  </c:pt>
                  <c:pt idx="5">
                    <c:v>Sonstige</c:v>
                  </c:pt>
                  <c:pt idx="6">
                    <c:v>Windenergie an Land</c:v>
                  </c:pt>
                  <c:pt idx="7">
                    <c:v>Solare Strahlungsenergie</c:v>
                  </c:pt>
                  <c:pt idx="8">
                    <c:v>Sonstige</c:v>
                  </c:pt>
                  <c:pt idx="9">
                    <c:v>Windenergie an Land</c:v>
                  </c:pt>
                  <c:pt idx="10">
                    <c:v>Solare Strahlungsenergie</c:v>
                  </c:pt>
                  <c:pt idx="11">
                    <c:v>Sonstige</c:v>
                  </c:pt>
                  <c:pt idx="12">
                    <c:v>Windenergie an Land</c:v>
                  </c:pt>
                  <c:pt idx="13">
                    <c:v>Solare Strahlungsenergie</c:v>
                  </c:pt>
                  <c:pt idx="14">
                    <c:v>Sonstige</c:v>
                  </c:pt>
                  <c:pt idx="15">
                    <c:v>Windenergie an Land</c:v>
                  </c:pt>
                  <c:pt idx="16">
                    <c:v>Solare Strahlungsenergie</c:v>
                  </c:pt>
                  <c:pt idx="17">
                    <c:v>Sonstige</c:v>
                  </c:pt>
                  <c:pt idx="18">
                    <c:v>Windenergie an Land</c:v>
                  </c:pt>
                  <c:pt idx="19">
                    <c:v>Solare Strahlungsenergie</c:v>
                  </c:pt>
                  <c:pt idx="20">
                    <c:v>Sonstige</c:v>
                  </c:pt>
                </c:lvl>
                <c:lvl>
                  <c:pt idx="0">
                    <c:v>2008</c:v>
                  </c:pt>
                  <c:pt idx="3">
                    <c:v>2009</c:v>
                  </c:pt>
                  <c:pt idx="6">
                    <c:v>2010</c:v>
                  </c:pt>
                  <c:pt idx="9">
                    <c:v>2011</c:v>
                  </c:pt>
                  <c:pt idx="12">
                    <c:v>2012</c:v>
                  </c:pt>
                  <c:pt idx="15">
                    <c:v>2013</c:v>
                  </c:pt>
                  <c:pt idx="18">
                    <c:v>2014</c:v>
                  </c:pt>
                </c:lvl>
              </c:multiLvlStrCache>
            </c:multiLvlStrRef>
          </c:cat>
          <c:val>
            <c:numRef>
              <c:f>'3.6 Inst- Leistungs Spannungseb'!$B$11:$V$11</c:f>
              <c:numCache>
                <c:formatCode>#,##0</c:formatCode>
                <c:ptCount val="21"/>
                <c:pt idx="0">
                  <c:v>63.8</c:v>
                </c:pt>
                <c:pt idx="1">
                  <c:v>4882.2</c:v>
                </c:pt>
                <c:pt idx="2">
                  <c:v>637.50000000000023</c:v>
                </c:pt>
                <c:pt idx="3">
                  <c:v>72.15764999999999</c:v>
                </c:pt>
                <c:pt idx="4">
                  <c:v>7634.7013410001709</c:v>
                </c:pt>
                <c:pt idx="5">
                  <c:v>691.66964999999902</c:v>
                </c:pt>
                <c:pt idx="6">
                  <c:v>59.842150000000004</c:v>
                </c:pt>
                <c:pt idx="7">
                  <c:v>12442.015739499815</c:v>
                </c:pt>
                <c:pt idx="8">
                  <c:v>732.44895189497993</c:v>
                </c:pt>
                <c:pt idx="9">
                  <c:v>71.360789999999994</c:v>
                </c:pt>
                <c:pt idx="10">
                  <c:v>15973.859960239439</c:v>
                </c:pt>
                <c:pt idx="11">
                  <c:v>799.02367000000118</c:v>
                </c:pt>
                <c:pt idx="12">
                  <c:v>53.65170999999998</c:v>
                </c:pt>
                <c:pt idx="13">
                  <c:v>18895.006670050214</c:v>
                </c:pt>
                <c:pt idx="14">
                  <c:v>714.48971999999969</c:v>
                </c:pt>
                <c:pt idx="15">
                  <c:v>39.63582999999997</c:v>
                </c:pt>
                <c:pt idx="16">
                  <c:v>20551.538077693185</c:v>
                </c:pt>
                <c:pt idx="17">
                  <c:v>743.60077899999965</c:v>
                </c:pt>
                <c:pt idx="18">
                  <c:v>32.998749999999966</c:v>
                </c:pt>
                <c:pt idx="19">
                  <c:v>22159.730538693977</c:v>
                </c:pt>
                <c:pt idx="20">
                  <c:v>756.19376000000079</c:v>
                </c:pt>
              </c:numCache>
            </c:numRef>
          </c:val>
        </c:ser>
        <c:dLbls>
          <c:showLegendKey val="0"/>
          <c:showVal val="0"/>
          <c:showCatName val="0"/>
          <c:showSerName val="0"/>
          <c:showPercent val="0"/>
          <c:showBubbleSize val="0"/>
        </c:dLbls>
        <c:gapWidth val="65"/>
        <c:axId val="50513408"/>
        <c:axId val="50514944"/>
      </c:barChart>
      <c:catAx>
        <c:axId val="50513408"/>
        <c:scaling>
          <c:orientation val="minMax"/>
        </c:scaling>
        <c:delete val="0"/>
        <c:axPos val="b"/>
        <c:numFmt formatCode="#,##0" sourceLinked="1"/>
        <c:majorTickMark val="out"/>
        <c:minorTickMark val="none"/>
        <c:tickLblPos val="nextTo"/>
        <c:crossAx val="50514944"/>
        <c:crosses val="autoZero"/>
        <c:auto val="1"/>
        <c:lblAlgn val="ctr"/>
        <c:lblOffset val="100"/>
        <c:noMultiLvlLbl val="0"/>
      </c:catAx>
      <c:valAx>
        <c:axId val="50514944"/>
        <c:scaling>
          <c:orientation val="minMax"/>
        </c:scaling>
        <c:delete val="0"/>
        <c:axPos val="l"/>
        <c:majorGridlines>
          <c:spPr>
            <a:ln>
              <a:prstDash val="sysDash"/>
            </a:ln>
          </c:spPr>
        </c:majorGridlines>
        <c:numFmt formatCode="#,##0" sourceLinked="1"/>
        <c:majorTickMark val="out"/>
        <c:minorTickMark val="none"/>
        <c:tickLblPos val="nextTo"/>
        <c:crossAx val="50513408"/>
        <c:crosses val="autoZero"/>
        <c:crossBetween val="between"/>
      </c:valAx>
      <c:spPr>
        <a:ln>
          <a:solidFill>
            <a:schemeClr val="bg1">
              <a:lumMod val="75000"/>
            </a:schemeClr>
          </a:solidFill>
        </a:ln>
      </c:spPr>
    </c:plotArea>
    <c:legend>
      <c:legendPos val="r"/>
      <c:layout>
        <c:manualLayout>
          <c:xMode val="edge"/>
          <c:yMode val="edge"/>
          <c:x val="0.91950229542861905"/>
          <c:y val="0.22624155954864614"/>
          <c:w val="6.9190284076681222E-2"/>
          <c:h val="0.27486708392220205"/>
        </c:manualLayout>
      </c:layout>
      <c:overlay val="0"/>
    </c:legend>
    <c:plotVisOnly val="1"/>
    <c:dispBlanksAs val="gap"/>
    <c:showDLblsOverMax val="0"/>
  </c:chart>
  <c:spPr>
    <a:ln>
      <a:noFill/>
    </a:ln>
  </c:spPr>
  <c:txPr>
    <a:bodyPr/>
    <a:lstStyle/>
    <a:p>
      <a:pPr>
        <a:defRPr sz="1100"/>
      </a:pPr>
      <a:endParaRPr lang="de-DE"/>
    </a:p>
  </c:txPr>
  <c:printSettings>
    <c:headerFooter/>
    <c:pageMargins b="0.78740157499999996" l="0.7" r="0.7" t="0.78740157499999996" header="0.3" footer="0.3"/>
    <c:pageSetup/>
  </c:printSettings>
  <c:userShapes r:id="rId2"/>
</c:chartSpace>
</file>

<file path=xl/drawings/_rels/drawing11.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7.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8.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9.xml"/></Relationships>
</file>

<file path=xl/drawings/_rels/drawing19.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s>
</file>

<file path=xl/drawings/_rels/drawing23.xml.rels><?xml version="1.0" encoding="UTF-8" standalone="yes"?>
<Relationships xmlns="http://schemas.openxmlformats.org/package/2006/relationships"><Relationship Id="rId3" Type="http://schemas.openxmlformats.org/officeDocument/2006/relationships/chart" Target="../charts/chart15.xml"/><Relationship Id="rId2" Type="http://schemas.openxmlformats.org/officeDocument/2006/relationships/chart" Target="../charts/chart14.xml"/><Relationship Id="rId1" Type="http://schemas.openxmlformats.org/officeDocument/2006/relationships/chart" Target="../charts/chart13.xml"/></Relationships>
</file>

<file path=xl/drawings/_rels/drawing27.xml.rels><?xml version="1.0" encoding="UTF-8" standalone="yes"?>
<Relationships xmlns="http://schemas.openxmlformats.org/package/2006/relationships"><Relationship Id="rId2" Type="http://schemas.openxmlformats.org/officeDocument/2006/relationships/chart" Target="../charts/chart17.xml"/><Relationship Id="rId1" Type="http://schemas.openxmlformats.org/officeDocument/2006/relationships/chart" Target="../charts/chart16.xml"/></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0.xml.rels><?xml version="1.0" encoding="UTF-8" standalone="yes"?>
<Relationships xmlns="http://schemas.openxmlformats.org/package/2006/relationships"><Relationship Id="rId3" Type="http://schemas.openxmlformats.org/officeDocument/2006/relationships/chart" Target="../charts/chart20.xml"/><Relationship Id="rId2" Type="http://schemas.openxmlformats.org/officeDocument/2006/relationships/chart" Target="../charts/chart19.xml"/><Relationship Id="rId1" Type="http://schemas.openxmlformats.org/officeDocument/2006/relationships/chart" Target="../charts/chart18.xml"/></Relationships>
</file>

<file path=xl/drawings/_rels/drawing34.xml.rels><?xml version="1.0" encoding="UTF-8" standalone="yes"?>
<Relationships xmlns="http://schemas.openxmlformats.org/package/2006/relationships"><Relationship Id="rId3" Type="http://schemas.openxmlformats.org/officeDocument/2006/relationships/chart" Target="../charts/chart23.xml"/><Relationship Id="rId2" Type="http://schemas.openxmlformats.org/officeDocument/2006/relationships/chart" Target="../charts/chart22.xml"/><Relationship Id="rId1" Type="http://schemas.openxmlformats.org/officeDocument/2006/relationships/chart" Target="../charts/chart21.xml"/></Relationships>
</file>

<file path=xl/drawings/_rels/drawing38.xml.rels><?xml version="1.0" encoding="UTF-8" standalone="yes"?>
<Relationships xmlns="http://schemas.openxmlformats.org/package/2006/relationships"><Relationship Id="rId3" Type="http://schemas.openxmlformats.org/officeDocument/2006/relationships/chart" Target="../charts/chart26.xml"/><Relationship Id="rId2" Type="http://schemas.openxmlformats.org/officeDocument/2006/relationships/chart" Target="../charts/chart25.xml"/><Relationship Id="rId1" Type="http://schemas.openxmlformats.org/officeDocument/2006/relationships/chart" Target="../charts/chart24.xml"/></Relationships>
</file>

<file path=xl/drawings/_rels/drawing42.xml.rels><?xml version="1.0" encoding="UTF-8" standalone="yes"?>
<Relationships xmlns="http://schemas.openxmlformats.org/package/2006/relationships"><Relationship Id="rId1" Type="http://schemas.openxmlformats.org/officeDocument/2006/relationships/chart" Target="../charts/chart27.xml"/></Relationships>
</file>

<file path=xl/drawings/_rels/drawing44.xml.rels><?xml version="1.0" encoding="UTF-8" standalone="yes"?>
<Relationships xmlns="http://schemas.openxmlformats.org/package/2006/relationships"><Relationship Id="rId1" Type="http://schemas.openxmlformats.org/officeDocument/2006/relationships/chart" Target="../charts/chart28.xml"/></Relationships>
</file>

<file path=xl/drawings/_rels/drawing7.xml.rels><?xml version="1.0" encoding="UTF-8" standalone="yes"?>
<Relationships xmlns="http://schemas.openxmlformats.org/package/2006/relationships"><Relationship Id="rId1" Type="http://schemas.openxmlformats.org/officeDocument/2006/relationships/chart" Target="../charts/chart4.xml"/></Relationships>
</file>

<file path=xl/drawings/_rels/drawing9.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xdr:from>
      <xdr:col>3</xdr:col>
      <xdr:colOff>657225</xdr:colOff>
      <xdr:row>20</xdr:row>
      <xdr:rowOff>57150</xdr:rowOff>
    </xdr:from>
    <xdr:to>
      <xdr:col>4</xdr:col>
      <xdr:colOff>276225</xdr:colOff>
      <xdr:row>23</xdr:row>
      <xdr:rowOff>28575</xdr:rowOff>
    </xdr:to>
    <xdr:sp macro="" textlink="">
      <xdr:nvSpPr>
        <xdr:cNvPr id="16385" name="Explosion 1 2"/>
        <xdr:cNvSpPr>
          <a:spLocks noChangeArrowheads="1"/>
        </xdr:cNvSpPr>
      </xdr:nvSpPr>
      <xdr:spPr bwMode="auto">
        <a:xfrm>
          <a:off x="3048000" y="5143500"/>
          <a:ext cx="666750" cy="542925"/>
        </a:xfrm>
        <a:prstGeom prst="irregularSeal1">
          <a:avLst/>
        </a:prstGeom>
        <a:gradFill rotWithShape="1">
          <a:gsLst>
            <a:gs pos="0">
              <a:srgbClr val="A3C4FF"/>
            </a:gs>
            <a:gs pos="35001">
              <a:srgbClr val="BFD5FF"/>
            </a:gs>
            <a:gs pos="100000">
              <a:srgbClr val="E5EEFF"/>
            </a:gs>
          </a:gsLst>
          <a:lin ang="16200000" scaled="1"/>
        </a:gradFill>
        <a:ln w="9525">
          <a:solidFill>
            <a:srgbClr val="4579B8"/>
          </a:solidFill>
          <a:miter lim="800000"/>
          <a:headEnd/>
          <a:tailEnd/>
        </a:ln>
        <a:effectLst>
          <a:outerShdw dist="20000" dir="5400000" rotWithShape="0">
            <a:srgbClr val="000000">
              <a:alpha val="37999"/>
            </a:srgbClr>
          </a:outerShdw>
        </a:effectLst>
      </xdr:spPr>
      <xdr:txBody>
        <a:bodyPr vertOverflow="clip" wrap="square" lIns="91440" tIns="45720" rIns="91440" bIns="45720" anchor="t" upright="1"/>
        <a:lstStyle/>
        <a:p>
          <a:pPr algn="l" rtl="0">
            <a:defRPr sz="1000"/>
          </a:pPr>
          <a:r>
            <a:rPr lang="de-DE" sz="800" b="1" i="0" u="none" strike="noStrike" baseline="0">
              <a:solidFill>
                <a:srgbClr val="000000"/>
              </a:solidFill>
              <a:latin typeface="Calibri"/>
            </a:rPr>
            <a:t>NEU</a:t>
          </a:r>
        </a:p>
      </xdr:txBody>
    </xdr:sp>
    <xdr:clientData/>
  </xdr:twoCellAnchor>
  <xdr:twoCellAnchor>
    <xdr:from>
      <xdr:col>3</xdr:col>
      <xdr:colOff>676275</xdr:colOff>
      <xdr:row>25</xdr:row>
      <xdr:rowOff>57150</xdr:rowOff>
    </xdr:from>
    <xdr:to>
      <xdr:col>4</xdr:col>
      <xdr:colOff>295275</xdr:colOff>
      <xdr:row>28</xdr:row>
      <xdr:rowOff>28575</xdr:rowOff>
    </xdr:to>
    <xdr:sp macro="" textlink="">
      <xdr:nvSpPr>
        <xdr:cNvPr id="3" name="Explosion 1 2"/>
        <xdr:cNvSpPr>
          <a:spLocks noChangeArrowheads="1"/>
        </xdr:cNvSpPr>
      </xdr:nvSpPr>
      <xdr:spPr bwMode="auto">
        <a:xfrm>
          <a:off x="3067050" y="6467475"/>
          <a:ext cx="666750" cy="542925"/>
        </a:xfrm>
        <a:prstGeom prst="irregularSeal1">
          <a:avLst/>
        </a:prstGeom>
        <a:gradFill rotWithShape="1">
          <a:gsLst>
            <a:gs pos="0">
              <a:srgbClr val="A3C4FF"/>
            </a:gs>
            <a:gs pos="35001">
              <a:srgbClr val="BFD5FF"/>
            </a:gs>
            <a:gs pos="100000">
              <a:srgbClr val="E5EEFF"/>
            </a:gs>
          </a:gsLst>
          <a:lin ang="16200000" scaled="1"/>
        </a:gradFill>
        <a:ln w="9525">
          <a:solidFill>
            <a:srgbClr val="4579B8"/>
          </a:solidFill>
          <a:miter lim="800000"/>
          <a:headEnd/>
          <a:tailEnd/>
        </a:ln>
        <a:effectLst>
          <a:outerShdw dist="20000" dir="5400000" rotWithShape="0">
            <a:srgbClr val="000000">
              <a:alpha val="37999"/>
            </a:srgbClr>
          </a:outerShdw>
        </a:effectLst>
      </xdr:spPr>
      <xdr:txBody>
        <a:bodyPr vertOverflow="clip" wrap="square" lIns="91440" tIns="45720" rIns="91440" bIns="45720" anchor="t" upright="1"/>
        <a:lstStyle/>
        <a:p>
          <a:pPr algn="l" rtl="0">
            <a:defRPr sz="1000"/>
          </a:pPr>
          <a:r>
            <a:rPr lang="de-DE" sz="800" b="1" i="0" u="none" strike="noStrike" baseline="0">
              <a:solidFill>
                <a:srgbClr val="000000"/>
              </a:solidFill>
              <a:latin typeface="Calibri"/>
            </a:rPr>
            <a:t>NEU</a:t>
          </a:r>
        </a:p>
      </xdr:txBody>
    </xdr:sp>
    <xdr:clientData/>
  </xdr:twoCellAnchor>
</xdr:wsDr>
</file>

<file path=xl/drawings/drawing10.xml><?xml version="1.0" encoding="utf-8"?>
<c:userShapes xmlns:c="http://schemas.openxmlformats.org/drawingml/2006/chart">
  <cdr:relSizeAnchor xmlns:cdr="http://schemas.openxmlformats.org/drawingml/2006/chartDrawing">
    <cdr:from>
      <cdr:x>0.15894</cdr:x>
      <cdr:y>0.22883</cdr:y>
    </cdr:from>
    <cdr:to>
      <cdr:x>0.1725</cdr:x>
      <cdr:y>0.2836</cdr:y>
    </cdr:to>
    <cdr:sp macro="" textlink="">
      <cdr:nvSpPr>
        <cdr:cNvPr id="2050" name="Text Box 2"/>
        <cdr:cNvSpPr txBox="1">
          <a:spLocks xmlns:a="http://schemas.openxmlformats.org/drawingml/2006/main" noChangeArrowheads="1"/>
        </cdr:cNvSpPr>
      </cdr:nvSpPr>
      <cdr:spPr bwMode="auto">
        <a:xfrm xmlns:a="http://schemas.openxmlformats.org/drawingml/2006/main">
          <a:off x="1118931" y="997075"/>
          <a:ext cx="95214" cy="237897"/>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sp>
  </cdr:relSizeAnchor>
  <cdr:relSizeAnchor xmlns:cdr="http://schemas.openxmlformats.org/drawingml/2006/chartDrawing">
    <cdr:from>
      <cdr:x>0.83582</cdr:x>
      <cdr:y>0.93846</cdr:y>
    </cdr:from>
    <cdr:to>
      <cdr:x>0.9958</cdr:x>
      <cdr:y>0.99476</cdr:y>
    </cdr:to>
    <cdr:sp macro="" textlink="">
      <cdr:nvSpPr>
        <cdr:cNvPr id="2" name="Textfeld 1"/>
        <cdr:cNvSpPr txBox="1"/>
      </cdr:nvSpPr>
      <cdr:spPr>
        <a:xfrm xmlns:a="http://schemas.openxmlformats.org/drawingml/2006/main">
          <a:off x="6867526" y="3333750"/>
          <a:ext cx="1314450" cy="200026"/>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DE" sz="800"/>
            <a:t>Quelle</a:t>
          </a:r>
          <a:r>
            <a:rPr lang="de-DE" sz="800" baseline="0"/>
            <a:t>: Bundesnetzagentur</a:t>
          </a:r>
          <a:endParaRPr lang="de-DE" sz="800"/>
        </a:p>
      </cdr:txBody>
    </cdr:sp>
  </cdr:relSizeAnchor>
</c:userShapes>
</file>

<file path=xl/drawings/drawing11.xml><?xml version="1.0" encoding="utf-8"?>
<xdr:wsDr xmlns:xdr="http://schemas.openxmlformats.org/drawingml/2006/spreadsheetDrawing" xmlns:a="http://schemas.openxmlformats.org/drawingml/2006/main">
  <xdr:twoCellAnchor editAs="absolute">
    <xdr:from>
      <xdr:col>0</xdr:col>
      <xdr:colOff>0</xdr:colOff>
      <xdr:row>24</xdr:row>
      <xdr:rowOff>9525</xdr:rowOff>
    </xdr:from>
    <xdr:to>
      <xdr:col>8</xdr:col>
      <xdr:colOff>32384</xdr:colOff>
      <xdr:row>41</xdr:row>
      <xdr:rowOff>152400</xdr:rowOff>
    </xdr:to>
    <xdr:graphicFrame macro="">
      <xdr:nvGraphicFramePr>
        <xdr:cNvPr id="3" name="Diagramm 2"/>
        <xdr:cNvGraphicFramePr>
          <a:graphicFrameLocks noGrp="1" noChangeAspect="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c:userShapes xmlns:c="http://schemas.openxmlformats.org/drawingml/2006/chart">
  <cdr:relSizeAnchor xmlns:cdr="http://schemas.openxmlformats.org/drawingml/2006/chartDrawing">
    <cdr:from>
      <cdr:x>0.15894</cdr:x>
      <cdr:y>0.22883</cdr:y>
    </cdr:from>
    <cdr:to>
      <cdr:x>0.1725</cdr:x>
      <cdr:y>0.2836</cdr:y>
    </cdr:to>
    <cdr:sp macro="" textlink="">
      <cdr:nvSpPr>
        <cdr:cNvPr id="2050" name="Text Box 2"/>
        <cdr:cNvSpPr txBox="1">
          <a:spLocks xmlns:a="http://schemas.openxmlformats.org/drawingml/2006/main" noChangeArrowheads="1"/>
        </cdr:cNvSpPr>
      </cdr:nvSpPr>
      <cdr:spPr bwMode="auto">
        <a:xfrm xmlns:a="http://schemas.openxmlformats.org/drawingml/2006/main">
          <a:off x="1118931" y="997075"/>
          <a:ext cx="95214" cy="237897"/>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sp>
  </cdr:relSizeAnchor>
  <cdr:relSizeAnchor xmlns:cdr="http://schemas.openxmlformats.org/drawingml/2006/chartDrawing">
    <cdr:from>
      <cdr:x>0.77711</cdr:x>
      <cdr:y>0.93521</cdr:y>
    </cdr:from>
    <cdr:to>
      <cdr:x>1</cdr:x>
      <cdr:y>1</cdr:y>
    </cdr:to>
    <cdr:sp macro="" textlink="">
      <cdr:nvSpPr>
        <cdr:cNvPr id="2" name="Textfeld 1"/>
        <cdr:cNvSpPr txBox="1"/>
      </cdr:nvSpPr>
      <cdr:spPr>
        <a:xfrm xmlns:a="http://schemas.openxmlformats.org/drawingml/2006/main">
          <a:off x="4616025" y="3162300"/>
          <a:ext cx="1323975" cy="219075"/>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de-DE" sz="800"/>
            <a:t>Quelle:Bundesnetzagentur</a:t>
          </a:r>
        </a:p>
      </cdr:txBody>
    </cdr:sp>
  </cdr:relSizeAnchor>
</c:userShapes>
</file>

<file path=xl/drawings/drawing13.xml><?xml version="1.0" encoding="utf-8"?>
<xdr:wsDr xmlns:xdr="http://schemas.openxmlformats.org/drawingml/2006/spreadsheetDrawing" xmlns:a="http://schemas.openxmlformats.org/drawingml/2006/main">
  <xdr:twoCellAnchor editAs="absolute">
    <xdr:from>
      <xdr:col>0</xdr:col>
      <xdr:colOff>47626</xdr:colOff>
      <xdr:row>14</xdr:row>
      <xdr:rowOff>19050</xdr:rowOff>
    </xdr:from>
    <xdr:to>
      <xdr:col>10</xdr:col>
      <xdr:colOff>677333</xdr:colOff>
      <xdr:row>34</xdr:row>
      <xdr:rowOff>42333</xdr:rowOff>
    </xdr:to>
    <xdr:graphicFrame macro="">
      <xdr:nvGraphicFramePr>
        <xdr:cNvPr id="2" name="Diagramm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c:userShapes xmlns:c="http://schemas.openxmlformats.org/drawingml/2006/chart">
  <cdr:relSizeAnchor xmlns:cdr="http://schemas.openxmlformats.org/drawingml/2006/chartDrawing">
    <cdr:from>
      <cdr:x>0.15894</cdr:x>
      <cdr:y>0.22883</cdr:y>
    </cdr:from>
    <cdr:to>
      <cdr:x>0.1725</cdr:x>
      <cdr:y>0.2836</cdr:y>
    </cdr:to>
    <cdr:sp macro="" textlink="">
      <cdr:nvSpPr>
        <cdr:cNvPr id="2050" name="Text Box 2"/>
        <cdr:cNvSpPr txBox="1">
          <a:spLocks xmlns:a="http://schemas.openxmlformats.org/drawingml/2006/main" noChangeArrowheads="1"/>
        </cdr:cNvSpPr>
      </cdr:nvSpPr>
      <cdr:spPr bwMode="auto">
        <a:xfrm xmlns:a="http://schemas.openxmlformats.org/drawingml/2006/main">
          <a:off x="1118931" y="997075"/>
          <a:ext cx="95214" cy="237897"/>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sp>
  </cdr:relSizeAnchor>
  <cdr:relSizeAnchor xmlns:cdr="http://schemas.openxmlformats.org/drawingml/2006/chartDrawing">
    <cdr:from>
      <cdr:x>0.15894</cdr:x>
      <cdr:y>0.22883</cdr:y>
    </cdr:from>
    <cdr:to>
      <cdr:x>0.1725</cdr:x>
      <cdr:y>0.2836</cdr:y>
    </cdr:to>
    <cdr:sp macro="" textlink="">
      <cdr:nvSpPr>
        <cdr:cNvPr id="2" name="Text Box 2"/>
        <cdr:cNvSpPr txBox="1">
          <a:spLocks xmlns:a="http://schemas.openxmlformats.org/drawingml/2006/main" noChangeArrowheads="1"/>
        </cdr:cNvSpPr>
      </cdr:nvSpPr>
      <cdr:spPr bwMode="auto">
        <a:xfrm xmlns:a="http://schemas.openxmlformats.org/drawingml/2006/main">
          <a:off x="1118931" y="997075"/>
          <a:ext cx="95214" cy="237897"/>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sp>
  </cdr:relSizeAnchor>
  <cdr:relSizeAnchor xmlns:cdr="http://schemas.openxmlformats.org/drawingml/2006/chartDrawing">
    <cdr:from>
      <cdr:x>0.75895</cdr:x>
      <cdr:y>0.93495</cdr:y>
    </cdr:from>
    <cdr:to>
      <cdr:x>1</cdr:x>
      <cdr:y>0.98938</cdr:y>
    </cdr:to>
    <cdr:sp macro="" textlink="">
      <cdr:nvSpPr>
        <cdr:cNvPr id="3" name="Textfeld 2"/>
        <cdr:cNvSpPr txBox="1"/>
      </cdr:nvSpPr>
      <cdr:spPr>
        <a:xfrm xmlns:a="http://schemas.openxmlformats.org/drawingml/2006/main">
          <a:off x="4496419" y="3352800"/>
          <a:ext cx="1428130" cy="195199"/>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de-DE" sz="800"/>
            <a:t>Quelle: Bundesnetzagentur</a:t>
          </a:r>
        </a:p>
      </cdr:txBody>
    </cdr:sp>
  </cdr:relSizeAnchor>
</c:userShapes>
</file>

<file path=xl/drawings/drawing15.xml><?xml version="1.0" encoding="utf-8"?>
<xdr:wsDr xmlns:xdr="http://schemas.openxmlformats.org/drawingml/2006/spreadsheetDrawing" xmlns:a="http://schemas.openxmlformats.org/drawingml/2006/main">
  <xdr:twoCellAnchor editAs="absolute">
    <xdr:from>
      <xdr:col>0</xdr:col>
      <xdr:colOff>47626</xdr:colOff>
      <xdr:row>9</xdr:row>
      <xdr:rowOff>180975</xdr:rowOff>
    </xdr:from>
    <xdr:to>
      <xdr:col>12</xdr:col>
      <xdr:colOff>539750</xdr:colOff>
      <xdr:row>27</xdr:row>
      <xdr:rowOff>158750</xdr:rowOff>
    </xdr:to>
    <xdr:graphicFrame macro="">
      <xdr:nvGraphicFramePr>
        <xdr:cNvPr id="5" name="Diagramm 4"/>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6.xml><?xml version="1.0" encoding="utf-8"?>
<c:userShapes xmlns:c="http://schemas.openxmlformats.org/drawingml/2006/chart">
  <cdr:relSizeAnchor xmlns:cdr="http://schemas.openxmlformats.org/drawingml/2006/chartDrawing">
    <cdr:from>
      <cdr:x>0.15894</cdr:x>
      <cdr:y>0.22883</cdr:y>
    </cdr:from>
    <cdr:to>
      <cdr:x>0.1725</cdr:x>
      <cdr:y>0.2836</cdr:y>
    </cdr:to>
    <cdr:sp macro="" textlink="">
      <cdr:nvSpPr>
        <cdr:cNvPr id="2050" name="Text Box 2"/>
        <cdr:cNvSpPr txBox="1">
          <a:spLocks xmlns:a="http://schemas.openxmlformats.org/drawingml/2006/main" noChangeArrowheads="1"/>
        </cdr:cNvSpPr>
      </cdr:nvSpPr>
      <cdr:spPr bwMode="auto">
        <a:xfrm xmlns:a="http://schemas.openxmlformats.org/drawingml/2006/main">
          <a:off x="1118931" y="997075"/>
          <a:ext cx="95214" cy="237897"/>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sp>
  </cdr:relSizeAnchor>
  <cdr:relSizeAnchor xmlns:cdr="http://schemas.openxmlformats.org/drawingml/2006/chartDrawing">
    <cdr:from>
      <cdr:x>0.15894</cdr:x>
      <cdr:y>0.22883</cdr:y>
    </cdr:from>
    <cdr:to>
      <cdr:x>0.1725</cdr:x>
      <cdr:y>0.2836</cdr:y>
    </cdr:to>
    <cdr:sp macro="" textlink="">
      <cdr:nvSpPr>
        <cdr:cNvPr id="2" name="Text Box 2"/>
        <cdr:cNvSpPr txBox="1">
          <a:spLocks xmlns:a="http://schemas.openxmlformats.org/drawingml/2006/main" noChangeArrowheads="1"/>
        </cdr:cNvSpPr>
      </cdr:nvSpPr>
      <cdr:spPr bwMode="auto">
        <a:xfrm xmlns:a="http://schemas.openxmlformats.org/drawingml/2006/main">
          <a:off x="1118931" y="997075"/>
          <a:ext cx="95214" cy="237897"/>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sp>
  </cdr:relSizeAnchor>
  <cdr:relSizeAnchor xmlns:cdr="http://schemas.openxmlformats.org/drawingml/2006/chartDrawing">
    <cdr:from>
      <cdr:x>0.85279</cdr:x>
      <cdr:y>0.94292</cdr:y>
    </cdr:from>
    <cdr:to>
      <cdr:x>0.9979</cdr:x>
      <cdr:y>0.98938</cdr:y>
    </cdr:to>
    <cdr:sp macro="" textlink="">
      <cdr:nvSpPr>
        <cdr:cNvPr id="4" name="Textfeld 3"/>
        <cdr:cNvSpPr txBox="1"/>
      </cdr:nvSpPr>
      <cdr:spPr>
        <a:xfrm xmlns:a="http://schemas.openxmlformats.org/drawingml/2006/main">
          <a:off x="7724775" y="3381375"/>
          <a:ext cx="1314450" cy="166608"/>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de-DE" sz="800"/>
            <a:t>Quelle:Bundesnetzagentur</a:t>
          </a:r>
        </a:p>
      </cdr:txBody>
    </cdr:sp>
  </cdr:relSizeAnchor>
</c:userShapes>
</file>

<file path=xl/drawings/drawing17.xml><?xml version="1.0" encoding="utf-8"?>
<xdr:wsDr xmlns:xdr="http://schemas.openxmlformats.org/drawingml/2006/spreadsheetDrawing" xmlns:a="http://schemas.openxmlformats.org/drawingml/2006/main">
  <xdr:twoCellAnchor>
    <xdr:from>
      <xdr:col>0</xdr:col>
      <xdr:colOff>152400</xdr:colOff>
      <xdr:row>12</xdr:row>
      <xdr:rowOff>38100</xdr:rowOff>
    </xdr:from>
    <xdr:to>
      <xdr:col>14</xdr:col>
      <xdr:colOff>117475</xdr:colOff>
      <xdr:row>38</xdr:row>
      <xdr:rowOff>0</xdr:rowOff>
    </xdr:to>
    <xdr:graphicFrame macro="">
      <xdr:nvGraphicFramePr>
        <xdr:cNvPr id="4" name="Diagramm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8.xml><?xml version="1.0" encoding="utf-8"?>
<c:userShapes xmlns:c="http://schemas.openxmlformats.org/drawingml/2006/chart">
  <cdr:relSizeAnchor xmlns:cdr="http://schemas.openxmlformats.org/drawingml/2006/chartDrawing">
    <cdr:from>
      <cdr:x>0.85053</cdr:x>
      <cdr:y>0.94658</cdr:y>
    </cdr:from>
    <cdr:to>
      <cdr:x>0.99859</cdr:x>
      <cdr:y>1</cdr:y>
    </cdr:to>
    <cdr:sp macro="" textlink="">
      <cdr:nvSpPr>
        <cdr:cNvPr id="3" name="Textfeld 2"/>
        <cdr:cNvSpPr txBox="1"/>
      </cdr:nvSpPr>
      <cdr:spPr>
        <a:xfrm xmlns:a="http://schemas.openxmlformats.org/drawingml/2006/main">
          <a:off x="7642224" y="4652352"/>
          <a:ext cx="1330326" cy="262548"/>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de-DE" sz="800"/>
            <a:t>Quelle:Bundesnetzagentur</a:t>
          </a:r>
        </a:p>
      </cdr:txBody>
    </cdr:sp>
  </cdr:relSizeAnchor>
</c:userShapes>
</file>

<file path=xl/drawings/drawing19.xml><?xml version="1.0" encoding="utf-8"?>
<xdr:wsDr xmlns:xdr="http://schemas.openxmlformats.org/drawingml/2006/spreadsheetDrawing" xmlns:a="http://schemas.openxmlformats.org/drawingml/2006/main">
  <xdr:twoCellAnchor>
    <xdr:from>
      <xdr:col>0</xdr:col>
      <xdr:colOff>0</xdr:colOff>
      <xdr:row>22</xdr:row>
      <xdr:rowOff>189441</xdr:rowOff>
    </xdr:from>
    <xdr:to>
      <xdr:col>5</xdr:col>
      <xdr:colOff>533400</xdr:colOff>
      <xdr:row>42</xdr:row>
      <xdr:rowOff>27517</xdr:rowOff>
    </xdr:to>
    <xdr:graphicFrame macro="">
      <xdr:nvGraphicFramePr>
        <xdr:cNvPr id="2" name="Diagramm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8466</xdr:colOff>
      <xdr:row>23</xdr:row>
      <xdr:rowOff>10583</xdr:rowOff>
    </xdr:from>
    <xdr:to>
      <xdr:col>10</xdr:col>
      <xdr:colOff>861483</xdr:colOff>
      <xdr:row>42</xdr:row>
      <xdr:rowOff>39159</xdr:rowOff>
    </xdr:to>
    <xdr:graphicFrame macro="">
      <xdr:nvGraphicFramePr>
        <xdr:cNvPr id="10" name="Diagramm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12699</xdr:colOff>
      <xdr:row>23</xdr:row>
      <xdr:rowOff>9525</xdr:rowOff>
    </xdr:from>
    <xdr:to>
      <xdr:col>17</xdr:col>
      <xdr:colOff>599016</xdr:colOff>
      <xdr:row>42</xdr:row>
      <xdr:rowOff>38101</xdr:rowOff>
    </xdr:to>
    <xdr:graphicFrame macro="">
      <xdr:nvGraphicFramePr>
        <xdr:cNvPr id="15" name="Diagramm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6</xdr:col>
      <xdr:colOff>74083</xdr:colOff>
      <xdr:row>37</xdr:row>
      <xdr:rowOff>148167</xdr:rowOff>
    </xdr:from>
    <xdr:to>
      <xdr:col>6</xdr:col>
      <xdr:colOff>745066</xdr:colOff>
      <xdr:row>41</xdr:row>
      <xdr:rowOff>15875</xdr:rowOff>
    </xdr:to>
    <xdr:sp macro="" textlink="">
      <xdr:nvSpPr>
        <xdr:cNvPr id="17409" name="Explosion 1 2"/>
        <xdr:cNvSpPr>
          <a:spLocks noChangeArrowheads="1"/>
        </xdr:cNvSpPr>
      </xdr:nvSpPr>
      <xdr:spPr bwMode="auto">
        <a:xfrm>
          <a:off x="5090583" y="6805084"/>
          <a:ext cx="670983" cy="545041"/>
        </a:xfrm>
        <a:prstGeom prst="irregularSeal1">
          <a:avLst/>
        </a:prstGeom>
        <a:gradFill rotWithShape="1">
          <a:gsLst>
            <a:gs pos="0">
              <a:srgbClr val="A3C4FF"/>
            </a:gs>
            <a:gs pos="35001">
              <a:srgbClr val="BFD5FF"/>
            </a:gs>
            <a:gs pos="100000">
              <a:srgbClr val="E5EEFF"/>
            </a:gs>
          </a:gsLst>
          <a:lin ang="16200000" scaled="1"/>
        </a:gradFill>
        <a:ln w="9525">
          <a:solidFill>
            <a:srgbClr val="4579B8"/>
          </a:solidFill>
          <a:miter lim="800000"/>
          <a:headEnd/>
          <a:tailEnd/>
        </a:ln>
        <a:effectLst>
          <a:outerShdw dist="20000" dir="5400000" rotWithShape="0">
            <a:srgbClr val="000000">
              <a:alpha val="37999"/>
            </a:srgbClr>
          </a:outerShdw>
        </a:effectLst>
      </xdr:spPr>
      <xdr:txBody>
        <a:bodyPr vertOverflow="clip" wrap="square" lIns="91440" tIns="45720" rIns="91440" bIns="45720" anchor="t" upright="1"/>
        <a:lstStyle/>
        <a:p>
          <a:pPr algn="l" rtl="0">
            <a:defRPr sz="1000"/>
          </a:pPr>
          <a:r>
            <a:rPr lang="de-DE" sz="800" b="1" i="0" u="none" strike="noStrike" baseline="0">
              <a:solidFill>
                <a:srgbClr val="000000"/>
              </a:solidFill>
              <a:latin typeface="Calibri"/>
            </a:rPr>
            <a:t>NEU</a:t>
          </a:r>
        </a:p>
      </xdr:txBody>
    </xdr:sp>
    <xdr:clientData/>
  </xdr:twoCellAnchor>
  <xdr:twoCellAnchor>
    <xdr:from>
      <xdr:col>6</xdr:col>
      <xdr:colOff>52916</xdr:colOff>
      <xdr:row>33</xdr:row>
      <xdr:rowOff>10584</xdr:rowOff>
    </xdr:from>
    <xdr:to>
      <xdr:col>6</xdr:col>
      <xdr:colOff>723899</xdr:colOff>
      <xdr:row>35</xdr:row>
      <xdr:rowOff>153458</xdr:rowOff>
    </xdr:to>
    <xdr:sp macro="" textlink="">
      <xdr:nvSpPr>
        <xdr:cNvPr id="17410" name="Explosion 1 2"/>
        <xdr:cNvSpPr>
          <a:spLocks noChangeArrowheads="1"/>
        </xdr:cNvSpPr>
      </xdr:nvSpPr>
      <xdr:spPr bwMode="auto">
        <a:xfrm>
          <a:off x="5069416" y="5990167"/>
          <a:ext cx="670983" cy="545041"/>
        </a:xfrm>
        <a:prstGeom prst="irregularSeal1">
          <a:avLst/>
        </a:prstGeom>
        <a:gradFill rotWithShape="1">
          <a:gsLst>
            <a:gs pos="0">
              <a:srgbClr val="A3C4FF"/>
            </a:gs>
            <a:gs pos="35001">
              <a:srgbClr val="BFD5FF"/>
            </a:gs>
            <a:gs pos="100000">
              <a:srgbClr val="E5EEFF"/>
            </a:gs>
          </a:gsLst>
          <a:lin ang="16200000" scaled="1"/>
        </a:gradFill>
        <a:ln w="9525">
          <a:solidFill>
            <a:srgbClr val="4579B8"/>
          </a:solidFill>
          <a:miter lim="800000"/>
          <a:headEnd/>
          <a:tailEnd/>
        </a:ln>
        <a:effectLst>
          <a:outerShdw dist="20000" dir="5400000" rotWithShape="0">
            <a:srgbClr val="000000">
              <a:alpha val="37999"/>
            </a:srgbClr>
          </a:outerShdw>
        </a:effectLst>
      </xdr:spPr>
      <xdr:txBody>
        <a:bodyPr vertOverflow="clip" wrap="square" lIns="91440" tIns="45720" rIns="91440" bIns="45720" anchor="t" upright="1"/>
        <a:lstStyle/>
        <a:p>
          <a:pPr algn="l" rtl="0">
            <a:defRPr sz="1000"/>
          </a:pPr>
          <a:r>
            <a:rPr lang="de-DE" sz="800" b="1" i="0" u="none" strike="noStrike" baseline="0">
              <a:solidFill>
                <a:srgbClr val="000000"/>
              </a:solidFill>
              <a:latin typeface="Calibri"/>
            </a:rPr>
            <a:t>NEU</a:t>
          </a:r>
        </a:p>
      </xdr:txBody>
    </xdr:sp>
    <xdr:clientData/>
  </xdr:twoCellAnchor>
</xdr:wsDr>
</file>

<file path=xl/drawings/drawing20.xml><?xml version="1.0" encoding="utf-8"?>
<c:userShapes xmlns:c="http://schemas.openxmlformats.org/drawingml/2006/chart">
  <cdr:relSizeAnchor xmlns:cdr="http://schemas.openxmlformats.org/drawingml/2006/chartDrawing">
    <cdr:from>
      <cdr:x>0.74677</cdr:x>
      <cdr:y>0.93473</cdr:y>
    </cdr:from>
    <cdr:to>
      <cdr:x>0.99815</cdr:x>
      <cdr:y>0.98956</cdr:y>
    </cdr:to>
    <cdr:sp macro="" textlink="">
      <cdr:nvSpPr>
        <cdr:cNvPr id="2" name="Textfeld 1"/>
        <cdr:cNvSpPr txBox="1"/>
      </cdr:nvSpPr>
      <cdr:spPr>
        <a:xfrm xmlns:a="http://schemas.openxmlformats.org/drawingml/2006/main">
          <a:off x="3848100" y="3409951"/>
          <a:ext cx="1295400" cy="2000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DE" sz="800"/>
            <a:t>Quelle:Bundesnetzagentur</a:t>
          </a:r>
        </a:p>
      </cdr:txBody>
    </cdr:sp>
  </cdr:relSizeAnchor>
</c:userShapes>
</file>

<file path=xl/drawings/drawing21.xml><?xml version="1.0" encoding="utf-8"?>
<c:userShapes xmlns:c="http://schemas.openxmlformats.org/drawingml/2006/chart">
  <cdr:relSizeAnchor xmlns:cdr="http://schemas.openxmlformats.org/drawingml/2006/chartDrawing">
    <cdr:from>
      <cdr:x>0.74677</cdr:x>
      <cdr:y>0.93473</cdr:y>
    </cdr:from>
    <cdr:to>
      <cdr:x>0.99815</cdr:x>
      <cdr:y>0.98956</cdr:y>
    </cdr:to>
    <cdr:sp macro="" textlink="">
      <cdr:nvSpPr>
        <cdr:cNvPr id="2" name="Textfeld 1"/>
        <cdr:cNvSpPr txBox="1"/>
      </cdr:nvSpPr>
      <cdr:spPr>
        <a:xfrm xmlns:a="http://schemas.openxmlformats.org/drawingml/2006/main">
          <a:off x="3848100" y="3409951"/>
          <a:ext cx="1295400" cy="2000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DE" sz="800"/>
            <a:t>Quelle:Bundesnetzagentur</a:t>
          </a:r>
        </a:p>
      </cdr:txBody>
    </cdr:sp>
  </cdr:relSizeAnchor>
</c:userShapes>
</file>

<file path=xl/drawings/drawing22.xml><?xml version="1.0" encoding="utf-8"?>
<c:userShapes xmlns:c="http://schemas.openxmlformats.org/drawingml/2006/chart">
  <cdr:relSizeAnchor xmlns:cdr="http://schemas.openxmlformats.org/drawingml/2006/chartDrawing">
    <cdr:from>
      <cdr:x>0.74677</cdr:x>
      <cdr:y>0.93473</cdr:y>
    </cdr:from>
    <cdr:to>
      <cdr:x>0.99815</cdr:x>
      <cdr:y>0.98956</cdr:y>
    </cdr:to>
    <cdr:sp macro="" textlink="">
      <cdr:nvSpPr>
        <cdr:cNvPr id="2" name="Textfeld 1"/>
        <cdr:cNvSpPr txBox="1"/>
      </cdr:nvSpPr>
      <cdr:spPr>
        <a:xfrm xmlns:a="http://schemas.openxmlformats.org/drawingml/2006/main">
          <a:off x="3848100" y="3409951"/>
          <a:ext cx="1295400" cy="2000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DE" sz="800"/>
            <a:t>Quelle:Bundesnetzagentur</a:t>
          </a:r>
        </a:p>
      </cdr:txBody>
    </cdr:sp>
  </cdr:relSizeAnchor>
</c:userShapes>
</file>

<file path=xl/drawings/drawing23.xml><?xml version="1.0" encoding="utf-8"?>
<xdr:wsDr xmlns:xdr="http://schemas.openxmlformats.org/drawingml/2006/spreadsheetDrawing" xmlns:a="http://schemas.openxmlformats.org/drawingml/2006/main">
  <xdr:twoCellAnchor>
    <xdr:from>
      <xdr:col>0</xdr:col>
      <xdr:colOff>0</xdr:colOff>
      <xdr:row>23</xdr:row>
      <xdr:rowOff>9524</xdr:rowOff>
    </xdr:from>
    <xdr:to>
      <xdr:col>5</xdr:col>
      <xdr:colOff>533400</xdr:colOff>
      <xdr:row>42</xdr:row>
      <xdr:rowOff>38100</xdr:rowOff>
    </xdr:to>
    <xdr:graphicFrame macro="">
      <xdr:nvGraphicFramePr>
        <xdr:cNvPr id="5" name="Diagramm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9525</xdr:colOff>
      <xdr:row>23</xdr:row>
      <xdr:rowOff>19050</xdr:rowOff>
    </xdr:from>
    <xdr:to>
      <xdr:col>10</xdr:col>
      <xdr:colOff>781050</xdr:colOff>
      <xdr:row>42</xdr:row>
      <xdr:rowOff>47626</xdr:rowOff>
    </xdr:to>
    <xdr:graphicFrame macro="">
      <xdr:nvGraphicFramePr>
        <xdr:cNvPr id="6" name="Diagramm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0</xdr:colOff>
      <xdr:row>23</xdr:row>
      <xdr:rowOff>0</xdr:rowOff>
    </xdr:from>
    <xdr:to>
      <xdr:col>17</xdr:col>
      <xdr:colOff>581025</xdr:colOff>
      <xdr:row>42</xdr:row>
      <xdr:rowOff>28576</xdr:rowOff>
    </xdr:to>
    <xdr:graphicFrame macro="">
      <xdr:nvGraphicFramePr>
        <xdr:cNvPr id="7" name="Diagramm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4.xml><?xml version="1.0" encoding="utf-8"?>
<c:userShapes xmlns:c="http://schemas.openxmlformats.org/drawingml/2006/chart">
  <cdr:relSizeAnchor xmlns:cdr="http://schemas.openxmlformats.org/drawingml/2006/chartDrawing">
    <cdr:from>
      <cdr:x>0.74677</cdr:x>
      <cdr:y>0.93473</cdr:y>
    </cdr:from>
    <cdr:to>
      <cdr:x>0.99815</cdr:x>
      <cdr:y>0.98956</cdr:y>
    </cdr:to>
    <cdr:sp macro="" textlink="">
      <cdr:nvSpPr>
        <cdr:cNvPr id="2" name="Textfeld 1"/>
        <cdr:cNvSpPr txBox="1"/>
      </cdr:nvSpPr>
      <cdr:spPr>
        <a:xfrm xmlns:a="http://schemas.openxmlformats.org/drawingml/2006/main">
          <a:off x="3848100" y="3409951"/>
          <a:ext cx="1295400" cy="2000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DE" sz="800"/>
            <a:t>Quelle:Bundesnetzagentur</a:t>
          </a:r>
        </a:p>
      </cdr:txBody>
    </cdr:sp>
  </cdr:relSizeAnchor>
</c:userShapes>
</file>

<file path=xl/drawings/drawing25.xml><?xml version="1.0" encoding="utf-8"?>
<c:userShapes xmlns:c="http://schemas.openxmlformats.org/drawingml/2006/chart">
  <cdr:relSizeAnchor xmlns:cdr="http://schemas.openxmlformats.org/drawingml/2006/chartDrawing">
    <cdr:from>
      <cdr:x>0.74677</cdr:x>
      <cdr:y>0.93473</cdr:y>
    </cdr:from>
    <cdr:to>
      <cdr:x>0.99815</cdr:x>
      <cdr:y>0.98956</cdr:y>
    </cdr:to>
    <cdr:sp macro="" textlink="">
      <cdr:nvSpPr>
        <cdr:cNvPr id="2" name="Textfeld 1"/>
        <cdr:cNvSpPr txBox="1"/>
      </cdr:nvSpPr>
      <cdr:spPr>
        <a:xfrm xmlns:a="http://schemas.openxmlformats.org/drawingml/2006/main">
          <a:off x="3848100" y="3409951"/>
          <a:ext cx="1295400" cy="2000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DE" sz="800"/>
            <a:t>Quelle:Bundesnetzagentur</a:t>
          </a:r>
        </a:p>
      </cdr:txBody>
    </cdr:sp>
  </cdr:relSizeAnchor>
</c:userShapes>
</file>

<file path=xl/drawings/drawing26.xml><?xml version="1.0" encoding="utf-8"?>
<c:userShapes xmlns:c="http://schemas.openxmlformats.org/drawingml/2006/chart">
  <cdr:relSizeAnchor xmlns:cdr="http://schemas.openxmlformats.org/drawingml/2006/chartDrawing">
    <cdr:from>
      <cdr:x>0.74677</cdr:x>
      <cdr:y>0.93473</cdr:y>
    </cdr:from>
    <cdr:to>
      <cdr:x>0.99815</cdr:x>
      <cdr:y>0.98956</cdr:y>
    </cdr:to>
    <cdr:sp macro="" textlink="">
      <cdr:nvSpPr>
        <cdr:cNvPr id="2" name="Textfeld 1"/>
        <cdr:cNvSpPr txBox="1"/>
      </cdr:nvSpPr>
      <cdr:spPr>
        <a:xfrm xmlns:a="http://schemas.openxmlformats.org/drawingml/2006/main">
          <a:off x="3848100" y="3409951"/>
          <a:ext cx="1295400" cy="2000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DE" sz="800"/>
            <a:t>Quelle:Bundesnetzagentur</a:t>
          </a:r>
        </a:p>
      </cdr:txBody>
    </cdr:sp>
  </cdr:relSizeAnchor>
</c:userShapes>
</file>

<file path=xl/drawings/drawing27.xml><?xml version="1.0" encoding="utf-8"?>
<xdr:wsDr xmlns:xdr="http://schemas.openxmlformats.org/drawingml/2006/spreadsheetDrawing" xmlns:a="http://schemas.openxmlformats.org/drawingml/2006/main">
  <xdr:twoCellAnchor>
    <xdr:from>
      <xdr:col>0</xdr:col>
      <xdr:colOff>0</xdr:colOff>
      <xdr:row>23</xdr:row>
      <xdr:rowOff>0</xdr:rowOff>
    </xdr:from>
    <xdr:to>
      <xdr:col>5</xdr:col>
      <xdr:colOff>866775</xdr:colOff>
      <xdr:row>56</xdr:row>
      <xdr:rowOff>152400</xdr:rowOff>
    </xdr:to>
    <xdr:graphicFrame macro="">
      <xdr:nvGraphicFramePr>
        <xdr:cNvPr id="8" name="Diagramm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9525</xdr:colOff>
      <xdr:row>23</xdr:row>
      <xdr:rowOff>9525</xdr:rowOff>
    </xdr:from>
    <xdr:to>
      <xdr:col>13</xdr:col>
      <xdr:colOff>695325</xdr:colOff>
      <xdr:row>56</xdr:row>
      <xdr:rowOff>161927</xdr:rowOff>
    </xdr:to>
    <xdr:graphicFrame macro="">
      <xdr:nvGraphicFramePr>
        <xdr:cNvPr id="11" name="Diagramm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8.xml><?xml version="1.0" encoding="utf-8"?>
<c:userShapes xmlns:c="http://schemas.openxmlformats.org/drawingml/2006/chart">
  <cdr:relSizeAnchor xmlns:cdr="http://schemas.openxmlformats.org/drawingml/2006/chartDrawing">
    <cdr:from>
      <cdr:x>0.74677</cdr:x>
      <cdr:y>0.93473</cdr:y>
    </cdr:from>
    <cdr:to>
      <cdr:x>0.99815</cdr:x>
      <cdr:y>0.98956</cdr:y>
    </cdr:to>
    <cdr:sp macro="" textlink="">
      <cdr:nvSpPr>
        <cdr:cNvPr id="2" name="Textfeld 1"/>
        <cdr:cNvSpPr txBox="1"/>
      </cdr:nvSpPr>
      <cdr:spPr>
        <a:xfrm xmlns:a="http://schemas.openxmlformats.org/drawingml/2006/main">
          <a:off x="3848100" y="3409951"/>
          <a:ext cx="1295400" cy="2000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DE" sz="800"/>
            <a:t>Quelle:Bundesnetzagentur</a:t>
          </a:r>
        </a:p>
      </cdr:txBody>
    </cdr:sp>
  </cdr:relSizeAnchor>
</c:userShapes>
</file>

<file path=xl/drawings/drawing29.xml><?xml version="1.0" encoding="utf-8"?>
<c:userShapes xmlns:c="http://schemas.openxmlformats.org/drawingml/2006/chart">
  <cdr:relSizeAnchor xmlns:cdr="http://schemas.openxmlformats.org/drawingml/2006/chartDrawing">
    <cdr:from>
      <cdr:x>0.74677</cdr:x>
      <cdr:y>0.93473</cdr:y>
    </cdr:from>
    <cdr:to>
      <cdr:x>0.99815</cdr:x>
      <cdr:y>0.98956</cdr:y>
    </cdr:to>
    <cdr:sp macro="" textlink="">
      <cdr:nvSpPr>
        <cdr:cNvPr id="2" name="Textfeld 1"/>
        <cdr:cNvSpPr txBox="1"/>
      </cdr:nvSpPr>
      <cdr:spPr>
        <a:xfrm xmlns:a="http://schemas.openxmlformats.org/drawingml/2006/main">
          <a:off x="3848100" y="3409951"/>
          <a:ext cx="1295400" cy="2000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DE" sz="800"/>
            <a:t>Quelle:Bundesnetzagentur</a:t>
          </a:r>
        </a:p>
      </cdr:txBody>
    </cdr:sp>
  </cdr:relSizeAnchor>
</c:userShapes>
</file>

<file path=xl/drawings/drawing3.xml><?xml version="1.0" encoding="utf-8"?>
<xdr:wsDr xmlns:xdr="http://schemas.openxmlformats.org/drawingml/2006/spreadsheetDrawing" xmlns:a="http://schemas.openxmlformats.org/drawingml/2006/main">
  <xdr:twoCellAnchor>
    <xdr:from>
      <xdr:col>0</xdr:col>
      <xdr:colOff>0</xdr:colOff>
      <xdr:row>26</xdr:row>
      <xdr:rowOff>64561</xdr:rowOff>
    </xdr:from>
    <xdr:to>
      <xdr:col>5</xdr:col>
      <xdr:colOff>533400</xdr:colOff>
      <xdr:row>45</xdr:row>
      <xdr:rowOff>92077</xdr:rowOff>
    </xdr:to>
    <xdr:graphicFrame macro="">
      <xdr:nvGraphicFramePr>
        <xdr:cNvPr id="5" name="Diagramm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624417</xdr:colOff>
      <xdr:row>26</xdr:row>
      <xdr:rowOff>63501</xdr:rowOff>
    </xdr:from>
    <xdr:to>
      <xdr:col>10</xdr:col>
      <xdr:colOff>829734</xdr:colOff>
      <xdr:row>45</xdr:row>
      <xdr:rowOff>116417</xdr:rowOff>
    </xdr:to>
    <xdr:graphicFrame macro="">
      <xdr:nvGraphicFramePr>
        <xdr:cNvPr id="6" name="Diagramm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0</xdr:colOff>
      <xdr:row>47</xdr:row>
      <xdr:rowOff>11643</xdr:rowOff>
    </xdr:from>
    <xdr:to>
      <xdr:col>5</xdr:col>
      <xdr:colOff>237068</xdr:colOff>
      <xdr:row>66</xdr:row>
      <xdr:rowOff>28577</xdr:rowOff>
    </xdr:to>
    <xdr:graphicFrame macro="">
      <xdr:nvGraphicFramePr>
        <xdr:cNvPr id="7" name="Diagramm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0.xml><?xml version="1.0" encoding="utf-8"?>
<xdr:wsDr xmlns:xdr="http://schemas.openxmlformats.org/drawingml/2006/spreadsheetDrawing" xmlns:a="http://schemas.openxmlformats.org/drawingml/2006/main">
  <xdr:twoCellAnchor>
    <xdr:from>
      <xdr:col>0</xdr:col>
      <xdr:colOff>0</xdr:colOff>
      <xdr:row>22</xdr:row>
      <xdr:rowOff>189441</xdr:rowOff>
    </xdr:from>
    <xdr:to>
      <xdr:col>5</xdr:col>
      <xdr:colOff>533400</xdr:colOff>
      <xdr:row>42</xdr:row>
      <xdr:rowOff>27517</xdr:rowOff>
    </xdr:to>
    <xdr:graphicFrame macro="">
      <xdr:nvGraphicFramePr>
        <xdr:cNvPr id="8" name="Diagramm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9525</xdr:colOff>
      <xdr:row>23</xdr:row>
      <xdr:rowOff>8467</xdr:rowOff>
    </xdr:from>
    <xdr:to>
      <xdr:col>10</xdr:col>
      <xdr:colOff>781050</xdr:colOff>
      <xdr:row>42</xdr:row>
      <xdr:rowOff>37043</xdr:rowOff>
    </xdr:to>
    <xdr:graphicFrame macro="">
      <xdr:nvGraphicFramePr>
        <xdr:cNvPr id="9" name="Diagramm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10583</xdr:colOff>
      <xdr:row>23</xdr:row>
      <xdr:rowOff>10583</xdr:rowOff>
    </xdr:from>
    <xdr:to>
      <xdr:col>17</xdr:col>
      <xdr:colOff>591608</xdr:colOff>
      <xdr:row>42</xdr:row>
      <xdr:rowOff>39159</xdr:rowOff>
    </xdr:to>
    <xdr:graphicFrame macro="">
      <xdr:nvGraphicFramePr>
        <xdr:cNvPr id="10" name="Diagramm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1.xml><?xml version="1.0" encoding="utf-8"?>
<c:userShapes xmlns:c="http://schemas.openxmlformats.org/drawingml/2006/chart">
  <cdr:relSizeAnchor xmlns:cdr="http://schemas.openxmlformats.org/drawingml/2006/chartDrawing">
    <cdr:from>
      <cdr:x>0.74677</cdr:x>
      <cdr:y>0.93473</cdr:y>
    </cdr:from>
    <cdr:to>
      <cdr:x>0.99815</cdr:x>
      <cdr:y>0.98956</cdr:y>
    </cdr:to>
    <cdr:sp macro="" textlink="">
      <cdr:nvSpPr>
        <cdr:cNvPr id="2" name="Textfeld 1"/>
        <cdr:cNvSpPr txBox="1"/>
      </cdr:nvSpPr>
      <cdr:spPr>
        <a:xfrm xmlns:a="http://schemas.openxmlformats.org/drawingml/2006/main">
          <a:off x="3848100" y="3409951"/>
          <a:ext cx="1295400" cy="2000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DE" sz="800"/>
            <a:t>Quelle:Bundesnetzagentur</a:t>
          </a:r>
        </a:p>
      </cdr:txBody>
    </cdr:sp>
  </cdr:relSizeAnchor>
</c:userShapes>
</file>

<file path=xl/drawings/drawing32.xml><?xml version="1.0" encoding="utf-8"?>
<c:userShapes xmlns:c="http://schemas.openxmlformats.org/drawingml/2006/chart">
  <cdr:relSizeAnchor xmlns:cdr="http://schemas.openxmlformats.org/drawingml/2006/chartDrawing">
    <cdr:from>
      <cdr:x>0.74677</cdr:x>
      <cdr:y>0.93473</cdr:y>
    </cdr:from>
    <cdr:to>
      <cdr:x>0.99815</cdr:x>
      <cdr:y>0.98956</cdr:y>
    </cdr:to>
    <cdr:sp macro="" textlink="">
      <cdr:nvSpPr>
        <cdr:cNvPr id="2" name="Textfeld 1"/>
        <cdr:cNvSpPr txBox="1"/>
      </cdr:nvSpPr>
      <cdr:spPr>
        <a:xfrm xmlns:a="http://schemas.openxmlformats.org/drawingml/2006/main">
          <a:off x="3848100" y="3409951"/>
          <a:ext cx="1295400" cy="2000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DE" sz="800"/>
            <a:t>Quelle:Bundesnetzagentur</a:t>
          </a:r>
        </a:p>
      </cdr:txBody>
    </cdr:sp>
  </cdr:relSizeAnchor>
</c:userShapes>
</file>

<file path=xl/drawings/drawing33.xml><?xml version="1.0" encoding="utf-8"?>
<c:userShapes xmlns:c="http://schemas.openxmlformats.org/drawingml/2006/chart">
  <cdr:relSizeAnchor xmlns:cdr="http://schemas.openxmlformats.org/drawingml/2006/chartDrawing">
    <cdr:from>
      <cdr:x>0.74677</cdr:x>
      <cdr:y>0.93473</cdr:y>
    </cdr:from>
    <cdr:to>
      <cdr:x>0.99815</cdr:x>
      <cdr:y>0.98956</cdr:y>
    </cdr:to>
    <cdr:sp macro="" textlink="">
      <cdr:nvSpPr>
        <cdr:cNvPr id="2" name="Textfeld 1"/>
        <cdr:cNvSpPr txBox="1"/>
      </cdr:nvSpPr>
      <cdr:spPr>
        <a:xfrm xmlns:a="http://schemas.openxmlformats.org/drawingml/2006/main">
          <a:off x="3848100" y="3409951"/>
          <a:ext cx="1295400" cy="2000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DE" sz="800"/>
            <a:t>Quelle:Bundesnetzagentur</a:t>
          </a:r>
        </a:p>
      </cdr:txBody>
    </cdr:sp>
  </cdr:relSizeAnchor>
</c:userShapes>
</file>

<file path=xl/drawings/drawing34.xml><?xml version="1.0" encoding="utf-8"?>
<xdr:wsDr xmlns:xdr="http://schemas.openxmlformats.org/drawingml/2006/spreadsheetDrawing" xmlns:a="http://schemas.openxmlformats.org/drawingml/2006/main">
  <xdr:twoCellAnchor>
    <xdr:from>
      <xdr:col>0</xdr:col>
      <xdr:colOff>0</xdr:colOff>
      <xdr:row>22</xdr:row>
      <xdr:rowOff>178858</xdr:rowOff>
    </xdr:from>
    <xdr:to>
      <xdr:col>5</xdr:col>
      <xdr:colOff>533400</xdr:colOff>
      <xdr:row>42</xdr:row>
      <xdr:rowOff>16934</xdr:rowOff>
    </xdr:to>
    <xdr:graphicFrame macro="">
      <xdr:nvGraphicFramePr>
        <xdr:cNvPr id="5" name="Diagramm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803274</xdr:colOff>
      <xdr:row>23</xdr:row>
      <xdr:rowOff>8466</xdr:rowOff>
    </xdr:from>
    <xdr:to>
      <xdr:col>11</xdr:col>
      <xdr:colOff>105833</xdr:colOff>
      <xdr:row>42</xdr:row>
      <xdr:rowOff>10583</xdr:rowOff>
    </xdr:to>
    <xdr:graphicFrame macro="">
      <xdr:nvGraphicFramePr>
        <xdr:cNvPr id="6" name="Diagramm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10584</xdr:colOff>
      <xdr:row>22</xdr:row>
      <xdr:rowOff>190499</xdr:rowOff>
    </xdr:from>
    <xdr:to>
      <xdr:col>17</xdr:col>
      <xdr:colOff>591609</xdr:colOff>
      <xdr:row>42</xdr:row>
      <xdr:rowOff>28575</xdr:rowOff>
    </xdr:to>
    <xdr:graphicFrame macro="">
      <xdr:nvGraphicFramePr>
        <xdr:cNvPr id="7" name="Diagramm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5.xml><?xml version="1.0" encoding="utf-8"?>
<c:userShapes xmlns:c="http://schemas.openxmlformats.org/drawingml/2006/chart">
  <cdr:relSizeAnchor xmlns:cdr="http://schemas.openxmlformats.org/drawingml/2006/chartDrawing">
    <cdr:from>
      <cdr:x>0.74677</cdr:x>
      <cdr:y>0.93473</cdr:y>
    </cdr:from>
    <cdr:to>
      <cdr:x>0.99815</cdr:x>
      <cdr:y>0.98956</cdr:y>
    </cdr:to>
    <cdr:sp macro="" textlink="">
      <cdr:nvSpPr>
        <cdr:cNvPr id="2" name="Textfeld 1"/>
        <cdr:cNvSpPr txBox="1"/>
      </cdr:nvSpPr>
      <cdr:spPr>
        <a:xfrm xmlns:a="http://schemas.openxmlformats.org/drawingml/2006/main">
          <a:off x="3848100" y="3409951"/>
          <a:ext cx="1295400" cy="2000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DE" sz="800"/>
            <a:t>Quelle:Bundesnetzagentur</a:t>
          </a:r>
        </a:p>
      </cdr:txBody>
    </cdr:sp>
  </cdr:relSizeAnchor>
</c:userShapes>
</file>

<file path=xl/drawings/drawing36.xml><?xml version="1.0" encoding="utf-8"?>
<c:userShapes xmlns:c="http://schemas.openxmlformats.org/drawingml/2006/chart">
  <cdr:relSizeAnchor xmlns:cdr="http://schemas.openxmlformats.org/drawingml/2006/chartDrawing">
    <cdr:from>
      <cdr:x>0.74677</cdr:x>
      <cdr:y>0.93473</cdr:y>
    </cdr:from>
    <cdr:to>
      <cdr:x>0.99815</cdr:x>
      <cdr:y>0.98956</cdr:y>
    </cdr:to>
    <cdr:sp macro="" textlink="">
      <cdr:nvSpPr>
        <cdr:cNvPr id="2" name="Textfeld 1"/>
        <cdr:cNvSpPr txBox="1"/>
      </cdr:nvSpPr>
      <cdr:spPr>
        <a:xfrm xmlns:a="http://schemas.openxmlformats.org/drawingml/2006/main">
          <a:off x="3848100" y="3409951"/>
          <a:ext cx="1295400" cy="2000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DE" sz="800"/>
            <a:t>Quelle:Bundesnetzagentur</a:t>
          </a:r>
        </a:p>
      </cdr:txBody>
    </cdr:sp>
  </cdr:relSizeAnchor>
</c:userShapes>
</file>

<file path=xl/drawings/drawing37.xml><?xml version="1.0" encoding="utf-8"?>
<c:userShapes xmlns:c="http://schemas.openxmlformats.org/drawingml/2006/chart">
  <cdr:relSizeAnchor xmlns:cdr="http://schemas.openxmlformats.org/drawingml/2006/chartDrawing">
    <cdr:from>
      <cdr:x>0.74677</cdr:x>
      <cdr:y>0.93473</cdr:y>
    </cdr:from>
    <cdr:to>
      <cdr:x>0.99815</cdr:x>
      <cdr:y>0.98956</cdr:y>
    </cdr:to>
    <cdr:sp macro="" textlink="">
      <cdr:nvSpPr>
        <cdr:cNvPr id="2" name="Textfeld 1"/>
        <cdr:cNvSpPr txBox="1"/>
      </cdr:nvSpPr>
      <cdr:spPr>
        <a:xfrm xmlns:a="http://schemas.openxmlformats.org/drawingml/2006/main">
          <a:off x="3848100" y="3409951"/>
          <a:ext cx="1295400" cy="2000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DE" sz="800"/>
            <a:t>Quelle:Bundesnetzagentur</a:t>
          </a:r>
        </a:p>
      </cdr:txBody>
    </cdr:sp>
  </cdr:relSizeAnchor>
</c:userShapes>
</file>

<file path=xl/drawings/drawing38.xml><?xml version="1.0" encoding="utf-8"?>
<xdr:wsDr xmlns:xdr="http://schemas.openxmlformats.org/drawingml/2006/spreadsheetDrawing" xmlns:a="http://schemas.openxmlformats.org/drawingml/2006/main">
  <xdr:twoCellAnchor>
    <xdr:from>
      <xdr:col>0</xdr:col>
      <xdr:colOff>0</xdr:colOff>
      <xdr:row>22</xdr:row>
      <xdr:rowOff>189442</xdr:rowOff>
    </xdr:from>
    <xdr:to>
      <xdr:col>5</xdr:col>
      <xdr:colOff>533400</xdr:colOff>
      <xdr:row>42</xdr:row>
      <xdr:rowOff>27518</xdr:rowOff>
    </xdr:to>
    <xdr:graphicFrame macro="">
      <xdr:nvGraphicFramePr>
        <xdr:cNvPr id="2" name="Diagramm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792692</xdr:colOff>
      <xdr:row>22</xdr:row>
      <xdr:rowOff>188385</xdr:rowOff>
    </xdr:from>
    <xdr:to>
      <xdr:col>10</xdr:col>
      <xdr:colOff>759883</xdr:colOff>
      <xdr:row>42</xdr:row>
      <xdr:rowOff>26461</xdr:rowOff>
    </xdr:to>
    <xdr:graphicFrame macro="">
      <xdr:nvGraphicFramePr>
        <xdr:cNvPr id="3" name="Diagramm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10583</xdr:colOff>
      <xdr:row>22</xdr:row>
      <xdr:rowOff>179916</xdr:rowOff>
    </xdr:from>
    <xdr:to>
      <xdr:col>17</xdr:col>
      <xdr:colOff>591608</xdr:colOff>
      <xdr:row>42</xdr:row>
      <xdr:rowOff>17992</xdr:rowOff>
    </xdr:to>
    <xdr:graphicFrame macro="">
      <xdr:nvGraphicFramePr>
        <xdr:cNvPr id="4" name="Diagramm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9.xml><?xml version="1.0" encoding="utf-8"?>
<c:userShapes xmlns:c="http://schemas.openxmlformats.org/drawingml/2006/chart">
  <cdr:relSizeAnchor xmlns:cdr="http://schemas.openxmlformats.org/drawingml/2006/chartDrawing">
    <cdr:from>
      <cdr:x>0.74677</cdr:x>
      <cdr:y>0.93473</cdr:y>
    </cdr:from>
    <cdr:to>
      <cdr:x>0.99815</cdr:x>
      <cdr:y>0.98956</cdr:y>
    </cdr:to>
    <cdr:sp macro="" textlink="">
      <cdr:nvSpPr>
        <cdr:cNvPr id="2" name="Textfeld 1"/>
        <cdr:cNvSpPr txBox="1"/>
      </cdr:nvSpPr>
      <cdr:spPr>
        <a:xfrm xmlns:a="http://schemas.openxmlformats.org/drawingml/2006/main">
          <a:off x="3848100" y="3409951"/>
          <a:ext cx="1295400" cy="2000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DE" sz="800"/>
            <a:t>Quelle:Bundesnetzagentur</a:t>
          </a:r>
        </a:p>
      </cdr:txBody>
    </cdr:sp>
  </cdr:relSizeAnchor>
</c:userShapes>
</file>

<file path=xl/drawings/drawing4.xml><?xml version="1.0" encoding="utf-8"?>
<c:userShapes xmlns:c="http://schemas.openxmlformats.org/drawingml/2006/chart">
  <cdr:relSizeAnchor xmlns:cdr="http://schemas.openxmlformats.org/drawingml/2006/chartDrawing">
    <cdr:from>
      <cdr:x>0.74677</cdr:x>
      <cdr:y>0.93473</cdr:y>
    </cdr:from>
    <cdr:to>
      <cdr:x>0.99815</cdr:x>
      <cdr:y>0.98956</cdr:y>
    </cdr:to>
    <cdr:sp macro="" textlink="">
      <cdr:nvSpPr>
        <cdr:cNvPr id="2" name="Textfeld 1"/>
        <cdr:cNvSpPr txBox="1"/>
      </cdr:nvSpPr>
      <cdr:spPr>
        <a:xfrm xmlns:a="http://schemas.openxmlformats.org/drawingml/2006/main">
          <a:off x="3848100" y="3409951"/>
          <a:ext cx="1295400" cy="2000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DE" sz="800"/>
            <a:t>Quelle:Bundesnetzagentur</a:t>
          </a:r>
        </a:p>
      </cdr:txBody>
    </cdr:sp>
  </cdr:relSizeAnchor>
</c:userShapes>
</file>

<file path=xl/drawings/drawing40.xml><?xml version="1.0" encoding="utf-8"?>
<c:userShapes xmlns:c="http://schemas.openxmlformats.org/drawingml/2006/chart">
  <cdr:relSizeAnchor xmlns:cdr="http://schemas.openxmlformats.org/drawingml/2006/chartDrawing">
    <cdr:from>
      <cdr:x>0.74677</cdr:x>
      <cdr:y>0.93473</cdr:y>
    </cdr:from>
    <cdr:to>
      <cdr:x>0.99815</cdr:x>
      <cdr:y>0.98956</cdr:y>
    </cdr:to>
    <cdr:sp macro="" textlink="">
      <cdr:nvSpPr>
        <cdr:cNvPr id="2" name="Textfeld 1"/>
        <cdr:cNvSpPr txBox="1"/>
      </cdr:nvSpPr>
      <cdr:spPr>
        <a:xfrm xmlns:a="http://schemas.openxmlformats.org/drawingml/2006/main">
          <a:off x="3848100" y="3409951"/>
          <a:ext cx="1295400" cy="2000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DE" sz="800"/>
            <a:t>Quelle:Bundesnetzagentur</a:t>
          </a:r>
        </a:p>
      </cdr:txBody>
    </cdr:sp>
  </cdr:relSizeAnchor>
</c:userShapes>
</file>

<file path=xl/drawings/drawing41.xml><?xml version="1.0" encoding="utf-8"?>
<c:userShapes xmlns:c="http://schemas.openxmlformats.org/drawingml/2006/chart">
  <cdr:relSizeAnchor xmlns:cdr="http://schemas.openxmlformats.org/drawingml/2006/chartDrawing">
    <cdr:from>
      <cdr:x>0.74677</cdr:x>
      <cdr:y>0.93473</cdr:y>
    </cdr:from>
    <cdr:to>
      <cdr:x>0.99815</cdr:x>
      <cdr:y>0.98956</cdr:y>
    </cdr:to>
    <cdr:sp macro="" textlink="">
      <cdr:nvSpPr>
        <cdr:cNvPr id="2" name="Textfeld 1"/>
        <cdr:cNvSpPr txBox="1"/>
      </cdr:nvSpPr>
      <cdr:spPr>
        <a:xfrm xmlns:a="http://schemas.openxmlformats.org/drawingml/2006/main">
          <a:off x="3848100" y="3409951"/>
          <a:ext cx="1295400" cy="2000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DE" sz="800"/>
            <a:t>Quelle:Bundesnetzagentur</a:t>
          </a:r>
        </a:p>
      </cdr:txBody>
    </cdr:sp>
  </cdr:relSizeAnchor>
</c:userShapes>
</file>

<file path=xl/drawings/drawing42.xml><?xml version="1.0" encoding="utf-8"?>
<xdr:wsDr xmlns:xdr="http://schemas.openxmlformats.org/drawingml/2006/spreadsheetDrawing" xmlns:a="http://schemas.openxmlformats.org/drawingml/2006/main">
  <xdr:twoCellAnchor>
    <xdr:from>
      <xdr:col>0</xdr:col>
      <xdr:colOff>0</xdr:colOff>
      <xdr:row>15</xdr:row>
      <xdr:rowOff>179916</xdr:rowOff>
    </xdr:from>
    <xdr:to>
      <xdr:col>13</xdr:col>
      <xdr:colOff>598657</xdr:colOff>
      <xdr:row>49</xdr:row>
      <xdr:rowOff>108947</xdr:rowOff>
    </xdr:to>
    <xdr:graphicFrame macro="">
      <xdr:nvGraphicFramePr>
        <xdr:cNvPr id="4" name="Diagramm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0</xdr:colOff>
      <xdr:row>48</xdr:row>
      <xdr:rowOff>63500</xdr:rowOff>
    </xdr:from>
    <xdr:to>
      <xdr:col>5</xdr:col>
      <xdr:colOff>0</xdr:colOff>
      <xdr:row>49</xdr:row>
      <xdr:rowOff>158750</xdr:rowOff>
    </xdr:to>
    <xdr:sp macro="" textlink="">
      <xdr:nvSpPr>
        <xdr:cNvPr id="15" name="Textfeld 1"/>
        <xdr:cNvSpPr txBox="1"/>
      </xdr:nvSpPr>
      <xdr:spPr>
        <a:xfrm>
          <a:off x="5503333" y="9673167"/>
          <a:ext cx="0" cy="285750"/>
        </a:xfrm>
        <a:prstGeom prst="rect">
          <a:avLst/>
        </a:prstGeom>
      </xdr:spPr>
      <xdr:txBody>
        <a:bodyPr wrap="square" rtlCol="0"/>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r>
            <a:rPr lang="de-DE" sz="800"/>
            <a:t>Quelle:Bundesnetzagentur</a:t>
          </a:r>
        </a:p>
      </xdr:txBody>
    </xdr:sp>
    <xdr:clientData/>
  </xdr:twoCellAnchor>
</xdr:wsDr>
</file>

<file path=xl/drawings/drawing43.xml><?xml version="1.0" encoding="utf-8"?>
<c:userShapes xmlns:c="http://schemas.openxmlformats.org/drawingml/2006/chart">
  <cdr:relSizeAnchor xmlns:cdr="http://schemas.openxmlformats.org/drawingml/2006/chartDrawing">
    <cdr:from>
      <cdr:x>0.59782</cdr:x>
      <cdr:y>0.08426</cdr:y>
    </cdr:from>
    <cdr:to>
      <cdr:x>0.93996</cdr:x>
      <cdr:y>0.71249</cdr:y>
    </cdr:to>
    <cdr:sp macro="" textlink="">
      <cdr:nvSpPr>
        <cdr:cNvPr id="2" name="Textfeld 1"/>
        <cdr:cNvSpPr txBox="1"/>
      </cdr:nvSpPr>
      <cdr:spPr>
        <a:xfrm xmlns:a="http://schemas.openxmlformats.org/drawingml/2006/main">
          <a:off x="8886623" y="539750"/>
          <a:ext cx="5085908" cy="4024459"/>
        </a:xfrm>
        <a:prstGeom xmlns:a="http://schemas.openxmlformats.org/drawingml/2006/main" prst="rect">
          <a:avLst/>
        </a:prstGeom>
        <a:solidFill xmlns:a="http://schemas.openxmlformats.org/drawingml/2006/main">
          <a:schemeClr val="tx2">
            <a:lumMod val="20000"/>
            <a:lumOff val="80000"/>
            <a:alpha val="34000"/>
          </a:schemeClr>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r>
            <a:rPr lang="de-DE" sz="1200" b="1"/>
            <a:t>EEG</a:t>
          </a:r>
          <a:r>
            <a:rPr lang="de-DE" sz="1200" b="1" baseline="0"/>
            <a:t> 2014</a:t>
          </a:r>
          <a:endParaRPr lang="de-DE" sz="1200" b="1"/>
        </a:p>
      </cdr:txBody>
    </cdr:sp>
  </cdr:relSizeAnchor>
  <cdr:relSizeAnchor xmlns:cdr="http://schemas.openxmlformats.org/drawingml/2006/chartDrawing">
    <cdr:from>
      <cdr:x>0.07302</cdr:x>
      <cdr:y>0.08581</cdr:y>
    </cdr:from>
    <cdr:to>
      <cdr:x>0.59378</cdr:x>
      <cdr:y>0.70928</cdr:y>
    </cdr:to>
    <cdr:sp macro="" textlink="">
      <cdr:nvSpPr>
        <cdr:cNvPr id="15" name="Textfeld 1"/>
        <cdr:cNvSpPr txBox="1"/>
      </cdr:nvSpPr>
      <cdr:spPr>
        <a:xfrm xmlns:a="http://schemas.openxmlformats.org/drawingml/2006/main">
          <a:off x="1085476" y="549702"/>
          <a:ext cx="7741092" cy="3993968"/>
        </a:xfrm>
        <a:prstGeom xmlns:a="http://schemas.openxmlformats.org/drawingml/2006/main" prst="rect">
          <a:avLst/>
        </a:prstGeom>
        <a:solidFill xmlns:a="http://schemas.openxmlformats.org/drawingml/2006/main">
          <a:schemeClr val="tx2">
            <a:lumMod val="20000"/>
            <a:lumOff val="80000"/>
            <a:alpha val="34000"/>
          </a:schemeClr>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r>
            <a:rPr lang="de-DE" sz="1200" b="1"/>
            <a:t>EEG</a:t>
          </a:r>
          <a:r>
            <a:rPr lang="de-DE" sz="1200" b="1" baseline="0"/>
            <a:t> 2012</a:t>
          </a:r>
          <a:endParaRPr lang="de-DE" sz="1200" b="1"/>
        </a:p>
      </cdr:txBody>
    </cdr:sp>
  </cdr:relSizeAnchor>
  <cdr:relSizeAnchor xmlns:cdr="http://schemas.openxmlformats.org/drawingml/2006/chartDrawing">
    <cdr:from>
      <cdr:x>0.55703</cdr:x>
      <cdr:y>0.46017</cdr:y>
    </cdr:from>
    <cdr:to>
      <cdr:x>0.59339</cdr:x>
      <cdr:y>0.51971</cdr:y>
    </cdr:to>
    <cdr:sp macro="" textlink="">
      <cdr:nvSpPr>
        <cdr:cNvPr id="6" name="Textfeld 2"/>
        <cdr:cNvSpPr txBox="1"/>
      </cdr:nvSpPr>
      <cdr:spPr>
        <a:xfrm xmlns:a="http://schemas.openxmlformats.org/drawingml/2006/main">
          <a:off x="8280282" y="2947863"/>
          <a:ext cx="540491" cy="381415"/>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r>
            <a:rPr lang="de-DE" sz="1100" b="1"/>
            <a:t>1,0 %</a:t>
          </a:r>
        </a:p>
      </cdr:txBody>
    </cdr:sp>
  </cdr:relSizeAnchor>
  <cdr:relSizeAnchor xmlns:cdr="http://schemas.openxmlformats.org/drawingml/2006/chartDrawing">
    <cdr:from>
      <cdr:x>0.95358</cdr:x>
      <cdr:y>0.17674</cdr:y>
    </cdr:from>
    <cdr:to>
      <cdr:x>0.9939</cdr:x>
      <cdr:y>0.64009</cdr:y>
    </cdr:to>
    <cdr:grpSp>
      <cdr:nvGrpSpPr>
        <cdr:cNvPr id="3" name="Gruppieren 2"/>
        <cdr:cNvGrpSpPr/>
      </cdr:nvGrpSpPr>
      <cdr:grpSpPr>
        <a:xfrm xmlns:a="http://schemas.openxmlformats.org/drawingml/2006/main">
          <a:off x="14174906" y="1132202"/>
          <a:ext cx="599427" cy="2968234"/>
          <a:chOff x="14015038" y="1132220"/>
          <a:chExt cx="722358" cy="2968202"/>
        </a:xfrm>
      </cdr:grpSpPr>
      <cdr:sp macro="" textlink="">
        <cdr:nvSpPr>
          <cdr:cNvPr id="12" name="Textfeld 2"/>
          <cdr:cNvSpPr txBox="1"/>
        </cdr:nvSpPr>
        <cdr:spPr>
          <a:xfrm xmlns:a="http://schemas.openxmlformats.org/drawingml/2006/main">
            <a:off x="14015038" y="3810952"/>
            <a:ext cx="722358" cy="28947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l"/>
            <a:r>
              <a:rPr lang="de-DE" sz="1100" b="1">
                <a:latin typeface="+mn-lt"/>
              </a:rPr>
              <a:t>0,0 %</a:t>
            </a:r>
          </a:p>
        </cdr:txBody>
      </cdr:sp>
      <cdr:sp macro="" textlink="">
        <cdr:nvSpPr>
          <cdr:cNvPr id="10" name="Textfeld 2"/>
          <cdr:cNvSpPr txBox="1"/>
        </cdr:nvSpPr>
        <cdr:spPr>
          <a:xfrm xmlns:a="http://schemas.openxmlformats.org/drawingml/2006/main">
            <a:off x="14015038" y="3444006"/>
            <a:ext cx="710629" cy="247255"/>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l"/>
            <a:r>
              <a:rPr lang="de-DE" sz="1100" b="1">
                <a:latin typeface="+mn-lt"/>
              </a:rPr>
              <a:t>0,25 %</a:t>
            </a:r>
          </a:p>
        </cdr:txBody>
      </cdr:sp>
      <cdr:sp macro="" textlink="">
        <cdr:nvSpPr>
          <cdr:cNvPr id="14" name="Textfeld 2"/>
          <cdr:cNvSpPr txBox="1"/>
        </cdr:nvSpPr>
        <cdr:spPr>
          <a:xfrm xmlns:a="http://schemas.openxmlformats.org/drawingml/2006/main">
            <a:off x="14015038" y="3164605"/>
            <a:ext cx="687173" cy="279603"/>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l"/>
            <a:r>
              <a:rPr lang="de-DE" sz="1100" b="1">
                <a:latin typeface="+mn-lt"/>
              </a:rPr>
              <a:t>0,5 %  </a:t>
            </a:r>
          </a:p>
        </cdr:txBody>
      </cdr:sp>
      <cdr:sp macro="" textlink="">
        <cdr:nvSpPr>
          <cdr:cNvPr id="4" name="Textfeld 2"/>
          <cdr:cNvSpPr txBox="1"/>
        </cdr:nvSpPr>
        <cdr:spPr>
          <a:xfrm xmlns:a="http://schemas.openxmlformats.org/drawingml/2006/main">
            <a:off x="14015038" y="1507081"/>
            <a:ext cx="675446" cy="381416"/>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l"/>
            <a:r>
              <a:rPr lang="de-DE" sz="1100" b="1">
                <a:latin typeface="+mn-lt"/>
              </a:rPr>
              <a:t>2,2 %</a:t>
            </a:r>
          </a:p>
        </cdr:txBody>
      </cdr:sp>
      <cdr:sp macro="" textlink="">
        <cdr:nvSpPr>
          <cdr:cNvPr id="5" name="Textfeld 2"/>
          <cdr:cNvSpPr txBox="1"/>
        </cdr:nvSpPr>
        <cdr:spPr>
          <a:xfrm xmlns:a="http://schemas.openxmlformats.org/drawingml/2006/main">
            <a:off x="14015038" y="2432297"/>
            <a:ext cx="687173" cy="38148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l"/>
            <a:r>
              <a:rPr lang="de-DE" sz="1100" b="1">
                <a:latin typeface="+mn-lt"/>
              </a:rPr>
              <a:t>1,4 %</a:t>
            </a:r>
          </a:p>
        </cdr:txBody>
      </cdr:sp>
      <cdr:sp macro="" textlink="">
        <cdr:nvSpPr>
          <cdr:cNvPr id="7" name="Textfeld 2"/>
          <cdr:cNvSpPr txBox="1"/>
        </cdr:nvSpPr>
        <cdr:spPr>
          <a:xfrm xmlns:a="http://schemas.openxmlformats.org/drawingml/2006/main">
            <a:off x="14015038" y="1132220"/>
            <a:ext cx="698901" cy="381479"/>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l"/>
            <a:r>
              <a:rPr lang="de-DE" sz="1100" b="1">
                <a:latin typeface="+mn-lt"/>
              </a:rPr>
              <a:t>2,5 %</a:t>
            </a:r>
          </a:p>
        </cdr:txBody>
      </cdr:sp>
      <cdr:sp macro="" textlink="">
        <cdr:nvSpPr>
          <cdr:cNvPr id="13" name="Textfeld 2"/>
          <cdr:cNvSpPr txBox="1"/>
        </cdr:nvSpPr>
        <cdr:spPr>
          <a:xfrm xmlns:a="http://schemas.openxmlformats.org/drawingml/2006/main">
            <a:off x="14015038" y="1976323"/>
            <a:ext cx="698901" cy="381414"/>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l"/>
            <a:r>
              <a:rPr lang="de-DE" sz="1100" b="1" baseline="0">
                <a:latin typeface="+mn-lt"/>
              </a:rPr>
              <a:t>1,8</a:t>
            </a:r>
            <a:r>
              <a:rPr lang="de-DE" sz="1100" b="1">
                <a:latin typeface="+mn-lt"/>
              </a:rPr>
              <a:t> %</a:t>
            </a:r>
          </a:p>
        </cdr:txBody>
      </cdr:sp>
    </cdr:grpSp>
  </cdr:relSizeAnchor>
  <cdr:relSizeAnchor xmlns:cdr="http://schemas.openxmlformats.org/drawingml/2006/chartDrawing">
    <cdr:from>
      <cdr:x>0.00285</cdr:x>
      <cdr:y>0.00876</cdr:y>
    </cdr:from>
    <cdr:to>
      <cdr:x>0.60613</cdr:x>
      <cdr:y>0.09615</cdr:y>
    </cdr:to>
    <cdr:sp macro="" textlink="">
      <cdr:nvSpPr>
        <cdr:cNvPr id="16" name="Textfeld 15"/>
        <cdr:cNvSpPr txBox="1"/>
      </cdr:nvSpPr>
      <cdr:spPr>
        <a:xfrm xmlns:a="http://schemas.openxmlformats.org/drawingml/2006/main">
          <a:off x="38134" y="47644"/>
          <a:ext cx="8072118" cy="47529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DE" sz="1200" b="1"/>
            <a:t>Solare Strahlungsenergie: Zubau in den Bezugzeiträumen zu Berechnung der A</a:t>
          </a:r>
          <a:r>
            <a:rPr lang="de-DE" sz="1200" b="1" baseline="0"/>
            <a:t>bsenkung der Förderung</a:t>
          </a:r>
          <a:r>
            <a:rPr lang="de-DE" sz="1200" b="1"/>
            <a:t> </a:t>
          </a:r>
          <a:endParaRPr lang="de-DE" sz="1200" b="0"/>
        </a:p>
        <a:p xmlns:a="http://schemas.openxmlformats.org/drawingml/2006/main">
          <a:r>
            <a:rPr lang="de-DE" sz="1200" b="0"/>
            <a:t>in MW</a:t>
          </a:r>
        </a:p>
      </cdr:txBody>
    </cdr:sp>
  </cdr:relSizeAnchor>
  <cdr:relSizeAnchor xmlns:cdr="http://schemas.openxmlformats.org/drawingml/2006/chartDrawing">
    <cdr:from>
      <cdr:x>0.85008</cdr:x>
      <cdr:y>0.85726</cdr:y>
    </cdr:from>
    <cdr:to>
      <cdr:x>1</cdr:x>
      <cdr:y>1</cdr:y>
    </cdr:to>
    <cdr:sp macro="" textlink="">
      <cdr:nvSpPr>
        <cdr:cNvPr id="8" name="Textfeld 7"/>
        <cdr:cNvSpPr txBox="1"/>
      </cdr:nvSpPr>
      <cdr:spPr>
        <a:xfrm xmlns:a="http://schemas.openxmlformats.org/drawingml/2006/main">
          <a:off x="12636499" y="5491631"/>
          <a:ext cx="2228491"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de-DE" sz="1100"/>
        </a:p>
      </cdr:txBody>
    </cdr:sp>
  </cdr:relSizeAnchor>
  <cdr:relSizeAnchor xmlns:cdr="http://schemas.openxmlformats.org/drawingml/2006/chartDrawing">
    <cdr:from>
      <cdr:x>0.91203</cdr:x>
      <cdr:y>0.96513</cdr:y>
    </cdr:from>
    <cdr:to>
      <cdr:x>1</cdr:x>
      <cdr:y>1</cdr:y>
    </cdr:to>
    <cdr:sp macro="" textlink="">
      <cdr:nvSpPr>
        <cdr:cNvPr id="9" name="Textfeld 8"/>
        <cdr:cNvSpPr txBox="1"/>
      </cdr:nvSpPr>
      <cdr:spPr>
        <a:xfrm xmlns:a="http://schemas.openxmlformats.org/drawingml/2006/main">
          <a:off x="13557250" y="6182662"/>
          <a:ext cx="1307740" cy="223369"/>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de-DE" sz="800"/>
            <a:t>Quelle: Bundesnetzagnettur</a:t>
          </a:r>
        </a:p>
      </cdr:txBody>
    </cdr:sp>
  </cdr:relSizeAnchor>
  <cdr:relSizeAnchor xmlns:cdr="http://schemas.openxmlformats.org/drawingml/2006/chartDrawing">
    <cdr:from>
      <cdr:x>0.93623</cdr:x>
      <cdr:y>0.0793</cdr:y>
    </cdr:from>
    <cdr:to>
      <cdr:x>1</cdr:x>
      <cdr:y>0.18669</cdr:y>
    </cdr:to>
    <cdr:sp macro="" textlink="">
      <cdr:nvSpPr>
        <cdr:cNvPr id="11" name="Textfeld 10"/>
        <cdr:cNvSpPr txBox="1"/>
      </cdr:nvSpPr>
      <cdr:spPr>
        <a:xfrm xmlns:a="http://schemas.openxmlformats.org/drawingml/2006/main">
          <a:off x="13917083" y="508000"/>
          <a:ext cx="947907" cy="68791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r>
            <a:rPr lang="de-DE" sz="1000" b="1"/>
            <a:t>Monatliche Absenkung</a:t>
          </a:r>
          <a:r>
            <a:rPr lang="de-DE" sz="1000" b="1" baseline="0"/>
            <a:t> </a:t>
          </a:r>
          <a:r>
            <a:rPr lang="de-DE" sz="1000" b="1" u="sng" baseline="0"/>
            <a:t>der Förderung</a:t>
          </a:r>
          <a:endParaRPr lang="de-DE" sz="1000" b="1" u="sng"/>
        </a:p>
      </cdr:txBody>
    </cdr:sp>
  </cdr:relSizeAnchor>
</c:userShapes>
</file>

<file path=xl/drawings/drawing44.xml><?xml version="1.0" encoding="utf-8"?>
<xdr:wsDr xmlns:xdr="http://schemas.openxmlformats.org/drawingml/2006/spreadsheetDrawing" xmlns:a="http://schemas.openxmlformats.org/drawingml/2006/main">
  <xdr:twoCellAnchor editAs="absolute">
    <xdr:from>
      <xdr:col>0</xdr:col>
      <xdr:colOff>0</xdr:colOff>
      <xdr:row>13</xdr:row>
      <xdr:rowOff>187328</xdr:rowOff>
    </xdr:from>
    <xdr:to>
      <xdr:col>5</xdr:col>
      <xdr:colOff>279400</xdr:colOff>
      <xdr:row>30</xdr:row>
      <xdr:rowOff>99485</xdr:rowOff>
    </xdr:to>
    <xdr:graphicFrame macro="">
      <xdr:nvGraphicFramePr>
        <xdr:cNvPr id="4" name="Diagramm 3"/>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5.xml><?xml version="1.0" encoding="utf-8"?>
<c:userShapes xmlns:c="http://schemas.openxmlformats.org/drawingml/2006/chart">
  <cdr:relSizeAnchor xmlns:cdr="http://schemas.openxmlformats.org/drawingml/2006/chartDrawing">
    <cdr:from>
      <cdr:x>0.15894</cdr:x>
      <cdr:y>0.22883</cdr:y>
    </cdr:from>
    <cdr:to>
      <cdr:x>0.1725</cdr:x>
      <cdr:y>0.2836</cdr:y>
    </cdr:to>
    <cdr:sp macro="" textlink="">
      <cdr:nvSpPr>
        <cdr:cNvPr id="2050" name="Text Box 2"/>
        <cdr:cNvSpPr txBox="1">
          <a:spLocks xmlns:a="http://schemas.openxmlformats.org/drawingml/2006/main" noChangeArrowheads="1"/>
        </cdr:cNvSpPr>
      </cdr:nvSpPr>
      <cdr:spPr bwMode="auto">
        <a:xfrm xmlns:a="http://schemas.openxmlformats.org/drawingml/2006/main">
          <a:off x="1118931" y="997075"/>
          <a:ext cx="95214" cy="237897"/>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sp>
  </cdr:relSizeAnchor>
  <cdr:relSizeAnchor xmlns:cdr="http://schemas.openxmlformats.org/drawingml/2006/chartDrawing">
    <cdr:from>
      <cdr:x>0.76303</cdr:x>
      <cdr:y>0.94643</cdr:y>
    </cdr:from>
    <cdr:to>
      <cdr:x>1</cdr:x>
      <cdr:y>0.99107</cdr:y>
    </cdr:to>
    <cdr:sp macro="" textlink="">
      <cdr:nvSpPr>
        <cdr:cNvPr id="2" name="Textfeld 1"/>
        <cdr:cNvSpPr txBox="1"/>
      </cdr:nvSpPr>
      <cdr:spPr>
        <a:xfrm xmlns:a="http://schemas.openxmlformats.org/drawingml/2006/main">
          <a:off x="4324351" y="3028949"/>
          <a:ext cx="1343024" cy="14287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DE" sz="800"/>
            <a:t>Quelle</a:t>
          </a:r>
          <a:r>
            <a:rPr lang="de-DE" sz="800" baseline="0"/>
            <a:t>: Bundesnetzagentur</a:t>
          </a:r>
          <a:endParaRPr lang="de-DE" sz="800"/>
        </a:p>
      </cdr:txBody>
    </cdr:sp>
  </cdr:relSizeAnchor>
</c:userShapes>
</file>

<file path=xl/drawings/drawing5.xml><?xml version="1.0" encoding="utf-8"?>
<c:userShapes xmlns:c="http://schemas.openxmlformats.org/drawingml/2006/chart">
  <cdr:relSizeAnchor xmlns:cdr="http://schemas.openxmlformats.org/drawingml/2006/chartDrawing">
    <cdr:from>
      <cdr:x>0.74677</cdr:x>
      <cdr:y>0.93473</cdr:y>
    </cdr:from>
    <cdr:to>
      <cdr:x>0.99815</cdr:x>
      <cdr:y>0.98956</cdr:y>
    </cdr:to>
    <cdr:sp macro="" textlink="">
      <cdr:nvSpPr>
        <cdr:cNvPr id="2" name="Textfeld 1"/>
        <cdr:cNvSpPr txBox="1"/>
      </cdr:nvSpPr>
      <cdr:spPr>
        <a:xfrm xmlns:a="http://schemas.openxmlformats.org/drawingml/2006/main">
          <a:off x="3848100" y="3409951"/>
          <a:ext cx="1295400" cy="2000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DE" sz="800"/>
            <a:t>Quelle:Bundesnetzagentur</a:t>
          </a:r>
        </a:p>
      </cdr:txBody>
    </cdr:sp>
  </cdr:relSizeAnchor>
</c:userShapes>
</file>

<file path=xl/drawings/drawing6.xml><?xml version="1.0" encoding="utf-8"?>
<c:userShapes xmlns:c="http://schemas.openxmlformats.org/drawingml/2006/chart">
  <cdr:relSizeAnchor xmlns:cdr="http://schemas.openxmlformats.org/drawingml/2006/chartDrawing">
    <cdr:from>
      <cdr:x>0.74677</cdr:x>
      <cdr:y>0.93473</cdr:y>
    </cdr:from>
    <cdr:to>
      <cdr:x>0.99815</cdr:x>
      <cdr:y>0.98956</cdr:y>
    </cdr:to>
    <cdr:sp macro="" textlink="">
      <cdr:nvSpPr>
        <cdr:cNvPr id="2" name="Textfeld 1"/>
        <cdr:cNvSpPr txBox="1"/>
      </cdr:nvSpPr>
      <cdr:spPr>
        <a:xfrm xmlns:a="http://schemas.openxmlformats.org/drawingml/2006/main">
          <a:off x="3848100" y="3409951"/>
          <a:ext cx="1295400" cy="2000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DE" sz="800"/>
            <a:t>Quelle:Bundesnetzagentur</a:t>
          </a:r>
        </a:p>
      </cdr:txBody>
    </cdr:sp>
  </cdr:relSizeAnchor>
</c:userShapes>
</file>

<file path=xl/drawings/drawing7.xml><?xml version="1.0" encoding="utf-8"?>
<xdr:wsDr xmlns:xdr="http://schemas.openxmlformats.org/drawingml/2006/spreadsheetDrawing" xmlns:a="http://schemas.openxmlformats.org/drawingml/2006/main">
  <xdr:twoCellAnchor editAs="absolute">
    <xdr:from>
      <xdr:col>0</xdr:col>
      <xdr:colOff>0</xdr:colOff>
      <xdr:row>16</xdr:row>
      <xdr:rowOff>0</xdr:rowOff>
    </xdr:from>
    <xdr:to>
      <xdr:col>9</xdr:col>
      <xdr:colOff>32259</xdr:colOff>
      <xdr:row>34</xdr:row>
      <xdr:rowOff>148588</xdr:rowOff>
    </xdr:to>
    <xdr:graphicFrame macro="">
      <xdr:nvGraphicFramePr>
        <xdr:cNvPr id="16" name="Diagramm 15"/>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c:userShapes xmlns:c="http://schemas.openxmlformats.org/drawingml/2006/chart">
  <cdr:relSizeAnchor xmlns:cdr="http://schemas.openxmlformats.org/drawingml/2006/chartDrawing">
    <cdr:from>
      <cdr:x>0.15894</cdr:x>
      <cdr:y>0.22883</cdr:y>
    </cdr:from>
    <cdr:to>
      <cdr:x>0.1725</cdr:x>
      <cdr:y>0.2836</cdr:y>
    </cdr:to>
    <cdr:sp macro="" textlink="">
      <cdr:nvSpPr>
        <cdr:cNvPr id="2050" name="Text Box 2"/>
        <cdr:cNvSpPr txBox="1">
          <a:spLocks xmlns:a="http://schemas.openxmlformats.org/drawingml/2006/main" noChangeArrowheads="1"/>
        </cdr:cNvSpPr>
      </cdr:nvSpPr>
      <cdr:spPr bwMode="auto">
        <a:xfrm xmlns:a="http://schemas.openxmlformats.org/drawingml/2006/main">
          <a:off x="1118931" y="997075"/>
          <a:ext cx="95214" cy="237897"/>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sp>
  </cdr:relSizeAnchor>
  <cdr:relSizeAnchor xmlns:cdr="http://schemas.openxmlformats.org/drawingml/2006/chartDrawing">
    <cdr:from>
      <cdr:x>0.81955</cdr:x>
      <cdr:y>0.94249</cdr:y>
    </cdr:from>
    <cdr:to>
      <cdr:x>0.98154</cdr:x>
      <cdr:y>0.9984</cdr:y>
    </cdr:to>
    <cdr:sp macro="" textlink="">
      <cdr:nvSpPr>
        <cdr:cNvPr id="2" name="Textfeld 1"/>
        <cdr:cNvSpPr txBox="1"/>
      </cdr:nvSpPr>
      <cdr:spPr>
        <a:xfrm xmlns:a="http://schemas.openxmlformats.org/drawingml/2006/main">
          <a:off x="6505574" y="3371849"/>
          <a:ext cx="1285875" cy="200025"/>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de-DE" sz="800"/>
            <a:t>Quelle:Bundesnetzagentur</a:t>
          </a:r>
        </a:p>
      </cdr:txBody>
    </cdr:sp>
  </cdr:relSizeAnchor>
</c:userShapes>
</file>

<file path=xl/drawings/drawing9.xml><?xml version="1.0" encoding="utf-8"?>
<xdr:wsDr xmlns:xdr="http://schemas.openxmlformats.org/drawingml/2006/spreadsheetDrawing" xmlns:a="http://schemas.openxmlformats.org/drawingml/2006/main">
  <xdr:twoCellAnchor editAs="absolute">
    <xdr:from>
      <xdr:col>0</xdr:col>
      <xdr:colOff>0</xdr:colOff>
      <xdr:row>15</xdr:row>
      <xdr:rowOff>10584</xdr:rowOff>
    </xdr:from>
    <xdr:to>
      <xdr:col>9</xdr:col>
      <xdr:colOff>130808</xdr:colOff>
      <xdr:row>33</xdr:row>
      <xdr:rowOff>133959</xdr:rowOff>
    </xdr:to>
    <xdr:graphicFrame macro="">
      <xdr:nvGraphicFramePr>
        <xdr:cNvPr id="3" name="Diagramm 2"/>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0.xml><?xml version="1.0" encoding="utf-8"?>
<a:themeOverride xmlns:a="http://schemas.openxmlformats.org/drawingml/2006/main">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1.xml><?xml version="1.0" encoding="utf-8"?>
<a:themeOverride xmlns:a="http://schemas.openxmlformats.org/drawingml/2006/main">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2.xml><?xml version="1.0" encoding="utf-8"?>
<a:themeOverride xmlns:a="http://schemas.openxmlformats.org/drawingml/2006/main">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3.xml><?xml version="1.0" encoding="utf-8"?>
<a:themeOverride xmlns:a="http://schemas.openxmlformats.org/drawingml/2006/main">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4.xml><?xml version="1.0" encoding="utf-8"?>
<a:themeOverride xmlns:a="http://schemas.openxmlformats.org/drawingml/2006/main">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5.xml><?xml version="1.0" encoding="utf-8"?>
<a:themeOverride xmlns:a="http://schemas.openxmlformats.org/drawingml/2006/main">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6.xml><?xml version="1.0" encoding="utf-8"?>
<a:themeOverride xmlns:a="http://schemas.openxmlformats.org/drawingml/2006/main">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7.xml><?xml version="1.0" encoding="utf-8"?>
<a:themeOverride xmlns:a="http://schemas.openxmlformats.org/drawingml/2006/main">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8.xml><?xml version="1.0" encoding="utf-8"?>
<a:themeOverride xmlns:a="http://schemas.openxmlformats.org/drawingml/2006/main">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19.xml><?xml version="1.0" encoding="utf-8"?>
<a:themeOverride xmlns:a="http://schemas.openxmlformats.org/drawingml/2006/main">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3.xml><?xml version="1.0" encoding="utf-8"?>
<a:themeOverride xmlns:a="http://schemas.openxmlformats.org/drawingml/2006/main">
  <a:clrScheme name="Bundesnetzagentur-1">
    <a:dk1>
      <a:srgbClr val="000000"/>
    </a:dk1>
    <a:lt1>
      <a:srgbClr val="FFFFFF"/>
    </a:lt1>
    <a:dk2>
      <a:srgbClr val="417DBE"/>
    </a:dk2>
    <a:lt2>
      <a:srgbClr val="DCE1E4"/>
    </a:lt2>
    <a:accent1>
      <a:srgbClr val="417DBE"/>
    </a:accent1>
    <a:accent2>
      <a:srgbClr val="8DB1D8"/>
    </a:accent2>
    <a:accent3>
      <a:srgbClr val="B3CBE5"/>
    </a:accent3>
    <a:accent4>
      <a:srgbClr val="E16900"/>
    </a:accent4>
    <a:accent5>
      <a:srgbClr val="FFA454"/>
    </a:accent5>
    <a:accent6>
      <a:srgbClr val="FFC28D"/>
    </a:accent6>
    <a:hlink>
      <a:srgbClr val="417DBE"/>
    </a:hlink>
    <a:folHlink>
      <a:srgbClr val="B9C3C8"/>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4.xml><?xml version="1.0" encoding="utf-8"?>
<a:themeOverride xmlns:a="http://schemas.openxmlformats.org/drawingml/2006/main">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5.xml><?xml version="1.0" encoding="utf-8"?>
<a:themeOverride xmlns:a="http://schemas.openxmlformats.org/drawingml/2006/main">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6.xml><?xml version="1.0" encoding="utf-8"?>
<a:themeOverride xmlns:a="http://schemas.openxmlformats.org/drawingml/2006/main">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7.xml><?xml version="1.0" encoding="utf-8"?>
<a:themeOverride xmlns:a="http://schemas.openxmlformats.org/drawingml/2006/main">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8.xml><?xml version="1.0" encoding="utf-8"?>
<a:themeOverride xmlns:a="http://schemas.openxmlformats.org/drawingml/2006/main">
  <a:clrScheme name="Bundesnetzagentur-1">
    <a:dk1>
      <a:srgbClr val="000000"/>
    </a:dk1>
    <a:lt1>
      <a:srgbClr val="FFFFFF"/>
    </a:lt1>
    <a:dk2>
      <a:srgbClr val="417DBE"/>
    </a:dk2>
    <a:lt2>
      <a:srgbClr val="DCE1E4"/>
    </a:lt2>
    <a:accent1>
      <a:srgbClr val="417DBE"/>
    </a:accent1>
    <a:accent2>
      <a:srgbClr val="8DB1D8"/>
    </a:accent2>
    <a:accent3>
      <a:srgbClr val="B3CBE5"/>
    </a:accent3>
    <a:accent4>
      <a:srgbClr val="E16900"/>
    </a:accent4>
    <a:accent5>
      <a:srgbClr val="FFA454"/>
    </a:accent5>
    <a:accent6>
      <a:srgbClr val="FFC28D"/>
    </a:accent6>
    <a:hlink>
      <a:srgbClr val="417DBE"/>
    </a:hlink>
    <a:folHlink>
      <a:srgbClr val="B9C3C8"/>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9.xml><?xml version="1.0" encoding="utf-8"?>
<a:themeOverride xmlns:a="http://schemas.openxmlformats.org/drawingml/2006/main">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57"/>
  <sheetViews>
    <sheetView showGridLines="0" topLeftCell="A16" zoomScaleNormal="100" workbookViewId="0">
      <selection activeCell="J23" sqref="J23"/>
    </sheetView>
  </sheetViews>
  <sheetFormatPr baseColWidth="10" defaultColWidth="14.7109375" defaultRowHeight="15" x14ac:dyDescent="0.25"/>
  <cols>
    <col min="1" max="1" width="4.42578125" customWidth="1"/>
    <col min="2" max="7" width="15.7109375" customWidth="1"/>
  </cols>
  <sheetData>
    <row r="1" spans="1:7" x14ac:dyDescent="0.25">
      <c r="A1" s="770" t="s">
        <v>106</v>
      </c>
      <c r="B1" s="771"/>
      <c r="C1" s="771"/>
      <c r="D1" s="771"/>
      <c r="E1" s="771"/>
      <c r="F1" s="771"/>
      <c r="G1" s="772"/>
    </row>
    <row r="2" spans="1:7" ht="15.75" thickBot="1" x14ac:dyDescent="0.3">
      <c r="A2" s="773"/>
      <c r="B2" s="774"/>
      <c r="C2" s="774"/>
      <c r="D2" s="774"/>
      <c r="E2" s="774"/>
      <c r="F2" s="774"/>
      <c r="G2" s="775"/>
    </row>
    <row r="3" spans="1:7" ht="113.25" customHeight="1" x14ac:dyDescent="0.25">
      <c r="A3" s="776" t="s">
        <v>285</v>
      </c>
      <c r="B3" s="777"/>
      <c r="C3" s="777"/>
      <c r="D3" s="777"/>
      <c r="E3" s="777"/>
      <c r="F3" s="777"/>
      <c r="G3" s="778"/>
    </row>
    <row r="4" spans="1:7" x14ac:dyDescent="0.25">
      <c r="A4" s="82"/>
      <c r="B4" s="782" t="s">
        <v>286</v>
      </c>
      <c r="C4" s="782"/>
      <c r="D4" s="782"/>
      <c r="E4" s="782"/>
      <c r="F4" s="782"/>
      <c r="G4" s="783"/>
    </row>
    <row r="5" spans="1:7" x14ac:dyDescent="0.25">
      <c r="A5" s="82"/>
      <c r="B5" s="782" t="s">
        <v>287</v>
      </c>
      <c r="C5" s="782"/>
      <c r="D5" s="782"/>
      <c r="E5" s="782"/>
      <c r="F5" s="782"/>
      <c r="G5" s="783"/>
    </row>
    <row r="6" spans="1:7" ht="15" customHeight="1" x14ac:dyDescent="0.25">
      <c r="A6" s="90"/>
      <c r="B6" s="782" t="s">
        <v>288</v>
      </c>
      <c r="C6" s="782"/>
      <c r="D6" s="782"/>
      <c r="E6" s="782"/>
      <c r="F6" s="782"/>
      <c r="G6" s="783"/>
    </row>
    <row r="7" spans="1:7" x14ac:dyDescent="0.25">
      <c r="A7" s="90"/>
      <c r="B7" s="782" t="s">
        <v>293</v>
      </c>
      <c r="C7" s="782"/>
      <c r="D7" s="782"/>
      <c r="E7" s="782"/>
      <c r="F7" s="782"/>
      <c r="G7" s="783"/>
    </row>
    <row r="8" spans="1:7" s="523" customFormat="1" x14ac:dyDescent="0.25">
      <c r="A8" s="90"/>
      <c r="B8" s="782" t="s">
        <v>294</v>
      </c>
      <c r="C8" s="782"/>
      <c r="D8" s="782"/>
      <c r="E8" s="782"/>
      <c r="F8" s="782"/>
      <c r="G8" s="783"/>
    </row>
    <row r="9" spans="1:7" s="14" customFormat="1" x14ac:dyDescent="0.25">
      <c r="A9" s="90"/>
      <c r="B9" s="80"/>
      <c r="C9" s="80"/>
      <c r="D9" s="80"/>
      <c r="E9" s="80"/>
      <c r="F9" s="80"/>
      <c r="G9" s="92"/>
    </row>
    <row r="10" spans="1:7" ht="15" customHeight="1" x14ac:dyDescent="0.25">
      <c r="A10" s="768" t="s">
        <v>289</v>
      </c>
      <c r="B10" s="78"/>
      <c r="C10" s="78"/>
      <c r="D10" s="78"/>
      <c r="E10" s="78"/>
      <c r="F10" s="78"/>
      <c r="G10" s="769"/>
    </row>
    <row r="11" spans="1:7" x14ac:dyDescent="0.25">
      <c r="A11" s="768"/>
      <c r="B11" s="78"/>
      <c r="C11" s="78"/>
      <c r="D11" s="78"/>
      <c r="E11" s="78"/>
      <c r="F11" s="78"/>
      <c r="G11" s="769"/>
    </row>
    <row r="12" spans="1:7" s="14" customFormat="1" ht="15" customHeight="1" x14ac:dyDescent="0.25">
      <c r="A12" s="51"/>
      <c r="B12" s="782" t="s">
        <v>292</v>
      </c>
      <c r="C12" s="782"/>
      <c r="D12" s="782"/>
      <c r="E12" s="782"/>
      <c r="F12" s="782"/>
      <c r="G12" s="783"/>
    </row>
    <row r="13" spans="1:7" ht="15" customHeight="1" x14ac:dyDescent="0.25">
      <c r="A13" s="91"/>
      <c r="B13" s="782" t="s">
        <v>290</v>
      </c>
      <c r="C13" s="782"/>
      <c r="D13" s="782"/>
      <c r="E13" s="782"/>
      <c r="F13" s="782"/>
      <c r="G13" s="783"/>
    </row>
    <row r="14" spans="1:7" s="14" customFormat="1" x14ac:dyDescent="0.25">
      <c r="A14" s="88"/>
      <c r="B14" s="79" t="s">
        <v>297</v>
      </c>
      <c r="C14" s="4"/>
      <c r="D14" s="4"/>
      <c r="E14" s="4"/>
      <c r="F14" s="4"/>
      <c r="G14" s="83"/>
    </row>
    <row r="15" spans="1:7" s="523" customFormat="1" x14ac:dyDescent="0.25">
      <c r="A15" s="88"/>
      <c r="B15" s="782" t="s">
        <v>291</v>
      </c>
      <c r="C15" s="782"/>
      <c r="D15" s="782"/>
      <c r="E15" s="782"/>
      <c r="F15" s="782"/>
      <c r="G15" s="783"/>
    </row>
    <row r="16" spans="1:7" s="523" customFormat="1" x14ac:dyDescent="0.25">
      <c r="A16" s="88"/>
      <c r="B16" s="782" t="s">
        <v>295</v>
      </c>
      <c r="C16" s="782"/>
      <c r="D16" s="782"/>
      <c r="E16" s="782"/>
      <c r="F16" s="782"/>
      <c r="G16" s="783"/>
    </row>
    <row r="17" spans="1:9" s="523" customFormat="1" x14ac:dyDescent="0.25">
      <c r="A17" s="88"/>
      <c r="B17" s="782" t="s">
        <v>296</v>
      </c>
      <c r="C17" s="782"/>
      <c r="D17" s="782"/>
      <c r="E17" s="782"/>
      <c r="F17" s="782"/>
      <c r="G17" s="783"/>
      <c r="I17"/>
    </row>
    <row r="18" spans="1:9" s="523" customFormat="1" x14ac:dyDescent="0.25">
      <c r="A18" s="88"/>
      <c r="B18" s="760" t="s">
        <v>303</v>
      </c>
      <c r="C18" s="760"/>
      <c r="D18" s="760"/>
      <c r="E18" s="760"/>
      <c r="F18" s="760"/>
      <c r="G18" s="761"/>
    </row>
    <row r="19" spans="1:9" s="523" customFormat="1" x14ac:dyDescent="0.25">
      <c r="A19" s="88"/>
      <c r="B19" s="760"/>
      <c r="C19" s="760"/>
      <c r="D19" s="760"/>
      <c r="E19" s="760"/>
      <c r="F19" s="760"/>
      <c r="G19" s="761"/>
    </row>
    <row r="20" spans="1:9" s="523" customFormat="1" ht="31.5" customHeight="1" x14ac:dyDescent="0.25">
      <c r="A20" s="921" t="s">
        <v>298</v>
      </c>
      <c r="B20" s="922"/>
      <c r="C20" s="922"/>
      <c r="D20" s="922"/>
      <c r="E20" s="922"/>
      <c r="F20" s="922"/>
      <c r="G20" s="923"/>
    </row>
    <row r="21" spans="1:9" s="523" customFormat="1" x14ac:dyDescent="0.25">
      <c r="A21" s="924"/>
      <c r="B21" s="925"/>
      <c r="C21" s="925"/>
      <c r="D21" s="925"/>
      <c r="E21" s="925"/>
      <c r="F21" s="925"/>
      <c r="G21" s="926"/>
    </row>
    <row r="22" spans="1:9" s="523" customFormat="1" x14ac:dyDescent="0.25">
      <c r="A22" s="924"/>
      <c r="B22" s="782" t="s">
        <v>300</v>
      </c>
      <c r="C22" s="782"/>
      <c r="D22" s="782"/>
      <c r="E22" s="782"/>
      <c r="F22" s="782"/>
      <c r="G22" s="783"/>
    </row>
    <row r="23" spans="1:9" s="523" customFormat="1" x14ac:dyDescent="0.25">
      <c r="A23" s="924"/>
      <c r="B23" s="782" t="s">
        <v>299</v>
      </c>
      <c r="C23" s="782"/>
      <c r="D23" s="782"/>
      <c r="E23" s="782"/>
      <c r="F23" s="782"/>
      <c r="G23" s="783"/>
    </row>
    <row r="24" spans="1:9" s="523" customFormat="1" x14ac:dyDescent="0.25">
      <c r="A24" s="924"/>
      <c r="B24" s="760"/>
      <c r="C24" s="760"/>
      <c r="D24" s="760"/>
      <c r="E24" s="760"/>
      <c r="F24" s="760"/>
      <c r="G24" s="761"/>
    </row>
    <row r="25" spans="1:9" s="523" customFormat="1" ht="29.25" customHeight="1" x14ac:dyDescent="0.25">
      <c r="A25" s="921" t="s">
        <v>307</v>
      </c>
      <c r="B25" s="922"/>
      <c r="C25" s="922"/>
      <c r="D25" s="922"/>
      <c r="E25" s="922"/>
      <c r="F25" s="922"/>
      <c r="G25" s="923"/>
    </row>
    <row r="26" spans="1:9" s="523" customFormat="1" x14ac:dyDescent="0.25">
      <c r="A26" s="924"/>
      <c r="B26" s="760"/>
      <c r="C26" s="760"/>
      <c r="D26" s="760"/>
      <c r="E26" s="760"/>
      <c r="F26" s="760"/>
      <c r="G26" s="761"/>
    </row>
    <row r="27" spans="1:9" s="523" customFormat="1" x14ac:dyDescent="0.25">
      <c r="A27" s="924"/>
      <c r="B27" s="782" t="s">
        <v>305</v>
      </c>
      <c r="C27" s="782"/>
      <c r="D27" s="782"/>
      <c r="E27" s="782"/>
      <c r="F27" s="782"/>
      <c r="G27" s="783"/>
    </row>
    <row r="28" spans="1:9" s="523" customFormat="1" x14ac:dyDescent="0.25">
      <c r="A28" s="924"/>
      <c r="B28" s="760" t="s">
        <v>304</v>
      </c>
      <c r="C28" s="760"/>
      <c r="D28" s="760"/>
      <c r="E28" s="760"/>
      <c r="F28" s="760"/>
      <c r="G28" s="761"/>
    </row>
    <row r="29" spans="1:9" s="523" customFormat="1" x14ac:dyDescent="0.25">
      <c r="A29" s="924"/>
      <c r="B29" s="760"/>
      <c r="C29" s="760"/>
      <c r="D29" s="760"/>
      <c r="E29" s="760"/>
      <c r="F29" s="760"/>
      <c r="G29" s="761"/>
    </row>
    <row r="30" spans="1:9" s="523" customFormat="1" x14ac:dyDescent="0.25">
      <c r="A30" s="924"/>
      <c r="B30" s="782"/>
      <c r="C30" s="782"/>
      <c r="D30" s="782"/>
      <c r="E30" s="782"/>
      <c r="F30" s="782"/>
      <c r="G30" s="783"/>
    </row>
    <row r="31" spans="1:9" ht="30.75" customHeight="1" x14ac:dyDescent="0.25">
      <c r="A31" s="779" t="s">
        <v>301</v>
      </c>
      <c r="B31" s="780"/>
      <c r="C31" s="780"/>
      <c r="D31" s="780"/>
      <c r="E31" s="780"/>
      <c r="F31" s="780"/>
      <c r="G31" s="781"/>
    </row>
    <row r="32" spans="1:9" x14ac:dyDescent="0.25">
      <c r="A32" s="759"/>
      <c r="B32" s="81"/>
      <c r="C32" s="81"/>
      <c r="D32" s="81"/>
      <c r="E32" s="81"/>
      <c r="F32" s="81"/>
      <c r="G32" s="89"/>
    </row>
    <row r="33" spans="1:7" s="14" customFormat="1" ht="48" customHeight="1" x14ac:dyDescent="0.25">
      <c r="A33" s="779" t="s">
        <v>302</v>
      </c>
      <c r="B33" s="780"/>
      <c r="C33" s="780"/>
      <c r="D33" s="780"/>
      <c r="E33" s="780"/>
      <c r="F33" s="780"/>
      <c r="G33" s="781"/>
    </row>
    <row r="34" spans="1:7" s="14" customFormat="1" x14ac:dyDescent="0.25">
      <c r="A34" s="759"/>
      <c r="B34" s="81"/>
      <c r="C34" s="81"/>
      <c r="D34" s="81"/>
      <c r="E34" s="81"/>
      <c r="F34" s="81"/>
      <c r="G34" s="89"/>
    </row>
    <row r="35" spans="1:7" ht="31.5" customHeight="1" x14ac:dyDescent="0.25">
      <c r="A35" s="779" t="s">
        <v>82</v>
      </c>
      <c r="B35" s="780"/>
      <c r="C35" s="780"/>
      <c r="D35" s="780"/>
      <c r="E35" s="780"/>
      <c r="F35" s="780"/>
      <c r="G35" s="781"/>
    </row>
    <row r="36" spans="1:7" x14ac:dyDescent="0.25">
      <c r="A36" s="84" t="s">
        <v>83</v>
      </c>
      <c r="B36" s="2"/>
      <c r="C36" s="2"/>
      <c r="D36" s="2"/>
      <c r="E36" s="2"/>
      <c r="F36" s="2"/>
      <c r="G36" s="85"/>
    </row>
    <row r="37" spans="1:7" ht="15.75" thickBot="1" x14ac:dyDescent="0.3">
      <c r="A37" s="86" t="s">
        <v>84</v>
      </c>
      <c r="B37" s="5"/>
      <c r="C37" s="5"/>
      <c r="D37" s="5"/>
      <c r="E37" s="5"/>
      <c r="F37" s="5"/>
      <c r="G37" s="87"/>
    </row>
    <row r="38" spans="1:7" x14ac:dyDescent="0.25">
      <c r="A38" s="1"/>
      <c r="B38" s="1"/>
      <c r="C38" s="1"/>
      <c r="D38" s="1"/>
      <c r="E38" s="1"/>
      <c r="F38" s="1"/>
      <c r="G38" s="1"/>
    </row>
    <row r="39" spans="1:7" x14ac:dyDescent="0.25">
      <c r="A39" s="1"/>
      <c r="B39" s="1"/>
      <c r="C39" s="1"/>
      <c r="D39" s="1"/>
      <c r="E39" s="1"/>
      <c r="F39" s="1"/>
      <c r="G39" s="1"/>
    </row>
    <row r="40" spans="1:7" x14ac:dyDescent="0.25">
      <c r="A40" s="1"/>
      <c r="B40" s="1"/>
      <c r="C40" s="1"/>
      <c r="D40" s="1"/>
      <c r="E40" s="1"/>
      <c r="F40" s="1"/>
      <c r="G40" s="1"/>
    </row>
    <row r="41" spans="1:7" x14ac:dyDescent="0.25">
      <c r="A41" s="1"/>
      <c r="B41" s="1"/>
      <c r="C41" s="1"/>
      <c r="D41" s="1"/>
      <c r="E41" s="1"/>
      <c r="F41" s="1"/>
      <c r="G41" s="1"/>
    </row>
    <row r="42" spans="1:7" x14ac:dyDescent="0.25">
      <c r="A42" s="1"/>
      <c r="B42" s="1"/>
      <c r="C42" s="1"/>
      <c r="D42" s="1"/>
      <c r="E42" s="1"/>
      <c r="F42" s="1"/>
      <c r="G42" s="1"/>
    </row>
    <row r="43" spans="1:7" x14ac:dyDescent="0.25">
      <c r="A43" s="1"/>
      <c r="B43" s="1"/>
      <c r="C43" s="1"/>
      <c r="D43" s="1"/>
      <c r="E43" s="1"/>
      <c r="F43" s="1"/>
      <c r="G43" s="1"/>
    </row>
    <row r="44" spans="1:7" x14ac:dyDescent="0.25">
      <c r="A44" s="1"/>
      <c r="B44" s="1"/>
      <c r="C44" s="1"/>
      <c r="D44" s="1"/>
      <c r="E44" s="1"/>
      <c r="F44" s="1"/>
      <c r="G44" s="1"/>
    </row>
    <row r="45" spans="1:7" x14ac:dyDescent="0.25">
      <c r="A45" s="1"/>
      <c r="B45" s="1"/>
      <c r="C45" s="1"/>
      <c r="D45" s="1"/>
      <c r="E45" s="1"/>
      <c r="F45" s="1"/>
      <c r="G45" s="1"/>
    </row>
    <row r="46" spans="1:7" x14ac:dyDescent="0.25">
      <c r="A46" s="1"/>
      <c r="B46" s="1"/>
      <c r="C46" s="1"/>
      <c r="D46" s="1"/>
      <c r="E46" s="1"/>
      <c r="F46" s="1"/>
      <c r="G46" s="1"/>
    </row>
    <row r="47" spans="1:7" x14ac:dyDescent="0.25">
      <c r="A47" s="1"/>
      <c r="B47" s="1"/>
      <c r="C47" s="1"/>
      <c r="D47" s="1"/>
      <c r="E47" s="1"/>
      <c r="F47" s="1"/>
      <c r="G47" s="1"/>
    </row>
    <row r="48" spans="1:7" x14ac:dyDescent="0.25">
      <c r="A48" s="1"/>
      <c r="B48" s="1"/>
      <c r="C48" s="1"/>
      <c r="D48" s="1"/>
      <c r="E48" s="1"/>
      <c r="F48" s="1"/>
      <c r="G48" s="1"/>
    </row>
    <row r="49" spans="1:7" x14ac:dyDescent="0.25">
      <c r="A49" s="1"/>
      <c r="B49" s="1"/>
      <c r="C49" s="1"/>
      <c r="D49" s="1"/>
      <c r="E49" s="1"/>
      <c r="F49" s="1"/>
      <c r="G49" s="1"/>
    </row>
    <row r="50" spans="1:7" x14ac:dyDescent="0.25">
      <c r="A50" s="1"/>
      <c r="B50" s="1"/>
      <c r="C50" s="1"/>
      <c r="D50" s="1"/>
      <c r="E50" s="1"/>
      <c r="F50" s="1"/>
      <c r="G50" s="1"/>
    </row>
    <row r="51" spans="1:7" x14ac:dyDescent="0.25">
      <c r="A51" s="1"/>
      <c r="B51" s="1"/>
      <c r="C51" s="1"/>
      <c r="D51" s="1"/>
      <c r="E51" s="1"/>
      <c r="F51" s="1"/>
      <c r="G51" s="1"/>
    </row>
    <row r="52" spans="1:7" x14ac:dyDescent="0.25">
      <c r="A52" s="1"/>
      <c r="B52" s="1"/>
      <c r="C52" s="1"/>
      <c r="D52" s="1"/>
      <c r="E52" s="1"/>
      <c r="F52" s="1"/>
      <c r="G52" s="1"/>
    </row>
    <row r="53" spans="1:7" x14ac:dyDescent="0.25">
      <c r="A53" s="1"/>
      <c r="B53" s="1"/>
      <c r="C53" s="1"/>
      <c r="D53" s="1"/>
      <c r="E53" s="1"/>
      <c r="F53" s="1"/>
      <c r="G53" s="1"/>
    </row>
    <row r="54" spans="1:7" x14ac:dyDescent="0.25">
      <c r="A54" s="1"/>
      <c r="B54" s="1"/>
      <c r="C54" s="1"/>
      <c r="D54" s="1"/>
      <c r="E54" s="1"/>
      <c r="F54" s="1"/>
      <c r="G54" s="1"/>
    </row>
    <row r="55" spans="1:7" x14ac:dyDescent="0.25">
      <c r="A55" s="1"/>
      <c r="B55" s="1"/>
      <c r="C55" s="1"/>
      <c r="D55" s="1"/>
      <c r="E55" s="1"/>
      <c r="F55" s="1"/>
      <c r="G55" s="1"/>
    </row>
    <row r="56" spans="1:7" x14ac:dyDescent="0.25">
      <c r="A56" s="1"/>
      <c r="B56" s="1"/>
      <c r="C56" s="1"/>
      <c r="D56" s="1"/>
      <c r="E56" s="1"/>
      <c r="F56" s="1"/>
      <c r="G56" s="1"/>
    </row>
    <row r="57" spans="1:7" x14ac:dyDescent="0.25">
      <c r="A57" s="1"/>
      <c r="B57" s="1"/>
      <c r="C57" s="1"/>
      <c r="D57" s="1"/>
      <c r="E57" s="1"/>
      <c r="F57" s="1"/>
      <c r="G57" s="1"/>
    </row>
  </sheetData>
  <mergeCells count="21">
    <mergeCell ref="A31:G31"/>
    <mergeCell ref="A33:G33"/>
    <mergeCell ref="B27:G27"/>
    <mergeCell ref="A25:G25"/>
    <mergeCell ref="B17:G17"/>
    <mergeCell ref="A20:G20"/>
    <mergeCell ref="B22:G22"/>
    <mergeCell ref="B30:G30"/>
    <mergeCell ref="B23:G23"/>
    <mergeCell ref="A1:G2"/>
    <mergeCell ref="A3:G3"/>
    <mergeCell ref="A35:G35"/>
    <mergeCell ref="B4:G4"/>
    <mergeCell ref="B5:G5"/>
    <mergeCell ref="B13:G13"/>
    <mergeCell ref="B6:G6"/>
    <mergeCell ref="B8:G8"/>
    <mergeCell ref="B7:G7"/>
    <mergeCell ref="B12:G12"/>
    <mergeCell ref="B15:G15"/>
    <mergeCell ref="B16:G16"/>
  </mergeCells>
  <pageMargins left="0.7" right="0.7" top="0.75" bottom="0.75" header="0.3" footer="0.3"/>
  <pageSetup paperSize="9" scale="72"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3"/>
  <sheetViews>
    <sheetView showGridLines="0" zoomScale="90" zoomScaleNormal="90" workbookViewId="0">
      <selection activeCell="O18" sqref="O18"/>
    </sheetView>
  </sheetViews>
  <sheetFormatPr baseColWidth="10" defaultRowHeight="15" x14ac:dyDescent="0.25"/>
  <cols>
    <col min="1" max="1" width="33.28515625" customWidth="1"/>
    <col min="2" max="4" width="6" bestFit="1" customWidth="1"/>
    <col min="5" max="10" width="7.140625" bestFit="1" customWidth="1"/>
  </cols>
  <sheetData>
    <row r="1" spans="1:10" ht="18.75" x14ac:dyDescent="0.25">
      <c r="A1" s="817" t="s">
        <v>306</v>
      </c>
      <c r="B1" s="817"/>
      <c r="C1" s="817"/>
      <c r="D1" s="817"/>
      <c r="E1" s="817"/>
      <c r="F1" s="817"/>
      <c r="G1" s="817"/>
      <c r="H1" s="817"/>
      <c r="I1" s="817"/>
      <c r="J1" s="817"/>
    </row>
    <row r="2" spans="1:10" ht="19.5" thickBot="1" x14ac:dyDescent="0.3">
      <c r="A2" s="724" t="s">
        <v>100</v>
      </c>
      <c r="B2" s="222"/>
      <c r="C2" s="222"/>
      <c r="D2" s="222"/>
      <c r="E2" s="222"/>
      <c r="F2" s="222"/>
      <c r="G2" s="222"/>
      <c r="H2" s="222"/>
      <c r="I2" s="222"/>
      <c r="J2" s="222"/>
    </row>
    <row r="3" spans="1:10" ht="15.75" thickBot="1" x14ac:dyDescent="0.3">
      <c r="A3" s="218"/>
      <c r="B3" s="218"/>
      <c r="C3" s="218"/>
      <c r="D3" s="218"/>
      <c r="E3" s="218"/>
      <c r="F3" s="218"/>
      <c r="G3" s="218"/>
      <c r="H3" s="218"/>
      <c r="I3" s="218"/>
      <c r="J3" s="218"/>
    </row>
    <row r="4" spans="1:10" ht="15.75" thickBot="1" x14ac:dyDescent="0.3">
      <c r="A4" s="220" t="s">
        <v>87</v>
      </c>
      <c r="B4" s="225">
        <v>2006</v>
      </c>
      <c r="C4" s="228">
        <v>2007</v>
      </c>
      <c r="D4" s="228">
        <v>2008</v>
      </c>
      <c r="E4" s="228">
        <v>2009</v>
      </c>
      <c r="F4" s="228">
        <v>2010</v>
      </c>
      <c r="G4" s="228">
        <v>2011</v>
      </c>
      <c r="H4" s="228">
        <v>2012</v>
      </c>
      <c r="I4" s="228">
        <v>2013</v>
      </c>
      <c r="J4" s="229">
        <v>2014</v>
      </c>
    </row>
    <row r="5" spans="1:10" x14ac:dyDescent="0.25">
      <c r="A5" s="236" t="s">
        <v>155</v>
      </c>
      <c r="B5" s="227">
        <v>366</v>
      </c>
      <c r="C5" s="226">
        <v>418</v>
      </c>
      <c r="D5" s="226">
        <v>379</v>
      </c>
      <c r="E5" s="226">
        <v>382</v>
      </c>
      <c r="F5" s="226">
        <v>421</v>
      </c>
      <c r="G5" s="226">
        <v>231</v>
      </c>
      <c r="H5" s="226">
        <v>347.43887604999998</v>
      </c>
      <c r="I5" s="226">
        <v>420.23226122000011</v>
      </c>
      <c r="J5" s="232">
        <v>401</v>
      </c>
    </row>
    <row r="6" spans="1:10" x14ac:dyDescent="0.25">
      <c r="A6" s="237" t="s">
        <v>57</v>
      </c>
      <c r="B6" s="227">
        <v>195</v>
      </c>
      <c r="C6" s="226">
        <v>193</v>
      </c>
      <c r="D6" s="226">
        <v>156</v>
      </c>
      <c r="E6" s="226">
        <v>143</v>
      </c>
      <c r="F6" s="226">
        <v>83</v>
      </c>
      <c r="G6" s="226">
        <v>36</v>
      </c>
      <c r="H6" s="226">
        <v>46.393196410000009</v>
      </c>
      <c r="I6" s="226">
        <v>48.166914349999999</v>
      </c>
      <c r="J6" s="232">
        <v>82.6</v>
      </c>
    </row>
    <row r="7" spans="1:10" x14ac:dyDescent="0.25">
      <c r="A7" s="238" t="s">
        <v>1</v>
      </c>
      <c r="B7" s="227">
        <v>1337</v>
      </c>
      <c r="C7" s="226">
        <v>2162</v>
      </c>
      <c r="D7" s="226">
        <v>2699</v>
      </c>
      <c r="E7" s="226">
        <v>3700</v>
      </c>
      <c r="F7" s="226">
        <v>4240</v>
      </c>
      <c r="G7" s="226">
        <v>4476</v>
      </c>
      <c r="H7" s="226">
        <v>5842.4008355599999</v>
      </c>
      <c r="I7" s="226">
        <v>6158.3768849099988</v>
      </c>
      <c r="J7" s="232">
        <v>6378.6</v>
      </c>
    </row>
    <row r="8" spans="1:10" x14ac:dyDescent="0.25">
      <c r="A8" s="238" t="s">
        <v>2</v>
      </c>
      <c r="B8" s="128">
        <v>0</v>
      </c>
      <c r="C8" s="226"/>
      <c r="D8" s="226">
        <v>3</v>
      </c>
      <c r="E8" s="226">
        <v>4</v>
      </c>
      <c r="F8" s="226">
        <v>6</v>
      </c>
      <c r="G8" s="226">
        <v>4</v>
      </c>
      <c r="H8" s="226">
        <v>5.5370295499999997</v>
      </c>
      <c r="I8" s="226">
        <v>18.654741900000001</v>
      </c>
      <c r="J8" s="232">
        <v>22.8</v>
      </c>
    </row>
    <row r="9" spans="1:10" x14ac:dyDescent="0.25">
      <c r="A9" s="238" t="s">
        <v>272</v>
      </c>
      <c r="B9" s="230">
        <v>2734</v>
      </c>
      <c r="C9" s="231">
        <v>3509</v>
      </c>
      <c r="D9" s="231">
        <v>3561</v>
      </c>
      <c r="E9" s="231">
        <v>3395</v>
      </c>
      <c r="F9" s="231">
        <v>3342</v>
      </c>
      <c r="G9" s="231">
        <v>4250</v>
      </c>
      <c r="H9" s="226">
        <v>3625.3971795700008</v>
      </c>
      <c r="I9" s="226">
        <v>3523.2287977800001</v>
      </c>
      <c r="J9" s="232">
        <v>4046</v>
      </c>
    </row>
    <row r="10" spans="1:10" x14ac:dyDescent="0.25">
      <c r="A10" s="238" t="s">
        <v>273</v>
      </c>
      <c r="B10" s="230"/>
      <c r="C10" s="231"/>
      <c r="D10" s="231"/>
      <c r="E10" s="231"/>
      <c r="F10" s="231"/>
      <c r="G10" s="231"/>
      <c r="H10" s="226">
        <v>95.27206535000002</v>
      </c>
      <c r="I10" s="226">
        <v>122.60285814000001</v>
      </c>
      <c r="J10" s="232">
        <v>213</v>
      </c>
    </row>
    <row r="11" spans="1:10" ht="15.75" thickBot="1" x14ac:dyDescent="0.3">
      <c r="A11" s="239" t="s">
        <v>181</v>
      </c>
      <c r="B11" s="227">
        <v>1177</v>
      </c>
      <c r="C11" s="226">
        <v>1597</v>
      </c>
      <c r="D11" s="226">
        <v>2219</v>
      </c>
      <c r="E11" s="226">
        <v>3156</v>
      </c>
      <c r="F11" s="226">
        <v>5090</v>
      </c>
      <c r="G11" s="226">
        <v>7767</v>
      </c>
      <c r="H11" s="226">
        <v>9156.0123085999985</v>
      </c>
      <c r="I11" s="226">
        <v>9346.0430213000018</v>
      </c>
      <c r="J11" s="232">
        <v>10230.200000000001</v>
      </c>
    </row>
    <row r="12" spans="1:10" ht="15.75" thickBot="1" x14ac:dyDescent="0.3">
      <c r="A12" s="223" t="s">
        <v>38</v>
      </c>
      <c r="B12" s="106">
        <f t="shared" ref="B12:J12" si="0">SUM(B5:B11)</f>
        <v>5809</v>
      </c>
      <c r="C12" s="107">
        <f t="shared" si="0"/>
        <v>7879</v>
      </c>
      <c r="D12" s="107">
        <f t="shared" si="0"/>
        <v>9017</v>
      </c>
      <c r="E12" s="107">
        <f t="shared" si="0"/>
        <v>10780</v>
      </c>
      <c r="F12" s="107">
        <f t="shared" si="0"/>
        <v>13182</v>
      </c>
      <c r="G12" s="107">
        <f t="shared" si="0"/>
        <v>16764</v>
      </c>
      <c r="H12" s="107">
        <f t="shared" si="0"/>
        <v>19118.45149109</v>
      </c>
      <c r="I12" s="107">
        <f t="shared" si="0"/>
        <v>19637.3054796</v>
      </c>
      <c r="J12" s="108">
        <f t="shared" si="0"/>
        <v>21374.2</v>
      </c>
    </row>
    <row r="13" spans="1:10" ht="15.75" thickBot="1" x14ac:dyDescent="0.3">
      <c r="A13" s="382" t="s">
        <v>62</v>
      </c>
      <c r="B13" s="491"/>
      <c r="C13" s="490">
        <f>(C12-B12)/C12</f>
        <v>0.26272369590049499</v>
      </c>
      <c r="D13" s="490">
        <f t="shared" ref="D13:J13" si="1">(D12-C12)/D12</f>
        <v>0.12620605522901188</v>
      </c>
      <c r="E13" s="490">
        <f t="shared" si="1"/>
        <v>0.16354359925788498</v>
      </c>
      <c r="F13" s="490">
        <f t="shared" si="1"/>
        <v>0.18221817630101653</v>
      </c>
      <c r="G13" s="490">
        <f t="shared" si="1"/>
        <v>0.21367215461703651</v>
      </c>
      <c r="H13" s="490">
        <f t="shared" si="1"/>
        <v>0.12315074221294925</v>
      </c>
      <c r="I13" s="490">
        <f t="shared" si="1"/>
        <v>2.6421852481187183E-2</v>
      </c>
      <c r="J13" s="492">
        <f t="shared" si="1"/>
        <v>8.1261264533877345E-2</v>
      </c>
    </row>
  </sheetData>
  <mergeCells count="1">
    <mergeCell ref="A1:J1"/>
  </mergeCells>
  <pageMargins left="0.70866141732283472" right="0.70866141732283472" top="0.39370078740157483" bottom="0.39370078740157483" header="0.31496062992125984" footer="0.31496062992125984"/>
  <pageSetup paperSize="9" orientation="landscape" r:id="rId1"/>
  <ignoredErrors>
    <ignoredError sqref="B12:J12" formulaRange="1"/>
  </ignoredError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9"/>
  <sheetViews>
    <sheetView showGridLines="0" zoomScale="90" zoomScaleNormal="90" workbookViewId="0">
      <selection activeCell="S16" sqref="S16"/>
    </sheetView>
  </sheetViews>
  <sheetFormatPr baseColWidth="10" defaultRowHeight="15" x14ac:dyDescent="0.25"/>
  <cols>
    <col min="1" max="1" width="36.85546875" bestFit="1" customWidth="1"/>
    <col min="2" max="13" width="8.28515625" bestFit="1" customWidth="1"/>
  </cols>
  <sheetData>
    <row r="1" spans="1:13" ht="18.75" x14ac:dyDescent="0.25">
      <c r="A1" s="817" t="s">
        <v>203</v>
      </c>
      <c r="B1" s="817"/>
      <c r="C1" s="817"/>
      <c r="D1" s="817"/>
      <c r="E1" s="817"/>
      <c r="F1" s="817"/>
      <c r="G1" s="817"/>
      <c r="H1" s="817"/>
      <c r="I1" s="817"/>
      <c r="J1" s="817"/>
      <c r="K1" s="817"/>
      <c r="L1" s="817"/>
      <c r="M1" s="523"/>
    </row>
    <row r="2" spans="1:13" ht="19.5" thickBot="1" x14ac:dyDescent="0.3">
      <c r="A2" s="724" t="s">
        <v>100</v>
      </c>
      <c r="B2" s="524"/>
      <c r="C2" s="524"/>
      <c r="D2" s="524"/>
      <c r="E2" s="524"/>
      <c r="F2" s="524"/>
      <c r="G2" s="524"/>
      <c r="H2" s="524"/>
      <c r="I2" s="524"/>
      <c r="J2" s="524"/>
      <c r="K2" s="524"/>
      <c r="L2" s="524"/>
      <c r="M2" s="524"/>
    </row>
    <row r="3" spans="1:13" ht="15.75" thickBot="1" x14ac:dyDescent="0.3">
      <c r="A3" s="523"/>
      <c r="B3" s="523"/>
      <c r="C3" s="523"/>
      <c r="D3" s="523"/>
      <c r="E3" s="523"/>
      <c r="F3" s="523"/>
      <c r="G3" s="523"/>
      <c r="H3" s="523"/>
      <c r="I3" s="523"/>
      <c r="J3" s="523"/>
      <c r="K3" s="523"/>
      <c r="L3" s="523"/>
      <c r="M3" s="523"/>
    </row>
    <row r="4" spans="1:13" ht="15.75" thickBot="1" x14ac:dyDescent="0.3">
      <c r="A4" s="529"/>
      <c r="B4" s="203">
        <v>2003</v>
      </c>
      <c r="C4" s="204">
        <v>2004</v>
      </c>
      <c r="D4" s="204">
        <v>2005</v>
      </c>
      <c r="E4" s="204">
        <v>2006</v>
      </c>
      <c r="F4" s="204">
        <v>2007</v>
      </c>
      <c r="G4" s="204">
        <v>2008</v>
      </c>
      <c r="H4" s="204">
        <v>2009</v>
      </c>
      <c r="I4" s="204">
        <v>2010</v>
      </c>
      <c r="J4" s="204">
        <v>2011</v>
      </c>
      <c r="K4" s="204">
        <v>2012</v>
      </c>
      <c r="L4" s="204">
        <v>2013</v>
      </c>
      <c r="M4" s="512">
        <v>2014</v>
      </c>
    </row>
    <row r="5" spans="1:13" x14ac:dyDescent="0.25">
      <c r="A5" s="119" t="s">
        <v>204</v>
      </c>
      <c r="B5" s="118">
        <v>478101.4</v>
      </c>
      <c r="C5" s="192">
        <v>487626.9</v>
      </c>
      <c r="D5" s="192">
        <v>491177.2</v>
      </c>
      <c r="E5" s="192">
        <v>495203</v>
      </c>
      <c r="F5" s="192">
        <v>495040</v>
      </c>
      <c r="G5" s="192">
        <v>493506</v>
      </c>
      <c r="H5" s="192">
        <v>466055</v>
      </c>
      <c r="I5" s="192">
        <v>486029</v>
      </c>
      <c r="J5" s="192">
        <v>484699</v>
      </c>
      <c r="K5" s="192">
        <v>477299.569838</v>
      </c>
      <c r="L5" s="192">
        <v>468542.28874699998</v>
      </c>
      <c r="M5" s="653">
        <v>463263.64069099998</v>
      </c>
    </row>
    <row r="6" spans="1:13" x14ac:dyDescent="0.25">
      <c r="A6" s="120" t="s">
        <v>208</v>
      </c>
      <c r="B6" s="185">
        <v>5846.7</v>
      </c>
      <c r="C6" s="194">
        <v>36865.300000000003</v>
      </c>
      <c r="D6" s="194">
        <v>63473.8</v>
      </c>
      <c r="E6" s="194">
        <v>70161</v>
      </c>
      <c r="F6" s="194">
        <v>72050</v>
      </c>
      <c r="G6" s="194">
        <v>77991</v>
      </c>
      <c r="H6" s="194">
        <v>65023</v>
      </c>
      <c r="I6" s="194">
        <v>80665</v>
      </c>
      <c r="J6" s="194">
        <v>85118</v>
      </c>
      <c r="K6" s="194">
        <v>86126.621903000007</v>
      </c>
      <c r="L6" s="194">
        <v>93597.962719000003</v>
      </c>
      <c r="M6" s="654">
        <v>107978.933051</v>
      </c>
    </row>
    <row r="7" spans="1:13" ht="15.75" thickBot="1" x14ac:dyDescent="0.3">
      <c r="A7" s="121" t="s">
        <v>209</v>
      </c>
      <c r="B7" s="40">
        <v>1.2228995773699888E-2</v>
      </c>
      <c r="C7" s="35">
        <v>7.5601448566516738E-2</v>
      </c>
      <c r="D7" s="35">
        <v>0.12922790390107686</v>
      </c>
      <c r="E7" s="35">
        <v>0.14168129029912985</v>
      </c>
      <c r="F7" s="35">
        <v>0.14554379444085327</v>
      </c>
      <c r="G7" s="35">
        <v>0.15803455277139489</v>
      </c>
      <c r="H7" s="35">
        <v>0.1395178680627823</v>
      </c>
      <c r="I7" s="35">
        <v>0.16596746284686717</v>
      </c>
      <c r="J7" s="35">
        <v>0.17561001776360174</v>
      </c>
      <c r="K7" s="35">
        <v>0.18044563068060632</v>
      </c>
      <c r="L7" s="35">
        <v>0.19976417276934494</v>
      </c>
      <c r="M7" s="655">
        <v>0.23308315677779165</v>
      </c>
    </row>
    <row r="8" spans="1:13" x14ac:dyDescent="0.25">
      <c r="B8" s="665">
        <f>B5-B6</f>
        <v>472254.7</v>
      </c>
      <c r="C8" s="665">
        <f t="shared" ref="C8:M8" si="0">C5-C6</f>
        <v>450761.60000000003</v>
      </c>
      <c r="D8" s="665">
        <f t="shared" si="0"/>
        <v>427703.4</v>
      </c>
      <c r="E8" s="665">
        <f t="shared" si="0"/>
        <v>425042</v>
      </c>
      <c r="F8" s="665">
        <f t="shared" si="0"/>
        <v>422990</v>
      </c>
      <c r="G8" s="665">
        <f t="shared" si="0"/>
        <v>415515</v>
      </c>
      <c r="H8" s="665">
        <f t="shared" si="0"/>
        <v>401032</v>
      </c>
      <c r="I8" s="665">
        <f t="shared" si="0"/>
        <v>405364</v>
      </c>
      <c r="J8" s="665">
        <f t="shared" si="0"/>
        <v>399581</v>
      </c>
      <c r="K8" s="665">
        <f t="shared" si="0"/>
        <v>391172.947935</v>
      </c>
      <c r="L8" s="665">
        <f t="shared" si="0"/>
        <v>374944.32602799998</v>
      </c>
      <c r="M8" s="665">
        <f t="shared" si="0"/>
        <v>355284.70763999998</v>
      </c>
    </row>
    <row r="9" spans="1:13" x14ac:dyDescent="0.25">
      <c r="A9" s="664" t="s">
        <v>207</v>
      </c>
    </row>
  </sheetData>
  <mergeCells count="1">
    <mergeCell ref="A1:L1"/>
  </mergeCells>
  <pageMargins left="0.7" right="0.7" top="0.78740157499999996" bottom="0.78740157499999996" header="0.3" footer="0.3"/>
  <pageSetup paperSize="9" scale="96"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11"/>
  <sheetViews>
    <sheetView showGridLines="0" zoomScale="90" zoomScaleNormal="90" workbookViewId="0">
      <selection activeCell="S22" sqref="S22"/>
    </sheetView>
  </sheetViews>
  <sheetFormatPr baseColWidth="10" defaultRowHeight="15" x14ac:dyDescent="0.25"/>
  <cols>
    <col min="1" max="1" width="16.42578125" bestFit="1" customWidth="1"/>
    <col min="2" max="2" width="12.42578125" customWidth="1"/>
    <col min="3" max="3" width="11" bestFit="1" customWidth="1"/>
    <col min="4" max="4" width="8.5703125" bestFit="1" customWidth="1"/>
    <col min="5" max="5" width="13.140625" customWidth="1"/>
    <col min="6" max="6" width="10.28515625" bestFit="1" customWidth="1"/>
    <col min="7" max="7" width="8.5703125" bestFit="1" customWidth="1"/>
    <col min="8" max="8" width="13.42578125" customWidth="1"/>
    <col min="9" max="9" width="10.140625" customWidth="1"/>
    <col min="10" max="10" width="8.5703125" bestFit="1" customWidth="1"/>
    <col min="11" max="11" width="12.7109375" customWidth="1"/>
    <col min="12" max="12" width="10.28515625" bestFit="1" customWidth="1"/>
    <col min="13" max="13" width="8.5703125" bestFit="1" customWidth="1"/>
    <col min="14" max="14" width="12.7109375" customWidth="1"/>
    <col min="15" max="15" width="10.28515625" bestFit="1" customWidth="1"/>
    <col min="16" max="16" width="8.5703125" bestFit="1" customWidth="1"/>
    <col min="17" max="17" width="12" customWidth="1"/>
    <col min="18" max="18" width="10.28515625" customWidth="1"/>
    <col min="19" max="19" width="8.5703125" bestFit="1" customWidth="1"/>
    <col min="20" max="20" width="12.7109375" customWidth="1"/>
    <col min="21" max="21" width="11" bestFit="1" customWidth="1"/>
    <col min="22" max="22" width="8.5703125" bestFit="1" customWidth="1"/>
  </cols>
  <sheetData>
    <row r="1" spans="1:22" ht="18.75" customHeight="1" x14ac:dyDescent="0.25">
      <c r="A1" s="817" t="s">
        <v>237</v>
      </c>
      <c r="B1" s="817"/>
      <c r="C1" s="817"/>
      <c r="D1" s="817"/>
      <c r="E1" s="817"/>
      <c r="F1" s="817"/>
      <c r="G1" s="817"/>
      <c r="H1" s="817"/>
      <c r="I1" s="817"/>
      <c r="J1" s="817"/>
      <c r="K1" s="817"/>
      <c r="L1" s="817"/>
    </row>
    <row r="2" spans="1:22" s="523" customFormat="1" ht="19.5" thickBot="1" x14ac:dyDescent="0.3">
      <c r="A2" s="724" t="s">
        <v>238</v>
      </c>
      <c r="B2" s="524"/>
      <c r="C2" s="524"/>
      <c r="D2" s="524"/>
      <c r="E2" s="524"/>
      <c r="F2" s="524"/>
      <c r="G2" s="524"/>
      <c r="H2" s="524"/>
      <c r="I2" s="524"/>
      <c r="J2" s="524"/>
      <c r="K2" s="524"/>
      <c r="L2" s="524"/>
      <c r="M2" s="524"/>
      <c r="N2" s="524"/>
      <c r="O2" s="524"/>
      <c r="P2" s="524"/>
      <c r="Q2" s="524"/>
      <c r="R2" s="524"/>
      <c r="S2" s="524"/>
      <c r="T2" s="524"/>
      <c r="U2" s="524"/>
      <c r="V2" s="524"/>
    </row>
    <row r="3" spans="1:22" ht="15.75" thickBot="1" x14ac:dyDescent="0.3"/>
    <row r="4" spans="1:22" ht="15.75" thickBot="1" x14ac:dyDescent="0.3">
      <c r="A4" s="838" t="s">
        <v>46</v>
      </c>
      <c r="B4" s="835">
        <v>2008</v>
      </c>
      <c r="C4" s="836"/>
      <c r="D4" s="837"/>
      <c r="E4" s="835">
        <v>2009</v>
      </c>
      <c r="F4" s="836"/>
      <c r="G4" s="837"/>
      <c r="H4" s="835">
        <v>2010</v>
      </c>
      <c r="I4" s="836"/>
      <c r="J4" s="837"/>
      <c r="K4" s="835">
        <v>2011</v>
      </c>
      <c r="L4" s="836"/>
      <c r="M4" s="837"/>
      <c r="N4" s="835">
        <v>2012</v>
      </c>
      <c r="O4" s="836"/>
      <c r="P4" s="837"/>
      <c r="Q4" s="835">
        <v>2013</v>
      </c>
      <c r="R4" s="836"/>
      <c r="S4" s="837"/>
      <c r="T4" s="835">
        <v>2014</v>
      </c>
      <c r="U4" s="836"/>
      <c r="V4" s="837"/>
    </row>
    <row r="5" spans="1:22" ht="45.75" thickBot="1" x14ac:dyDescent="0.3">
      <c r="A5" s="839"/>
      <c r="B5" s="730" t="s">
        <v>272</v>
      </c>
      <c r="C5" s="731" t="s">
        <v>181</v>
      </c>
      <c r="D5" s="732" t="s">
        <v>236</v>
      </c>
      <c r="E5" s="730" t="s">
        <v>272</v>
      </c>
      <c r="F5" s="731" t="s">
        <v>181</v>
      </c>
      <c r="G5" s="732" t="s">
        <v>236</v>
      </c>
      <c r="H5" s="730" t="s">
        <v>272</v>
      </c>
      <c r="I5" s="731" t="s">
        <v>181</v>
      </c>
      <c r="J5" s="732" t="s">
        <v>236</v>
      </c>
      <c r="K5" s="730" t="s">
        <v>272</v>
      </c>
      <c r="L5" s="731" t="s">
        <v>181</v>
      </c>
      <c r="M5" s="732" t="s">
        <v>236</v>
      </c>
      <c r="N5" s="730" t="s">
        <v>272</v>
      </c>
      <c r="O5" s="731" t="s">
        <v>181</v>
      </c>
      <c r="P5" s="732" t="s">
        <v>236</v>
      </c>
      <c r="Q5" s="730" t="s">
        <v>272</v>
      </c>
      <c r="R5" s="731" t="s">
        <v>181</v>
      </c>
      <c r="S5" s="731" t="s">
        <v>236</v>
      </c>
      <c r="T5" s="730" t="s">
        <v>272</v>
      </c>
      <c r="U5" s="731" t="s">
        <v>181</v>
      </c>
      <c r="V5" s="732" t="s">
        <v>236</v>
      </c>
    </row>
    <row r="6" spans="1:22" s="523" customFormat="1" ht="15.75" thickBot="1" x14ac:dyDescent="0.3">
      <c r="A6" s="840"/>
      <c r="B6" s="733"/>
      <c r="C6" s="734"/>
      <c r="D6" s="735"/>
      <c r="E6" s="733"/>
      <c r="F6" s="734"/>
      <c r="G6" s="735"/>
      <c r="H6" s="733"/>
      <c r="I6" s="734"/>
      <c r="J6" s="735"/>
      <c r="K6" s="733"/>
      <c r="L6" s="734"/>
      <c r="M6" s="735"/>
      <c r="N6" s="733"/>
      <c r="O6" s="734"/>
      <c r="P6" s="735"/>
      <c r="Q6" s="733"/>
      <c r="R6" s="734"/>
      <c r="S6" s="734"/>
      <c r="T6" s="733"/>
      <c r="U6" s="734"/>
      <c r="V6" s="735"/>
    </row>
    <row r="7" spans="1:22" x14ac:dyDescent="0.25">
      <c r="A7" s="683" t="s">
        <v>49</v>
      </c>
      <c r="B7" s="185">
        <v>7130</v>
      </c>
      <c r="C7" s="194">
        <v>51</v>
      </c>
      <c r="D7" s="654">
        <v>439</v>
      </c>
      <c r="E7" s="185">
        <v>8267.6720000000005</v>
      </c>
      <c r="F7" s="194">
        <v>224.79142299999998</v>
      </c>
      <c r="G7" s="654">
        <v>433.11599999999999</v>
      </c>
      <c r="H7" s="185">
        <v>8595.89</v>
      </c>
      <c r="I7" s="194">
        <v>409.12017299999997</v>
      </c>
      <c r="J7" s="654">
        <v>525.6820000000007</v>
      </c>
      <c r="K7" s="185">
        <v>8868.1440000000002</v>
      </c>
      <c r="L7" s="194">
        <v>1066.0769010000001</v>
      </c>
      <c r="M7" s="654">
        <v>586.80899999999929</v>
      </c>
      <c r="N7" s="185">
        <v>9724.3490000000002</v>
      </c>
      <c r="O7" s="194">
        <v>1908.4512359999992</v>
      </c>
      <c r="P7" s="654">
        <v>585.80500000000029</v>
      </c>
      <c r="Q7" s="185">
        <v>10954.138000000001</v>
      </c>
      <c r="R7" s="194">
        <v>2104.2071060000012</v>
      </c>
      <c r="S7" s="194">
        <v>633.78199999999924</v>
      </c>
      <c r="T7" s="185">
        <v>12650.401800000001</v>
      </c>
      <c r="U7" s="194">
        <v>2195.4669385189845</v>
      </c>
      <c r="V7" s="686">
        <v>628.82999999999993</v>
      </c>
    </row>
    <row r="8" spans="1:22" x14ac:dyDescent="0.25">
      <c r="A8" s="684" t="s">
        <v>50</v>
      </c>
      <c r="B8" s="185">
        <v>3372</v>
      </c>
      <c r="C8" s="194">
        <v>25</v>
      </c>
      <c r="D8" s="654">
        <v>353</v>
      </c>
      <c r="E8" s="185">
        <v>3544.663</v>
      </c>
      <c r="F8" s="194">
        <v>62.286389999999997</v>
      </c>
      <c r="G8" s="654">
        <v>367.18600000000015</v>
      </c>
      <c r="H8" s="185">
        <v>3776.413</v>
      </c>
      <c r="I8" s="194">
        <v>171.44797500000001</v>
      </c>
      <c r="J8" s="654">
        <v>399.98600000000033</v>
      </c>
      <c r="K8" s="185">
        <v>3937.4830000000002</v>
      </c>
      <c r="L8" s="194">
        <v>197.78371399999995</v>
      </c>
      <c r="M8" s="654">
        <v>339.01299999999992</v>
      </c>
      <c r="N8" s="185">
        <v>4146.4115000000002</v>
      </c>
      <c r="O8" s="194">
        <v>355.89766000000009</v>
      </c>
      <c r="P8" s="654">
        <v>373.28800000000047</v>
      </c>
      <c r="Q8" s="185">
        <v>5025.6620000000003</v>
      </c>
      <c r="R8" s="194">
        <v>478.21525400000013</v>
      </c>
      <c r="S8" s="194">
        <v>373.41899999999987</v>
      </c>
      <c r="T8" s="185">
        <v>5517.3819999999996</v>
      </c>
      <c r="U8" s="194">
        <v>570.29795885071701</v>
      </c>
      <c r="V8" s="686">
        <v>353.91349999999966</v>
      </c>
    </row>
    <row r="9" spans="1:22" x14ac:dyDescent="0.25">
      <c r="A9" s="684" t="s">
        <v>51</v>
      </c>
      <c r="B9" s="185">
        <v>11158</v>
      </c>
      <c r="C9" s="194">
        <v>927</v>
      </c>
      <c r="D9" s="654">
        <v>3844.2199999999993</v>
      </c>
      <c r="E9" s="185">
        <v>12309.417120000006</v>
      </c>
      <c r="F9" s="194">
        <v>1784.9007450000286</v>
      </c>
      <c r="G9" s="654">
        <v>4352.8522499999999</v>
      </c>
      <c r="H9" s="185">
        <v>13282.708780000001</v>
      </c>
      <c r="I9" s="194">
        <v>4058.4887314999755</v>
      </c>
      <c r="J9" s="654">
        <v>4804.5048400000014</v>
      </c>
      <c r="K9" s="185">
        <v>14209.100780000001</v>
      </c>
      <c r="L9" s="194">
        <v>5939.3297910000656</v>
      </c>
      <c r="M9" s="654">
        <v>5436.1798300000009</v>
      </c>
      <c r="N9" s="185">
        <v>15296.781500000001</v>
      </c>
      <c r="O9" s="194">
        <v>9121.278808790059</v>
      </c>
      <c r="P9" s="654">
        <v>5716.784929999998</v>
      </c>
      <c r="Q9" s="185">
        <v>15847.231770000006</v>
      </c>
      <c r="R9" s="194">
        <v>12561.160174289687</v>
      </c>
      <c r="S9" s="194">
        <v>6016.1660599999959</v>
      </c>
      <c r="T9" s="185">
        <v>17443.260630000012</v>
      </c>
      <c r="U9" s="194">
        <v>12278.157173428508</v>
      </c>
      <c r="V9" s="686">
        <v>6524.124029999999</v>
      </c>
    </row>
    <row r="10" spans="1:22" x14ac:dyDescent="0.25">
      <c r="A10" s="684" t="s">
        <v>52</v>
      </c>
      <c r="B10" s="185">
        <v>77</v>
      </c>
      <c r="C10" s="194">
        <v>94</v>
      </c>
      <c r="D10" s="654">
        <v>155</v>
      </c>
      <c r="E10" s="185">
        <v>83.168000000000006</v>
      </c>
      <c r="F10" s="194">
        <v>206.78059999999999</v>
      </c>
      <c r="G10" s="654">
        <v>184.00501000000003</v>
      </c>
      <c r="H10" s="185">
        <v>83.503</v>
      </c>
      <c r="I10" s="194">
        <v>471.91447300000033</v>
      </c>
      <c r="J10" s="654">
        <v>212.44926999999996</v>
      </c>
      <c r="K10" s="185">
        <v>82.614999999999995</v>
      </c>
      <c r="L10" s="194">
        <v>684.06173399999614</v>
      </c>
      <c r="M10" s="654">
        <v>255.74455999999998</v>
      </c>
      <c r="N10" s="185">
        <v>79.747600000000006</v>
      </c>
      <c r="O10" s="194">
        <v>898.39714699999706</v>
      </c>
      <c r="P10" s="654">
        <v>297.15256999999997</v>
      </c>
      <c r="Q10" s="185">
        <v>84.191100000000006</v>
      </c>
      <c r="R10" s="194">
        <v>1010.4378790000035</v>
      </c>
      <c r="S10" s="194">
        <v>314.64076</v>
      </c>
      <c r="T10" s="185">
        <v>66.804600000000008</v>
      </c>
      <c r="U10" s="194">
        <v>1027.6966621982529</v>
      </c>
      <c r="V10" s="686">
        <v>324.1913899999999</v>
      </c>
    </row>
    <row r="11" spans="1:22" ht="15.75" thickBot="1" x14ac:dyDescent="0.3">
      <c r="A11" s="685" t="s">
        <v>53</v>
      </c>
      <c r="B11" s="210">
        <v>63.8</v>
      </c>
      <c r="C11" s="211">
        <v>4882.2</v>
      </c>
      <c r="D11" s="217">
        <v>637.50000000000023</v>
      </c>
      <c r="E11" s="210">
        <v>72.15764999999999</v>
      </c>
      <c r="F11" s="211">
        <v>7634.7013410001709</v>
      </c>
      <c r="G11" s="217">
        <v>691.66964999999902</v>
      </c>
      <c r="H11" s="210">
        <v>59.842150000000004</v>
      </c>
      <c r="I11" s="211">
        <v>12442.015739499815</v>
      </c>
      <c r="J11" s="217">
        <v>732.44895189497993</v>
      </c>
      <c r="K11" s="210">
        <v>71.360789999999994</v>
      </c>
      <c r="L11" s="211">
        <v>15973.859960239439</v>
      </c>
      <c r="M11" s="217">
        <v>799.02367000000118</v>
      </c>
      <c r="N11" s="210">
        <v>53.65170999999998</v>
      </c>
      <c r="O11" s="211">
        <v>18895.006670050214</v>
      </c>
      <c r="P11" s="217">
        <v>714.48971999999969</v>
      </c>
      <c r="Q11" s="210">
        <v>39.63582999999997</v>
      </c>
      <c r="R11" s="211">
        <v>20551.538077693185</v>
      </c>
      <c r="S11" s="211">
        <v>743.60077899999965</v>
      </c>
      <c r="T11" s="210">
        <v>32.998749999999966</v>
      </c>
      <c r="U11" s="211">
        <v>22159.730538693977</v>
      </c>
      <c r="V11" s="687">
        <v>756.19376000000079</v>
      </c>
    </row>
  </sheetData>
  <mergeCells count="9">
    <mergeCell ref="T4:V4"/>
    <mergeCell ref="A1:L1"/>
    <mergeCell ref="B4:D4"/>
    <mergeCell ref="E4:G4"/>
    <mergeCell ref="H4:J4"/>
    <mergeCell ref="K4:M4"/>
    <mergeCell ref="N4:P4"/>
    <mergeCell ref="Q4:S4"/>
    <mergeCell ref="A4:A6"/>
  </mergeCells>
  <pageMargins left="0.39370078740157483" right="0.39370078740157483" top="0.39370078740157483" bottom="0.39370078740157483" header="0.11811023622047245" footer="0.11811023622047245"/>
  <pageSetup paperSize="9" scale="58"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41"/>
  <sheetViews>
    <sheetView showGridLines="0" zoomScale="90" zoomScaleNormal="90" zoomScaleSheetLayoutView="80" workbookViewId="0">
      <selection sqref="A1:K1"/>
    </sheetView>
  </sheetViews>
  <sheetFormatPr baseColWidth="10" defaultRowHeight="15" x14ac:dyDescent="0.25"/>
  <cols>
    <col min="1" max="1" width="26.7109375" style="14" customWidth="1"/>
    <col min="2" max="2" width="9.5703125" style="14" customWidth="1"/>
    <col min="3" max="3" width="9.7109375" style="14" customWidth="1"/>
    <col min="4" max="4" width="10.7109375" style="14" customWidth="1"/>
    <col min="5" max="5" width="12.5703125" style="14" customWidth="1"/>
    <col min="6" max="6" width="13.7109375" style="14" customWidth="1"/>
    <col min="7" max="7" width="12.85546875" style="14" customWidth="1"/>
    <col min="8" max="8" width="12.28515625" style="14" customWidth="1"/>
    <col min="9" max="9" width="19.140625" style="14" bestFit="1" customWidth="1"/>
    <col min="10" max="10" width="20.140625" style="14" bestFit="1" customWidth="1"/>
    <col min="11" max="11" width="15" style="14" bestFit="1" customWidth="1"/>
    <col min="12" max="16384" width="11.42578125" style="14"/>
  </cols>
  <sheetData>
    <row r="1" spans="1:11" ht="18.75" customHeight="1" x14ac:dyDescent="0.25">
      <c r="A1" s="817" t="s">
        <v>277</v>
      </c>
      <c r="B1" s="817"/>
      <c r="C1" s="817"/>
      <c r="D1" s="817"/>
      <c r="E1" s="817"/>
      <c r="F1" s="817"/>
      <c r="G1" s="817"/>
      <c r="H1" s="817"/>
      <c r="I1" s="817"/>
      <c r="J1" s="817"/>
      <c r="K1" s="817"/>
    </row>
    <row r="2" spans="1:11" ht="15.75" thickBot="1" x14ac:dyDescent="0.3">
      <c r="A2" s="532" t="s">
        <v>104</v>
      </c>
      <c r="B2" s="30"/>
      <c r="C2" s="30"/>
      <c r="D2" s="30"/>
      <c r="E2" s="30"/>
      <c r="F2" s="30"/>
      <c r="G2" s="30"/>
      <c r="H2" s="30"/>
      <c r="I2" s="30"/>
      <c r="J2" s="30"/>
      <c r="K2" s="30"/>
    </row>
    <row r="3" spans="1:11" ht="15.75" thickBot="1" x14ac:dyDescent="0.3">
      <c r="A3" s="6"/>
      <c r="B3" s="6"/>
      <c r="C3" s="6"/>
      <c r="D3" s="6"/>
      <c r="E3" s="6"/>
      <c r="F3" s="6"/>
      <c r="G3" s="6"/>
      <c r="H3" s="6"/>
      <c r="I3" s="6"/>
      <c r="J3" s="6"/>
    </row>
    <row r="4" spans="1:11" ht="15.75" thickBot="1" x14ac:dyDescent="0.3">
      <c r="A4" s="844" t="s">
        <v>0</v>
      </c>
      <c r="B4" s="841" t="s">
        <v>3</v>
      </c>
      <c r="C4" s="842"/>
      <c r="D4" s="842"/>
      <c r="E4" s="842"/>
      <c r="F4" s="843"/>
      <c r="G4" s="841" t="s">
        <v>70</v>
      </c>
      <c r="H4" s="843"/>
      <c r="I4" s="841" t="s">
        <v>114</v>
      </c>
      <c r="J4" s="842"/>
      <c r="K4" s="843"/>
    </row>
    <row r="5" spans="1:11" ht="30.75" thickBot="1" x14ac:dyDescent="0.3">
      <c r="A5" s="845"/>
      <c r="B5" s="125" t="s">
        <v>21</v>
      </c>
      <c r="C5" s="57" t="s">
        <v>144</v>
      </c>
      <c r="D5" s="57" t="s">
        <v>69</v>
      </c>
      <c r="E5" s="57" t="s">
        <v>67</v>
      </c>
      <c r="F5" s="58" t="s">
        <v>68</v>
      </c>
      <c r="G5" s="59" t="s">
        <v>67</v>
      </c>
      <c r="H5" s="57" t="s">
        <v>68</v>
      </c>
      <c r="I5" s="59" t="s">
        <v>108</v>
      </c>
      <c r="J5" s="57" t="s">
        <v>110</v>
      </c>
      <c r="K5" s="58" t="s">
        <v>109</v>
      </c>
    </row>
    <row r="6" spans="1:11" x14ac:dyDescent="0.25">
      <c r="A6" s="26" t="s">
        <v>5</v>
      </c>
      <c r="B6" s="415">
        <v>363</v>
      </c>
      <c r="C6" s="416">
        <v>15.320339999999968</v>
      </c>
      <c r="D6" s="416">
        <v>577.67124000000001</v>
      </c>
      <c r="E6" s="416">
        <v>664.27260936327309</v>
      </c>
      <c r="F6" s="416">
        <v>50.127962438528186</v>
      </c>
      <c r="G6" s="417">
        <v>244.73760176156182</v>
      </c>
      <c r="H6" s="418">
        <v>21.722591010000006</v>
      </c>
      <c r="I6" s="417">
        <v>417.46320760109234</v>
      </c>
      <c r="J6" s="418">
        <v>28.405371428528184</v>
      </c>
      <c r="K6" s="419">
        <v>2.0718000006189667</v>
      </c>
    </row>
    <row r="7" spans="1:11" x14ac:dyDescent="0.25">
      <c r="A7" s="26" t="s">
        <v>6</v>
      </c>
      <c r="B7" s="415">
        <v>833</v>
      </c>
      <c r="C7" s="416">
        <v>389.38020000000063</v>
      </c>
      <c r="D7" s="416">
        <v>1446.3701600000002</v>
      </c>
      <c r="E7" s="416">
        <v>1823.4392976811594</v>
      </c>
      <c r="F7" s="416">
        <v>138.70195968354921</v>
      </c>
      <c r="G7" s="417">
        <v>478.95240322262646</v>
      </c>
      <c r="H7" s="418">
        <v>43.811174630000004</v>
      </c>
      <c r="I7" s="417">
        <v>1338.3084324566869</v>
      </c>
      <c r="J7" s="418">
        <v>94.890785053549195</v>
      </c>
      <c r="K7" s="419">
        <v>6.1784620018458645</v>
      </c>
    </row>
    <row r="8" spans="1:11" x14ac:dyDescent="0.25">
      <c r="A8" s="26" t="s">
        <v>7</v>
      </c>
      <c r="B8" s="415">
        <v>2</v>
      </c>
      <c r="C8" s="416">
        <v>2.2999999999999998</v>
      </c>
      <c r="D8" s="416">
        <v>4.3</v>
      </c>
      <c r="E8" s="416">
        <v>5.8872994518363937</v>
      </c>
      <c r="F8" s="416">
        <v>0.38909218779182997</v>
      </c>
      <c r="G8" s="417">
        <v>0</v>
      </c>
      <c r="H8" s="418">
        <v>0</v>
      </c>
      <c r="I8" s="417">
        <v>5.8872994518363937</v>
      </c>
      <c r="J8" s="418">
        <v>0.38909218779182997</v>
      </c>
      <c r="K8" s="419">
        <v>0</v>
      </c>
    </row>
    <row r="9" spans="1:11" x14ac:dyDescent="0.25">
      <c r="A9" s="26" t="s">
        <v>8</v>
      </c>
      <c r="B9" s="415">
        <v>3265</v>
      </c>
      <c r="C9" s="416">
        <v>403.99559999999963</v>
      </c>
      <c r="D9" s="416">
        <v>5396.1776500000005</v>
      </c>
      <c r="E9" s="416">
        <v>7846.549374167058</v>
      </c>
      <c r="F9" s="416">
        <v>567.8004473693735</v>
      </c>
      <c r="G9" s="417">
        <v>828.21014703912601</v>
      </c>
      <c r="H9" s="418">
        <v>75.947169189999968</v>
      </c>
      <c r="I9" s="417">
        <v>6959.1620681102522</v>
      </c>
      <c r="J9" s="418">
        <v>491.85327817937355</v>
      </c>
      <c r="K9" s="419">
        <v>59.177159017679656</v>
      </c>
    </row>
    <row r="10" spans="1:11" x14ac:dyDescent="0.25">
      <c r="A10" s="26" t="s">
        <v>9</v>
      </c>
      <c r="B10" s="415">
        <v>78</v>
      </c>
      <c r="C10" s="416">
        <v>11.8</v>
      </c>
      <c r="D10" s="416">
        <v>154.51900000000001</v>
      </c>
      <c r="E10" s="416">
        <v>285.41696387883894</v>
      </c>
      <c r="F10" s="416">
        <v>21.3131029902029</v>
      </c>
      <c r="G10" s="417">
        <v>57.24165274270419</v>
      </c>
      <c r="H10" s="418">
        <v>5.3601865899999996</v>
      </c>
      <c r="I10" s="417">
        <v>228.17531113613472</v>
      </c>
      <c r="J10" s="418">
        <v>15.952916400202902</v>
      </c>
      <c r="K10" s="419">
        <v>0</v>
      </c>
    </row>
    <row r="11" spans="1:11" x14ac:dyDescent="0.25">
      <c r="A11" s="26" t="s">
        <v>10</v>
      </c>
      <c r="B11" s="415">
        <v>57</v>
      </c>
      <c r="C11" s="416">
        <v>2.9460000000000002</v>
      </c>
      <c r="D11" s="416">
        <v>58.545999999999999</v>
      </c>
      <c r="E11" s="416">
        <v>84.355558267499404</v>
      </c>
      <c r="F11" s="416">
        <v>6.2065269786380508</v>
      </c>
      <c r="G11" s="417">
        <v>10.4843790004953</v>
      </c>
      <c r="H11" s="418">
        <v>0.96805930000000007</v>
      </c>
      <c r="I11" s="417">
        <v>73.871179267004109</v>
      </c>
      <c r="J11" s="418">
        <v>5.2384676786380506</v>
      </c>
      <c r="K11" s="419">
        <v>0</v>
      </c>
    </row>
    <row r="12" spans="1:11" x14ac:dyDescent="0.25">
      <c r="A12" s="26" t="s">
        <v>11</v>
      </c>
      <c r="B12" s="415">
        <v>603</v>
      </c>
      <c r="C12" s="416">
        <v>185.8135</v>
      </c>
      <c r="D12" s="416">
        <v>1065.19715</v>
      </c>
      <c r="E12" s="416">
        <v>1429.292172300738</v>
      </c>
      <c r="F12" s="416">
        <v>110.97734965974215</v>
      </c>
      <c r="G12" s="417">
        <v>395.24301098867193</v>
      </c>
      <c r="H12" s="418">
        <v>36.829397299999997</v>
      </c>
      <c r="I12" s="417">
        <v>1034.049161312066</v>
      </c>
      <c r="J12" s="418">
        <v>74.147952359742149</v>
      </c>
      <c r="K12" s="419">
        <v>0</v>
      </c>
    </row>
    <row r="13" spans="1:11" x14ac:dyDescent="0.25">
      <c r="A13" s="26" t="s">
        <v>12</v>
      </c>
      <c r="B13" s="415">
        <v>1634</v>
      </c>
      <c r="C13" s="416">
        <v>320.62</v>
      </c>
      <c r="D13" s="416">
        <v>2619.78775</v>
      </c>
      <c r="E13" s="416">
        <v>4279.3891230158433</v>
      </c>
      <c r="F13" s="416">
        <v>313.88548770775998</v>
      </c>
      <c r="G13" s="417">
        <v>550.71425502601664</v>
      </c>
      <c r="H13" s="418">
        <v>50.751706140000003</v>
      </c>
      <c r="I13" s="417">
        <v>3715.7400589859617</v>
      </c>
      <c r="J13" s="418">
        <v>263.13378156775997</v>
      </c>
      <c r="K13" s="419">
        <v>12.934809003864377</v>
      </c>
    </row>
    <row r="14" spans="1:11" x14ac:dyDescent="0.25">
      <c r="A14" s="26" t="s">
        <v>13</v>
      </c>
      <c r="B14" s="415">
        <v>5364</v>
      </c>
      <c r="C14" s="416">
        <v>404.06509999999963</v>
      </c>
      <c r="D14" s="416">
        <v>7941.1545199999973</v>
      </c>
      <c r="E14" s="416">
        <v>12770.099546887812</v>
      </c>
      <c r="F14" s="416">
        <v>906.32308286853606</v>
      </c>
      <c r="G14" s="417">
        <v>1104.6306049121847</v>
      </c>
      <c r="H14" s="418">
        <v>100.91432240000003</v>
      </c>
      <c r="I14" s="417">
        <v>11417.98751395169</v>
      </c>
      <c r="J14" s="418">
        <v>805.408760468536</v>
      </c>
      <c r="K14" s="419">
        <v>247.48142802393704</v>
      </c>
    </row>
    <row r="15" spans="1:11" x14ac:dyDescent="0.25">
      <c r="A15" s="26" t="s">
        <v>14</v>
      </c>
      <c r="B15" s="415">
        <v>2772</v>
      </c>
      <c r="C15" s="416">
        <v>272.1158999999999</v>
      </c>
      <c r="D15" s="416">
        <v>3708.1681999999996</v>
      </c>
      <c r="E15" s="416">
        <v>5469.7431264199868</v>
      </c>
      <c r="F15" s="416">
        <v>403.70239455541821</v>
      </c>
      <c r="G15" s="417">
        <v>941.26549659446698</v>
      </c>
      <c r="H15" s="418">
        <v>86.127484560000013</v>
      </c>
      <c r="I15" s="417">
        <v>4524.998635264481</v>
      </c>
      <c r="J15" s="418">
        <v>317.57490999541818</v>
      </c>
      <c r="K15" s="419">
        <v>3.4789945610393773</v>
      </c>
    </row>
    <row r="16" spans="1:11" x14ac:dyDescent="0.25">
      <c r="A16" s="26" t="s">
        <v>15</v>
      </c>
      <c r="B16" s="415">
        <v>1384</v>
      </c>
      <c r="C16" s="416">
        <v>403.77100000000002</v>
      </c>
      <c r="D16" s="416">
        <v>2669.1405300000001</v>
      </c>
      <c r="E16" s="416">
        <v>3519.9440449075591</v>
      </c>
      <c r="F16" s="416">
        <v>258.11569527661226</v>
      </c>
      <c r="G16" s="417">
        <v>367.6698020973692</v>
      </c>
      <c r="H16" s="418">
        <v>33.112311670000004</v>
      </c>
      <c r="I16" s="417">
        <v>3151.5855905099843</v>
      </c>
      <c r="J16" s="418">
        <v>225.00338360661226</v>
      </c>
      <c r="K16" s="419">
        <v>0.68865230020574042</v>
      </c>
    </row>
    <row r="17" spans="1:13" x14ac:dyDescent="0.25">
      <c r="A17" s="26" t="s">
        <v>16</v>
      </c>
      <c r="B17" s="415">
        <v>123</v>
      </c>
      <c r="C17" s="416">
        <v>42.975000000000001</v>
      </c>
      <c r="D17" s="416">
        <v>246.7824</v>
      </c>
      <c r="E17" s="416">
        <v>373.95223918027398</v>
      </c>
      <c r="F17" s="416">
        <v>26.9518702185728</v>
      </c>
      <c r="G17" s="417">
        <v>46.133442352179422</v>
      </c>
      <c r="H17" s="418">
        <v>4.0748730100000001</v>
      </c>
      <c r="I17" s="417">
        <v>327.81879682809455</v>
      </c>
      <c r="J17" s="418">
        <v>22.876997208572799</v>
      </c>
      <c r="K17" s="419">
        <v>0</v>
      </c>
    </row>
    <row r="18" spans="1:13" x14ac:dyDescent="0.25">
      <c r="A18" s="26" t="s">
        <v>17</v>
      </c>
      <c r="B18" s="415">
        <v>885</v>
      </c>
      <c r="C18" s="416">
        <v>29.903500000000001</v>
      </c>
      <c r="D18" s="416">
        <v>1096.2807500000001</v>
      </c>
      <c r="E18" s="416">
        <v>1577.5968715768615</v>
      </c>
      <c r="F18" s="416">
        <v>114.99863289178302</v>
      </c>
      <c r="G18" s="417">
        <v>356.62727801684764</v>
      </c>
      <c r="H18" s="418">
        <v>32.144878119999994</v>
      </c>
      <c r="I18" s="417">
        <v>1193.7584425518844</v>
      </c>
      <c r="J18" s="418">
        <v>82.853754771783031</v>
      </c>
      <c r="K18" s="419">
        <v>27.211151008129551</v>
      </c>
    </row>
    <row r="19" spans="1:13" x14ac:dyDescent="0.25">
      <c r="A19" s="26" t="s">
        <v>18</v>
      </c>
      <c r="B19" s="415">
        <v>2563</v>
      </c>
      <c r="C19" s="416">
        <v>213.27379000000005</v>
      </c>
      <c r="D19" s="416">
        <v>4245.7327599999999</v>
      </c>
      <c r="E19" s="416">
        <v>6169.4708247584704</v>
      </c>
      <c r="F19" s="416">
        <v>439.83799052382153</v>
      </c>
      <c r="G19" s="417">
        <v>386.81844901827395</v>
      </c>
      <c r="H19" s="418">
        <v>32.898206780000002</v>
      </c>
      <c r="I19" s="417">
        <v>5781.3709137398137</v>
      </c>
      <c r="J19" s="418">
        <v>406.93978374382152</v>
      </c>
      <c r="K19" s="419">
        <v>1.2814620003828472</v>
      </c>
    </row>
    <row r="20" spans="1:13" x14ac:dyDescent="0.25">
      <c r="A20" s="26" t="s">
        <v>19</v>
      </c>
      <c r="B20" s="415">
        <v>2951</v>
      </c>
      <c r="C20" s="416">
        <v>1200.5469999999991</v>
      </c>
      <c r="D20" s="416">
        <v>4890.2669699999988</v>
      </c>
      <c r="E20" s="416">
        <v>7986.5105047017878</v>
      </c>
      <c r="F20" s="416">
        <v>565.52696785141131</v>
      </c>
      <c r="G20" s="417">
        <v>855.14882277039862</v>
      </c>
      <c r="H20" s="418">
        <v>80.227641759999997</v>
      </c>
      <c r="I20" s="417">
        <v>6863.3822558513284</v>
      </c>
      <c r="J20" s="418">
        <v>485.29932609141127</v>
      </c>
      <c r="K20" s="419">
        <v>267.97942608006099</v>
      </c>
    </row>
    <row r="21" spans="1:13" ht="15.75" thickBot="1" x14ac:dyDescent="0.3">
      <c r="A21" s="26" t="s">
        <v>20</v>
      </c>
      <c r="B21" s="415">
        <v>757</v>
      </c>
      <c r="C21" s="416">
        <v>132.22490000000013</v>
      </c>
      <c r="D21" s="416">
        <v>1220.8977</v>
      </c>
      <c r="E21" s="416">
        <v>1621.7652507185621</v>
      </c>
      <c r="F21" s="416">
        <v>121.11634178825838</v>
      </c>
      <c r="G21" s="417">
        <v>305.84966101444888</v>
      </c>
      <c r="H21" s="418">
        <v>27.97820445</v>
      </c>
      <c r="I21" s="417">
        <v>1315.9155897041132</v>
      </c>
      <c r="J21" s="418">
        <v>93.138137338258375</v>
      </c>
      <c r="K21" s="419">
        <v>0</v>
      </c>
    </row>
    <row r="22" spans="1:13" ht="15.75" thickBot="1" x14ac:dyDescent="0.3">
      <c r="A22" s="7" t="s">
        <v>3</v>
      </c>
      <c r="B22" s="414">
        <v>23634</v>
      </c>
      <c r="C22" s="412">
        <v>4031.051829999999</v>
      </c>
      <c r="D22" s="412">
        <v>37340.99278</v>
      </c>
      <c r="E22" s="412">
        <v>55907.684807277554</v>
      </c>
      <c r="F22" s="411">
        <v>4045.9749049899997</v>
      </c>
      <c r="G22" s="413">
        <v>6929.7270065573703</v>
      </c>
      <c r="H22" s="412">
        <v>632.86820691000003</v>
      </c>
      <c r="I22" s="413">
        <v>48349.474456722426</v>
      </c>
      <c r="J22" s="412">
        <v>3413.1066980799988</v>
      </c>
      <c r="K22" s="411">
        <v>628.48334399776445</v>
      </c>
    </row>
    <row r="24" spans="1:13" x14ac:dyDescent="0.25">
      <c r="A24" s="551" t="s">
        <v>7</v>
      </c>
      <c r="B24" s="552">
        <v>4.3</v>
      </c>
      <c r="G24" s="551" t="s">
        <v>7</v>
      </c>
      <c r="H24" s="552">
        <v>2.2999999999999998</v>
      </c>
      <c r="L24" s="551" t="s">
        <v>7</v>
      </c>
      <c r="M24" s="570">
        <v>5.8872994518363937</v>
      </c>
    </row>
    <row r="25" spans="1:13" x14ac:dyDescent="0.25">
      <c r="A25" s="551" t="s">
        <v>10</v>
      </c>
      <c r="B25" s="552">
        <v>58.545999999999999</v>
      </c>
      <c r="G25" s="551" t="s">
        <v>10</v>
      </c>
      <c r="H25" s="552">
        <v>2.9460000000000002</v>
      </c>
      <c r="L25" s="551" t="s">
        <v>10</v>
      </c>
      <c r="M25" s="552">
        <v>84.355558267499404</v>
      </c>
    </row>
    <row r="26" spans="1:13" x14ac:dyDescent="0.25">
      <c r="A26" s="551" t="s">
        <v>9</v>
      </c>
      <c r="B26" s="552">
        <v>154.51900000000001</v>
      </c>
      <c r="G26" s="551" t="s">
        <v>9</v>
      </c>
      <c r="H26" s="552">
        <v>11.8</v>
      </c>
      <c r="L26" s="551" t="s">
        <v>9</v>
      </c>
      <c r="M26" s="552">
        <v>285.41696387883894</v>
      </c>
    </row>
    <row r="27" spans="1:13" x14ac:dyDescent="0.25">
      <c r="A27" s="551" t="s">
        <v>16</v>
      </c>
      <c r="B27" s="552">
        <v>246.7824</v>
      </c>
      <c r="G27" s="551" t="s">
        <v>5</v>
      </c>
      <c r="H27" s="552">
        <v>15.320339999999968</v>
      </c>
      <c r="L27" s="551" t="s">
        <v>16</v>
      </c>
      <c r="M27" s="552">
        <v>373.95223918027398</v>
      </c>
    </row>
    <row r="28" spans="1:13" x14ac:dyDescent="0.25">
      <c r="A28" s="551" t="s">
        <v>5</v>
      </c>
      <c r="B28" s="552">
        <v>577.67124000000001</v>
      </c>
      <c r="G28" s="551" t="s">
        <v>17</v>
      </c>
      <c r="H28" s="552">
        <v>29.903500000000001</v>
      </c>
      <c r="L28" s="551" t="s">
        <v>5</v>
      </c>
      <c r="M28" s="552">
        <v>664.27260936327309</v>
      </c>
    </row>
    <row r="29" spans="1:13" x14ac:dyDescent="0.25">
      <c r="A29" s="551" t="s">
        <v>11</v>
      </c>
      <c r="B29" s="552">
        <v>1065.19715</v>
      </c>
      <c r="G29" s="551" t="s">
        <v>16</v>
      </c>
      <c r="H29" s="552">
        <v>42.975000000000001</v>
      </c>
      <c r="L29" s="551" t="s">
        <v>11</v>
      </c>
      <c r="M29" s="552">
        <v>1429.292172300738</v>
      </c>
    </row>
    <row r="30" spans="1:13" x14ac:dyDescent="0.25">
      <c r="A30" s="551" t="s">
        <v>17</v>
      </c>
      <c r="B30" s="552">
        <v>1096.2807500000001</v>
      </c>
      <c r="G30" s="551" t="s">
        <v>20</v>
      </c>
      <c r="H30" s="552">
        <v>132.22490000000013</v>
      </c>
      <c r="L30" s="551" t="s">
        <v>17</v>
      </c>
      <c r="M30" s="552">
        <v>1577.5968715768615</v>
      </c>
    </row>
    <row r="31" spans="1:13" x14ac:dyDescent="0.25">
      <c r="A31" s="551" t="s">
        <v>20</v>
      </c>
      <c r="B31" s="552">
        <v>1220.8977</v>
      </c>
      <c r="G31" s="551" t="s">
        <v>11</v>
      </c>
      <c r="H31" s="552">
        <v>185.8135</v>
      </c>
      <c r="L31" s="551" t="s">
        <v>20</v>
      </c>
      <c r="M31" s="552">
        <v>1621.7652507185621</v>
      </c>
    </row>
    <row r="32" spans="1:13" x14ac:dyDescent="0.25">
      <c r="A32" s="551" t="s">
        <v>6</v>
      </c>
      <c r="B32" s="552">
        <v>1446.3701600000002</v>
      </c>
      <c r="G32" s="551" t="s">
        <v>18</v>
      </c>
      <c r="H32" s="552">
        <v>213.27379000000005</v>
      </c>
      <c r="L32" s="551" t="s">
        <v>6</v>
      </c>
      <c r="M32" s="552">
        <v>1823.4392976811594</v>
      </c>
    </row>
    <row r="33" spans="1:13" x14ac:dyDescent="0.25">
      <c r="A33" s="551" t="s">
        <v>12</v>
      </c>
      <c r="B33" s="552">
        <v>2619.78775</v>
      </c>
      <c r="G33" s="551" t="s">
        <v>14</v>
      </c>
      <c r="H33" s="552">
        <v>272.1158999999999</v>
      </c>
      <c r="L33" s="551" t="s">
        <v>15</v>
      </c>
      <c r="M33" s="552">
        <v>3519.9440449075591</v>
      </c>
    </row>
    <row r="34" spans="1:13" x14ac:dyDescent="0.25">
      <c r="A34" s="551" t="s">
        <v>15</v>
      </c>
      <c r="B34" s="552">
        <v>2669.1405300000001</v>
      </c>
      <c r="G34" s="551" t="s">
        <v>12</v>
      </c>
      <c r="H34" s="552">
        <v>320.62</v>
      </c>
      <c r="L34" s="551" t="s">
        <v>12</v>
      </c>
      <c r="M34" s="552">
        <v>4279.3891230158433</v>
      </c>
    </row>
    <row r="35" spans="1:13" x14ac:dyDescent="0.25">
      <c r="A35" s="551" t="s">
        <v>14</v>
      </c>
      <c r="B35" s="552">
        <v>3708.1681999999996</v>
      </c>
      <c r="G35" s="551" t="s">
        <v>6</v>
      </c>
      <c r="H35" s="552">
        <v>389.38020000000063</v>
      </c>
      <c r="L35" s="551" t="s">
        <v>14</v>
      </c>
      <c r="M35" s="552">
        <v>5469.7431264199868</v>
      </c>
    </row>
    <row r="36" spans="1:13" x14ac:dyDescent="0.25">
      <c r="A36" s="551" t="s">
        <v>18</v>
      </c>
      <c r="B36" s="552">
        <v>4245.7327599999999</v>
      </c>
      <c r="G36" s="551" t="s">
        <v>15</v>
      </c>
      <c r="H36" s="552">
        <v>403.77100000000002</v>
      </c>
      <c r="L36" s="551" t="s">
        <v>18</v>
      </c>
      <c r="M36" s="552">
        <v>6169.4708247584704</v>
      </c>
    </row>
    <row r="37" spans="1:13" x14ac:dyDescent="0.25">
      <c r="A37" s="551" t="s">
        <v>19</v>
      </c>
      <c r="B37" s="552">
        <v>4890.2669699999988</v>
      </c>
      <c r="G37" s="551" t="s">
        <v>8</v>
      </c>
      <c r="H37" s="552">
        <v>403.99559999999963</v>
      </c>
      <c r="L37" s="551" t="s">
        <v>8</v>
      </c>
      <c r="M37" s="552">
        <v>7846.549374167058</v>
      </c>
    </row>
    <row r="38" spans="1:13" x14ac:dyDescent="0.25">
      <c r="A38" s="551" t="s">
        <v>8</v>
      </c>
      <c r="B38" s="552">
        <v>5396.1776500000005</v>
      </c>
      <c r="G38" s="551" t="s">
        <v>13</v>
      </c>
      <c r="H38" s="552">
        <v>404.06509999999963</v>
      </c>
      <c r="L38" s="551" t="s">
        <v>19</v>
      </c>
      <c r="M38" s="552">
        <v>7986.5105047017878</v>
      </c>
    </row>
    <row r="39" spans="1:13" x14ac:dyDescent="0.25">
      <c r="A39" s="551" t="s">
        <v>13</v>
      </c>
      <c r="B39" s="552">
        <v>7941.1545199999973</v>
      </c>
      <c r="G39" s="551" t="s">
        <v>19</v>
      </c>
      <c r="H39" s="552">
        <v>1200.5469999999991</v>
      </c>
      <c r="L39" s="551" t="s">
        <v>13</v>
      </c>
      <c r="M39" s="552">
        <v>12770.099546887812</v>
      </c>
    </row>
    <row r="40" spans="1:13" x14ac:dyDescent="0.25">
      <c r="M40" s="241"/>
    </row>
    <row r="41" spans="1:13" x14ac:dyDescent="0.25">
      <c r="M41" s="241"/>
    </row>
  </sheetData>
  <sortState ref="L25:M40">
    <sortCondition ref="M26:M41"/>
  </sortState>
  <mergeCells count="5">
    <mergeCell ref="B4:F4"/>
    <mergeCell ref="G4:H4"/>
    <mergeCell ref="I4:K4"/>
    <mergeCell ref="A1:K1"/>
    <mergeCell ref="A4:A5"/>
  </mergeCells>
  <pageMargins left="0.7" right="0.7" top="0.78740157499999996" bottom="0.78740157499999996" header="0.3" footer="0.3"/>
  <pageSetup paperSize="9" scale="54"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47"/>
  <sheetViews>
    <sheetView showGridLines="0" zoomScale="90" zoomScaleNormal="90" zoomScaleSheetLayoutView="80" workbookViewId="0">
      <selection sqref="A1:K1"/>
    </sheetView>
  </sheetViews>
  <sheetFormatPr baseColWidth="10" defaultRowHeight="15" x14ac:dyDescent="0.25"/>
  <cols>
    <col min="1" max="1" width="33.140625" style="12" customWidth="1"/>
    <col min="2" max="2" width="9.7109375" style="12" customWidth="1"/>
    <col min="3" max="3" width="11.140625" style="12" customWidth="1"/>
    <col min="4" max="4" width="11.42578125" style="12"/>
    <col min="5" max="5" width="14.85546875" style="12" customWidth="1"/>
    <col min="6" max="6" width="12.42578125" style="12" customWidth="1"/>
    <col min="7" max="7" width="13" style="12" customWidth="1"/>
    <col min="8" max="8" width="10.42578125" style="12" customWidth="1"/>
    <col min="9" max="9" width="19.140625" style="12" bestFit="1" customWidth="1"/>
    <col min="10" max="10" width="20.140625" style="12" bestFit="1" customWidth="1"/>
    <col min="11" max="11" width="15" style="12" bestFit="1" customWidth="1"/>
    <col min="12" max="16384" width="11.42578125" style="12"/>
  </cols>
  <sheetData>
    <row r="1" spans="1:11" s="15" customFormat="1" ht="18.75" customHeight="1" x14ac:dyDescent="0.25">
      <c r="A1" s="817" t="s">
        <v>278</v>
      </c>
      <c r="B1" s="817"/>
      <c r="C1" s="817"/>
      <c r="D1" s="817"/>
      <c r="E1" s="817"/>
      <c r="F1" s="817"/>
      <c r="G1" s="817"/>
      <c r="H1" s="817"/>
      <c r="I1" s="817"/>
      <c r="J1" s="817"/>
      <c r="K1" s="817"/>
    </row>
    <row r="2" spans="1:11" ht="15.75" thickBot="1" x14ac:dyDescent="0.3">
      <c r="A2" s="532" t="s">
        <v>104</v>
      </c>
      <c r="B2" s="22"/>
      <c r="C2" s="22"/>
      <c r="D2" s="22"/>
      <c r="E2" s="22"/>
      <c r="F2" s="22"/>
      <c r="G2" s="22"/>
      <c r="H2" s="22"/>
      <c r="I2" s="22"/>
      <c r="J2" s="22"/>
      <c r="K2" s="22"/>
    </row>
    <row r="3" spans="1:11" ht="15.75" thickBot="1" x14ac:dyDescent="0.3"/>
    <row r="4" spans="1:11" ht="15.75" thickBot="1" x14ac:dyDescent="0.3">
      <c r="A4" s="844" t="s">
        <v>0</v>
      </c>
      <c r="B4" s="841" t="s">
        <v>3</v>
      </c>
      <c r="C4" s="842"/>
      <c r="D4" s="842"/>
      <c r="E4" s="842"/>
      <c r="F4" s="843"/>
      <c r="G4" s="841" t="s">
        <v>70</v>
      </c>
      <c r="H4" s="843"/>
      <c r="I4" s="841" t="s">
        <v>114</v>
      </c>
      <c r="J4" s="842"/>
      <c r="K4" s="843"/>
    </row>
    <row r="5" spans="1:11" ht="30.75" thickBot="1" x14ac:dyDescent="0.3">
      <c r="A5" s="845"/>
      <c r="B5" s="125" t="s">
        <v>21</v>
      </c>
      <c r="C5" s="57" t="s">
        <v>144</v>
      </c>
      <c r="D5" s="57" t="s">
        <v>69</v>
      </c>
      <c r="E5" s="57" t="s">
        <v>67</v>
      </c>
      <c r="F5" s="58" t="s">
        <v>68</v>
      </c>
      <c r="G5" s="59" t="s">
        <v>67</v>
      </c>
      <c r="H5" s="57" t="s">
        <v>68</v>
      </c>
      <c r="I5" s="59" t="s">
        <v>108</v>
      </c>
      <c r="J5" s="57" t="s">
        <v>110</v>
      </c>
      <c r="K5" s="58" t="s">
        <v>109</v>
      </c>
    </row>
    <row r="6" spans="1:11" x14ac:dyDescent="0.25">
      <c r="A6" s="26" t="s">
        <v>86</v>
      </c>
      <c r="B6" s="424">
        <v>220</v>
      </c>
      <c r="C6" s="425">
        <v>371.9</v>
      </c>
      <c r="D6" s="425">
        <v>945.3</v>
      </c>
      <c r="E6" s="425">
        <v>1248.8733491873359</v>
      </c>
      <c r="F6" s="425">
        <v>187.90528243000003</v>
      </c>
      <c r="G6" s="426">
        <v>149.98227606</v>
      </c>
      <c r="H6" s="427">
        <v>27.651635220000003</v>
      </c>
      <c r="I6" s="426">
        <v>1098.8910731273359</v>
      </c>
      <c r="J6" s="427">
        <v>160.25364721000003</v>
      </c>
      <c r="K6" s="428">
        <v>0</v>
      </c>
    </row>
    <row r="7" spans="1:11" x14ac:dyDescent="0.25">
      <c r="A7" s="26" t="s">
        <v>5</v>
      </c>
      <c r="B7" s="424">
        <v>0</v>
      </c>
      <c r="C7" s="425">
        <v>0</v>
      </c>
      <c r="D7" s="425">
        <v>0</v>
      </c>
      <c r="E7" s="425">
        <v>0</v>
      </c>
      <c r="F7" s="425">
        <v>0</v>
      </c>
      <c r="G7" s="429">
        <v>0</v>
      </c>
      <c r="H7" s="430">
        <v>0</v>
      </c>
      <c r="I7" s="429">
        <v>0</v>
      </c>
      <c r="J7" s="430">
        <v>0</v>
      </c>
      <c r="K7" s="431">
        <v>0</v>
      </c>
    </row>
    <row r="8" spans="1:11" x14ac:dyDescent="0.25">
      <c r="A8" s="26" t="s">
        <v>6</v>
      </c>
      <c r="B8" s="424">
        <v>0</v>
      </c>
      <c r="C8" s="425">
        <v>0</v>
      </c>
      <c r="D8" s="425">
        <v>0</v>
      </c>
      <c r="E8" s="425">
        <v>0</v>
      </c>
      <c r="F8" s="425">
        <v>0</v>
      </c>
      <c r="G8" s="429">
        <v>0</v>
      </c>
      <c r="H8" s="430">
        <v>0</v>
      </c>
      <c r="I8" s="429">
        <v>0</v>
      </c>
      <c r="J8" s="430">
        <v>0</v>
      </c>
      <c r="K8" s="431">
        <v>0</v>
      </c>
    </row>
    <row r="9" spans="1:11" x14ac:dyDescent="0.25">
      <c r="A9" s="26" t="s">
        <v>7</v>
      </c>
      <c r="B9" s="424">
        <v>0</v>
      </c>
      <c r="C9" s="425">
        <v>0</v>
      </c>
      <c r="D9" s="425">
        <v>0</v>
      </c>
      <c r="E9" s="425">
        <v>0</v>
      </c>
      <c r="F9" s="425">
        <v>0</v>
      </c>
      <c r="G9" s="429">
        <v>0</v>
      </c>
      <c r="H9" s="430">
        <v>0</v>
      </c>
      <c r="I9" s="429">
        <v>0</v>
      </c>
      <c r="J9" s="430">
        <v>0</v>
      </c>
      <c r="K9" s="431">
        <v>0</v>
      </c>
    </row>
    <row r="10" spans="1:11" x14ac:dyDescent="0.25">
      <c r="A10" s="26" t="s">
        <v>8</v>
      </c>
      <c r="B10" s="424">
        <v>0</v>
      </c>
      <c r="C10" s="425">
        <v>0</v>
      </c>
      <c r="D10" s="425">
        <v>0</v>
      </c>
      <c r="E10" s="425">
        <v>0</v>
      </c>
      <c r="F10" s="425">
        <v>0</v>
      </c>
      <c r="G10" s="429">
        <v>0</v>
      </c>
      <c r="H10" s="430">
        <v>0</v>
      </c>
      <c r="I10" s="429">
        <v>0</v>
      </c>
      <c r="J10" s="430">
        <v>0</v>
      </c>
      <c r="K10" s="431">
        <v>0</v>
      </c>
    </row>
    <row r="11" spans="1:11" x14ac:dyDescent="0.25">
      <c r="A11" s="26" t="s">
        <v>9</v>
      </c>
      <c r="B11" s="424">
        <v>0</v>
      </c>
      <c r="C11" s="425">
        <v>0</v>
      </c>
      <c r="D11" s="425">
        <v>0</v>
      </c>
      <c r="E11" s="425">
        <v>0</v>
      </c>
      <c r="F11" s="425">
        <v>0</v>
      </c>
      <c r="G11" s="429">
        <v>0</v>
      </c>
      <c r="H11" s="430">
        <v>0</v>
      </c>
      <c r="I11" s="429">
        <v>0</v>
      </c>
      <c r="J11" s="430">
        <v>0</v>
      </c>
      <c r="K11" s="431">
        <v>0</v>
      </c>
    </row>
    <row r="12" spans="1:11" x14ac:dyDescent="0.25">
      <c r="A12" s="26" t="s">
        <v>10</v>
      </c>
      <c r="B12" s="424">
        <v>0</v>
      </c>
      <c r="C12" s="425">
        <v>0</v>
      </c>
      <c r="D12" s="425">
        <v>0</v>
      </c>
      <c r="E12" s="425">
        <v>0</v>
      </c>
      <c r="F12" s="425">
        <v>0</v>
      </c>
      <c r="G12" s="429">
        <v>0</v>
      </c>
      <c r="H12" s="430">
        <v>0</v>
      </c>
      <c r="I12" s="429">
        <v>0</v>
      </c>
      <c r="J12" s="430">
        <v>0</v>
      </c>
      <c r="K12" s="431">
        <v>0</v>
      </c>
    </row>
    <row r="13" spans="1:11" x14ac:dyDescent="0.25">
      <c r="A13" s="26" t="s">
        <v>11</v>
      </c>
      <c r="B13" s="424">
        <v>0</v>
      </c>
      <c r="C13" s="425">
        <v>0</v>
      </c>
      <c r="D13" s="425">
        <v>0</v>
      </c>
      <c r="E13" s="425">
        <v>0</v>
      </c>
      <c r="F13" s="425">
        <v>0</v>
      </c>
      <c r="G13" s="429">
        <v>0</v>
      </c>
      <c r="H13" s="430">
        <v>0</v>
      </c>
      <c r="I13" s="429">
        <v>0</v>
      </c>
      <c r="J13" s="430">
        <v>0</v>
      </c>
      <c r="K13" s="431">
        <v>0</v>
      </c>
    </row>
    <row r="14" spans="1:11" x14ac:dyDescent="0.25">
      <c r="A14" s="26" t="s">
        <v>12</v>
      </c>
      <c r="B14" s="424">
        <v>21</v>
      </c>
      <c r="C14" s="425">
        <v>0</v>
      </c>
      <c r="D14" s="425">
        <v>48.3</v>
      </c>
      <c r="E14" s="425">
        <v>200.55633734266451</v>
      </c>
      <c r="F14" s="425">
        <v>25.060828409999999</v>
      </c>
      <c r="G14" s="429">
        <v>0</v>
      </c>
      <c r="H14" s="430">
        <v>0</v>
      </c>
      <c r="I14" s="429">
        <v>200.55633734266451</v>
      </c>
      <c r="J14" s="430">
        <v>25.060828409999999</v>
      </c>
      <c r="K14" s="431">
        <v>0</v>
      </c>
    </row>
    <row r="15" spans="1:11" x14ac:dyDescent="0.25">
      <c r="A15" s="26" t="s">
        <v>13</v>
      </c>
      <c r="B15" s="424">
        <v>0</v>
      </c>
      <c r="C15" s="425">
        <v>0</v>
      </c>
      <c r="D15" s="425">
        <v>0</v>
      </c>
      <c r="E15" s="425">
        <v>0</v>
      </c>
      <c r="F15" s="425">
        <v>0</v>
      </c>
      <c r="G15" s="429">
        <v>0</v>
      </c>
      <c r="H15" s="430">
        <v>0</v>
      </c>
      <c r="I15" s="429">
        <v>0</v>
      </c>
      <c r="J15" s="430">
        <v>0</v>
      </c>
      <c r="K15" s="431">
        <v>0</v>
      </c>
    </row>
    <row r="16" spans="1:11" x14ac:dyDescent="0.25">
      <c r="A16" s="26" t="s">
        <v>14</v>
      </c>
      <c r="B16" s="424">
        <v>0</v>
      </c>
      <c r="C16" s="425">
        <v>0</v>
      </c>
      <c r="D16" s="425">
        <v>0</v>
      </c>
      <c r="E16" s="425">
        <v>0</v>
      </c>
      <c r="F16" s="425">
        <v>0</v>
      </c>
      <c r="G16" s="429">
        <v>0</v>
      </c>
      <c r="H16" s="430">
        <v>0</v>
      </c>
      <c r="I16" s="429">
        <v>0</v>
      </c>
      <c r="J16" s="430">
        <v>0</v>
      </c>
      <c r="K16" s="431">
        <v>0</v>
      </c>
    </row>
    <row r="17" spans="1:13" x14ac:dyDescent="0.25">
      <c r="A17" s="26" t="s">
        <v>15</v>
      </c>
      <c r="B17" s="424">
        <v>0</v>
      </c>
      <c r="C17" s="425">
        <v>0</v>
      </c>
      <c r="D17" s="425">
        <v>0</v>
      </c>
      <c r="E17" s="425">
        <v>0</v>
      </c>
      <c r="F17" s="425">
        <v>0</v>
      </c>
      <c r="G17" s="429">
        <v>0</v>
      </c>
      <c r="H17" s="430">
        <v>0</v>
      </c>
      <c r="I17" s="429">
        <v>0</v>
      </c>
      <c r="J17" s="430">
        <v>0</v>
      </c>
      <c r="K17" s="431">
        <v>0</v>
      </c>
    </row>
    <row r="18" spans="1:13" x14ac:dyDescent="0.25">
      <c r="A18" s="26" t="s">
        <v>16</v>
      </c>
      <c r="B18" s="424">
        <v>0</v>
      </c>
      <c r="C18" s="425">
        <v>0</v>
      </c>
      <c r="D18" s="425">
        <v>0</v>
      </c>
      <c r="E18" s="425">
        <v>0</v>
      </c>
      <c r="F18" s="425">
        <v>0</v>
      </c>
      <c r="G18" s="429">
        <v>0</v>
      </c>
      <c r="H18" s="430">
        <v>0</v>
      </c>
      <c r="I18" s="429">
        <v>0</v>
      </c>
      <c r="J18" s="430">
        <v>0</v>
      </c>
      <c r="K18" s="431">
        <v>0</v>
      </c>
    </row>
    <row r="19" spans="1:13" x14ac:dyDescent="0.25">
      <c r="A19" s="26" t="s">
        <v>17</v>
      </c>
      <c r="B19" s="424">
        <v>0</v>
      </c>
      <c r="C19" s="425">
        <v>0</v>
      </c>
      <c r="D19" s="425">
        <v>0</v>
      </c>
      <c r="E19" s="425">
        <v>0</v>
      </c>
      <c r="F19" s="425">
        <v>0</v>
      </c>
      <c r="G19" s="429">
        <v>0</v>
      </c>
      <c r="H19" s="430">
        <v>0</v>
      </c>
      <c r="I19" s="429">
        <v>0</v>
      </c>
      <c r="J19" s="430">
        <v>0</v>
      </c>
      <c r="K19" s="431">
        <v>0</v>
      </c>
    </row>
    <row r="20" spans="1:13" x14ac:dyDescent="0.25">
      <c r="A20" s="26" t="s">
        <v>18</v>
      </c>
      <c r="B20" s="424">
        <v>0</v>
      </c>
      <c r="C20" s="425">
        <v>0</v>
      </c>
      <c r="D20" s="425">
        <v>0</v>
      </c>
      <c r="E20" s="425">
        <v>0</v>
      </c>
      <c r="F20" s="425">
        <v>0</v>
      </c>
      <c r="G20" s="429">
        <v>0</v>
      </c>
      <c r="H20" s="430">
        <v>0</v>
      </c>
      <c r="I20" s="429">
        <v>0</v>
      </c>
      <c r="J20" s="430">
        <v>0</v>
      </c>
      <c r="K20" s="431">
        <v>0</v>
      </c>
    </row>
    <row r="21" spans="1:13" x14ac:dyDescent="0.25">
      <c r="A21" s="26" t="s">
        <v>19</v>
      </c>
      <c r="B21" s="424">
        <v>0</v>
      </c>
      <c r="C21" s="425">
        <v>0</v>
      </c>
      <c r="D21" s="425">
        <v>0</v>
      </c>
      <c r="E21" s="425">
        <v>0</v>
      </c>
      <c r="F21" s="425">
        <v>0</v>
      </c>
      <c r="G21" s="429">
        <v>0</v>
      </c>
      <c r="H21" s="430">
        <v>0</v>
      </c>
      <c r="I21" s="429">
        <v>0</v>
      </c>
      <c r="J21" s="430">
        <v>0</v>
      </c>
      <c r="K21" s="431">
        <v>0</v>
      </c>
    </row>
    <row r="22" spans="1:13" ht="15.75" thickBot="1" x14ac:dyDescent="0.3">
      <c r="A22" s="26" t="s">
        <v>20</v>
      </c>
      <c r="B22" s="424">
        <v>0</v>
      </c>
      <c r="C22" s="425">
        <v>0</v>
      </c>
      <c r="D22" s="425">
        <v>0</v>
      </c>
      <c r="E22" s="425">
        <v>0</v>
      </c>
      <c r="F22" s="425">
        <v>0</v>
      </c>
      <c r="G22" s="429">
        <v>0</v>
      </c>
      <c r="H22" s="430">
        <v>0</v>
      </c>
      <c r="I22" s="429">
        <v>0</v>
      </c>
      <c r="J22" s="430">
        <v>0</v>
      </c>
      <c r="K22" s="431">
        <v>0</v>
      </c>
    </row>
    <row r="23" spans="1:13" ht="15.75" thickBot="1" x14ac:dyDescent="0.3">
      <c r="A23" s="7" t="s">
        <v>3</v>
      </c>
      <c r="B23" s="423">
        <v>241</v>
      </c>
      <c r="C23" s="421">
        <v>371.9</v>
      </c>
      <c r="D23" s="421">
        <v>993.59999999999991</v>
      </c>
      <c r="E23" s="421">
        <v>1449.4296865300003</v>
      </c>
      <c r="F23" s="420">
        <v>212.96611084000003</v>
      </c>
      <c r="G23" s="422">
        <v>149.98227606</v>
      </c>
      <c r="H23" s="421">
        <v>27.651635220000003</v>
      </c>
      <c r="I23" s="422">
        <v>1299.4474104700002</v>
      </c>
      <c r="J23" s="421">
        <v>185.31447562000002</v>
      </c>
      <c r="K23" s="420">
        <v>0</v>
      </c>
    </row>
    <row r="24" spans="1:13" x14ac:dyDescent="0.25">
      <c r="A24" s="73" t="s">
        <v>85</v>
      </c>
      <c r="B24" s="52"/>
      <c r="C24" s="52"/>
      <c r="D24" s="52"/>
      <c r="E24" s="52"/>
      <c r="F24" s="52"/>
      <c r="G24" s="52"/>
      <c r="H24" s="52"/>
      <c r="I24" s="52"/>
      <c r="J24" s="52"/>
    </row>
    <row r="26" spans="1:13" s="571" customFormat="1" x14ac:dyDescent="0.25"/>
    <row r="27" spans="1:13" s="571" customFormat="1" x14ac:dyDescent="0.25">
      <c r="B27" s="573"/>
      <c r="H27" s="572"/>
      <c r="M27" s="572"/>
    </row>
    <row r="28" spans="1:13" s="571" customFormat="1" x14ac:dyDescent="0.25">
      <c r="B28" s="573"/>
      <c r="H28" s="572"/>
      <c r="M28" s="572"/>
    </row>
    <row r="29" spans="1:13" s="571" customFormat="1" x14ac:dyDescent="0.25">
      <c r="B29" s="573"/>
      <c r="H29" s="572"/>
      <c r="M29" s="572"/>
    </row>
    <row r="30" spans="1:13" s="571" customFormat="1" x14ac:dyDescent="0.25">
      <c r="B30" s="573"/>
      <c r="H30" s="572"/>
      <c r="M30" s="572"/>
    </row>
    <row r="31" spans="1:13" s="571" customFormat="1" x14ac:dyDescent="0.25">
      <c r="B31" s="573"/>
      <c r="H31" s="572"/>
      <c r="M31" s="572"/>
    </row>
    <row r="32" spans="1:13" s="571" customFormat="1" x14ac:dyDescent="0.25">
      <c r="B32" s="573"/>
      <c r="H32" s="572"/>
      <c r="M32" s="572"/>
    </row>
    <row r="33" spans="2:13" s="571" customFormat="1" x14ac:dyDescent="0.25">
      <c r="B33" s="573"/>
      <c r="H33" s="572"/>
      <c r="M33" s="572"/>
    </row>
    <row r="34" spans="2:13" s="571" customFormat="1" x14ac:dyDescent="0.25">
      <c r="B34" s="573"/>
      <c r="H34" s="572"/>
      <c r="M34" s="572"/>
    </row>
    <row r="35" spans="2:13" s="571" customFormat="1" x14ac:dyDescent="0.25">
      <c r="B35" s="573"/>
      <c r="H35" s="572"/>
      <c r="M35" s="572"/>
    </row>
    <row r="36" spans="2:13" s="571" customFormat="1" x14ac:dyDescent="0.25">
      <c r="B36" s="573"/>
      <c r="H36" s="572"/>
      <c r="M36" s="572"/>
    </row>
    <row r="37" spans="2:13" s="571" customFormat="1" x14ac:dyDescent="0.25">
      <c r="B37" s="573"/>
      <c r="H37" s="572"/>
      <c r="M37" s="572"/>
    </row>
    <row r="38" spans="2:13" s="571" customFormat="1" x14ac:dyDescent="0.25">
      <c r="B38" s="573"/>
      <c r="H38" s="572"/>
      <c r="M38" s="572"/>
    </row>
    <row r="39" spans="2:13" s="571" customFormat="1" x14ac:dyDescent="0.25">
      <c r="B39" s="573"/>
      <c r="H39" s="572"/>
      <c r="M39" s="572"/>
    </row>
    <row r="40" spans="2:13" s="571" customFormat="1" x14ac:dyDescent="0.25">
      <c r="B40" s="573"/>
      <c r="H40" s="572"/>
      <c r="M40" s="572"/>
    </row>
    <row r="41" spans="2:13" s="571" customFormat="1" x14ac:dyDescent="0.25">
      <c r="B41" s="573"/>
      <c r="H41" s="572"/>
      <c r="M41" s="572"/>
    </row>
    <row r="42" spans="2:13" s="571" customFormat="1" x14ac:dyDescent="0.25">
      <c r="B42" s="573"/>
      <c r="H42" s="572"/>
      <c r="M42" s="572"/>
    </row>
    <row r="43" spans="2:13" s="571" customFormat="1" x14ac:dyDescent="0.25"/>
    <row r="44" spans="2:13" s="571" customFormat="1" x14ac:dyDescent="0.25"/>
    <row r="45" spans="2:13" s="571" customFormat="1" x14ac:dyDescent="0.25"/>
    <row r="46" spans="2:13" s="574" customFormat="1" x14ac:dyDescent="0.25"/>
    <row r="47" spans="2:13" s="574" customFormat="1" x14ac:dyDescent="0.25"/>
  </sheetData>
  <mergeCells count="5">
    <mergeCell ref="B4:F4"/>
    <mergeCell ref="G4:H4"/>
    <mergeCell ref="I4:K4"/>
    <mergeCell ref="A4:A5"/>
    <mergeCell ref="A1:K1"/>
  </mergeCells>
  <pageMargins left="0.7" right="0.7" top="0.78740157499999996" bottom="0.78740157499999996" header="0.3" footer="0.3"/>
  <pageSetup paperSize="9" scale="67"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44"/>
  <sheetViews>
    <sheetView showGridLines="0" zoomScale="90" zoomScaleNormal="90" zoomScaleSheetLayoutView="80" workbookViewId="0">
      <selection sqref="A1:K1"/>
    </sheetView>
  </sheetViews>
  <sheetFormatPr baseColWidth="10" defaultRowHeight="15" x14ac:dyDescent="0.25"/>
  <cols>
    <col min="1" max="1" width="30.7109375" customWidth="1"/>
    <col min="2" max="2" width="11.140625" customWidth="1"/>
    <col min="3" max="3" width="12" customWidth="1"/>
    <col min="4" max="4" width="12.42578125" customWidth="1"/>
    <col min="5" max="5" width="14.42578125" customWidth="1"/>
    <col min="6" max="6" width="12.42578125" customWidth="1"/>
    <col min="7" max="7" width="13" customWidth="1"/>
    <col min="8" max="8" width="12.85546875" customWidth="1"/>
    <col min="9" max="9" width="19.140625" bestFit="1" customWidth="1"/>
    <col min="10" max="10" width="20.140625" bestFit="1" customWidth="1"/>
    <col min="11" max="11" width="15" bestFit="1" customWidth="1"/>
  </cols>
  <sheetData>
    <row r="1" spans="1:11" s="6" customFormat="1" ht="18.75" customHeight="1" x14ac:dyDescent="0.25">
      <c r="A1" s="817" t="s">
        <v>63</v>
      </c>
      <c r="B1" s="817"/>
      <c r="C1" s="817"/>
      <c r="D1" s="817"/>
      <c r="E1" s="817"/>
      <c r="F1" s="817"/>
      <c r="G1" s="817"/>
      <c r="H1" s="817"/>
      <c r="I1" s="817"/>
      <c r="J1" s="817"/>
      <c r="K1" s="817"/>
    </row>
    <row r="2" spans="1:11" ht="15.75" thickBot="1" x14ac:dyDescent="0.3">
      <c r="A2" s="532" t="s">
        <v>104</v>
      </c>
      <c r="B2" s="30"/>
      <c r="C2" s="30"/>
      <c r="D2" s="30"/>
      <c r="E2" s="30"/>
      <c r="F2" s="30"/>
      <c r="G2" s="30"/>
      <c r="H2" s="30"/>
      <c r="I2" s="30"/>
      <c r="J2" s="30"/>
      <c r="K2" s="30"/>
    </row>
    <row r="3" spans="1:11" ht="15.75" thickBot="1" x14ac:dyDescent="0.3"/>
    <row r="4" spans="1:11" ht="15.75" thickBot="1" x14ac:dyDescent="0.3">
      <c r="A4" s="844" t="s">
        <v>0</v>
      </c>
      <c r="B4" s="841" t="s">
        <v>3</v>
      </c>
      <c r="C4" s="842"/>
      <c r="D4" s="842"/>
      <c r="E4" s="842"/>
      <c r="F4" s="843"/>
      <c r="G4" s="841" t="s">
        <v>70</v>
      </c>
      <c r="H4" s="843"/>
      <c r="I4" s="841" t="s">
        <v>114</v>
      </c>
      <c r="J4" s="842"/>
      <c r="K4" s="843"/>
    </row>
    <row r="5" spans="1:11" ht="30.75" thickBot="1" x14ac:dyDescent="0.3">
      <c r="A5" s="845"/>
      <c r="B5" s="125" t="s">
        <v>21</v>
      </c>
      <c r="C5" s="57" t="s">
        <v>144</v>
      </c>
      <c r="D5" s="57" t="s">
        <v>69</v>
      </c>
      <c r="E5" s="57" t="s">
        <v>67</v>
      </c>
      <c r="F5" s="58" t="s">
        <v>68</v>
      </c>
      <c r="G5" s="59" t="s">
        <v>67</v>
      </c>
      <c r="H5" s="57" t="s">
        <v>68</v>
      </c>
      <c r="I5" s="59" t="s">
        <v>108</v>
      </c>
      <c r="J5" s="57" t="s">
        <v>110</v>
      </c>
      <c r="K5" s="58" t="s">
        <v>109</v>
      </c>
    </row>
    <row r="6" spans="1:11" ht="15" customHeight="1" x14ac:dyDescent="0.25">
      <c r="A6" s="26" t="s">
        <v>5</v>
      </c>
      <c r="B6" s="482">
        <v>277034</v>
      </c>
      <c r="C6" s="483">
        <v>205.62714210953658</v>
      </c>
      <c r="D6" s="483">
        <v>4984.5483765551589</v>
      </c>
      <c r="E6" s="483">
        <v>4464.1334012679472</v>
      </c>
      <c r="F6" s="483">
        <v>1590.6680591665877</v>
      </c>
      <c r="G6" s="484">
        <v>4224.4456980781069</v>
      </c>
      <c r="H6" s="485">
        <v>1536.6210341248861</v>
      </c>
      <c r="I6" s="484">
        <v>239.6023651898407</v>
      </c>
      <c r="J6" s="485">
        <v>54.047025041701616</v>
      </c>
      <c r="K6" s="486">
        <v>8.5338000000000011E-2</v>
      </c>
    </row>
    <row r="7" spans="1:11" ht="15" customHeight="1" x14ac:dyDescent="0.25">
      <c r="A7" s="26" t="s">
        <v>6</v>
      </c>
      <c r="B7" s="482">
        <v>485866</v>
      </c>
      <c r="C7" s="483">
        <v>309.11969102949462</v>
      </c>
      <c r="D7" s="483">
        <v>11099.785568607645</v>
      </c>
      <c r="E7" s="483">
        <v>10043.279924083427</v>
      </c>
      <c r="F7" s="483">
        <v>3393.7088426477126</v>
      </c>
      <c r="G7" s="484">
        <v>9048.8798211229987</v>
      </c>
      <c r="H7" s="485">
        <v>3169.2126949540352</v>
      </c>
      <c r="I7" s="484">
        <v>988.40955436042793</v>
      </c>
      <c r="J7" s="485">
        <v>224.49614769367724</v>
      </c>
      <c r="K7" s="486">
        <v>5.9905486000000003</v>
      </c>
    </row>
    <row r="8" spans="1:11" x14ac:dyDescent="0.25">
      <c r="A8" s="26" t="s">
        <v>7</v>
      </c>
      <c r="B8" s="482">
        <v>5593</v>
      </c>
      <c r="C8" s="483">
        <v>12.062565696832172</v>
      </c>
      <c r="D8" s="483">
        <v>80.476223413712887</v>
      </c>
      <c r="E8" s="483">
        <v>53.809482468379578</v>
      </c>
      <c r="F8" s="483">
        <v>17.970475626006355</v>
      </c>
      <c r="G8" s="484">
        <v>51.90894526773063</v>
      </c>
      <c r="H8" s="485">
        <v>17.475461769656771</v>
      </c>
      <c r="I8" s="484">
        <v>1.900537200648946</v>
      </c>
      <c r="J8" s="485">
        <v>0.49501385634958195</v>
      </c>
      <c r="K8" s="486">
        <v>0</v>
      </c>
    </row>
    <row r="9" spans="1:11" x14ac:dyDescent="0.25">
      <c r="A9" s="26" t="s">
        <v>8</v>
      </c>
      <c r="B9" s="482">
        <v>29687</v>
      </c>
      <c r="C9" s="483">
        <v>149.61346780558395</v>
      </c>
      <c r="D9" s="483">
        <v>2900.9981257721397</v>
      </c>
      <c r="E9" s="483">
        <v>2634.5976674321028</v>
      </c>
      <c r="F9" s="483">
        <v>574.76814507097788</v>
      </c>
      <c r="G9" s="484">
        <v>1516.8660984534224</v>
      </c>
      <c r="H9" s="485">
        <v>369.51387567749561</v>
      </c>
      <c r="I9" s="484">
        <v>1115.1236739786805</v>
      </c>
      <c r="J9" s="485">
        <v>205.2542693934823</v>
      </c>
      <c r="K9" s="486">
        <v>2.6078950000000005</v>
      </c>
    </row>
    <row r="10" spans="1:11" x14ac:dyDescent="0.25">
      <c r="A10" s="26" t="s">
        <v>9</v>
      </c>
      <c r="B10" s="482">
        <v>1829</v>
      </c>
      <c r="C10" s="483">
        <v>3.029214662551778</v>
      </c>
      <c r="D10" s="483">
        <v>39.929995712807219</v>
      </c>
      <c r="E10" s="483">
        <v>26.644724220692986</v>
      </c>
      <c r="F10" s="483">
        <v>8.2763878684076762</v>
      </c>
      <c r="G10" s="484">
        <v>25.328918855746057</v>
      </c>
      <c r="H10" s="485">
        <v>7.9150506936325851</v>
      </c>
      <c r="I10" s="484">
        <v>1.2710994949469281</v>
      </c>
      <c r="J10" s="485">
        <v>0.36133717477509075</v>
      </c>
      <c r="K10" s="486">
        <v>4.4705870000000002E-2</v>
      </c>
    </row>
    <row r="11" spans="1:11" x14ac:dyDescent="0.25">
      <c r="A11" s="26" t="s">
        <v>10</v>
      </c>
      <c r="B11" s="482">
        <v>2742</v>
      </c>
      <c r="C11" s="483">
        <v>1.8811125635480856</v>
      </c>
      <c r="D11" s="483">
        <v>36.520220252473855</v>
      </c>
      <c r="E11" s="483">
        <v>25.679639438119718</v>
      </c>
      <c r="F11" s="483">
        <v>8.4938366884558878</v>
      </c>
      <c r="G11" s="484">
        <v>22.588723013531808</v>
      </c>
      <c r="H11" s="485">
        <v>7.7561532779714071</v>
      </c>
      <c r="I11" s="484">
        <v>3.0909164245879102</v>
      </c>
      <c r="J11" s="485">
        <v>0.73768341048448127</v>
      </c>
      <c r="K11" s="486">
        <v>0</v>
      </c>
    </row>
    <row r="12" spans="1:11" x14ac:dyDescent="0.25">
      <c r="A12" s="26" t="s">
        <v>11</v>
      </c>
      <c r="B12" s="482">
        <v>99088</v>
      </c>
      <c r="C12" s="483">
        <v>73.209966808095572</v>
      </c>
      <c r="D12" s="483">
        <v>1768.4616174829362</v>
      </c>
      <c r="E12" s="483">
        <v>1458.4897004865961</v>
      </c>
      <c r="F12" s="483">
        <v>483.03762757868242</v>
      </c>
      <c r="G12" s="484">
        <v>1363.3161162059459</v>
      </c>
      <c r="H12" s="485">
        <v>467.66526356288443</v>
      </c>
      <c r="I12" s="484">
        <v>95.173584280650232</v>
      </c>
      <c r="J12" s="485">
        <v>15.372364015798009</v>
      </c>
      <c r="K12" s="486">
        <v>0</v>
      </c>
    </row>
    <row r="13" spans="1:11" x14ac:dyDescent="0.25">
      <c r="A13" s="26" t="s">
        <v>12</v>
      </c>
      <c r="B13" s="482">
        <v>13970</v>
      </c>
      <c r="C13" s="483">
        <v>110.73085182929877</v>
      </c>
      <c r="D13" s="483">
        <v>1337.927519275371</v>
      </c>
      <c r="E13" s="483">
        <v>1049.7385349341512</v>
      </c>
      <c r="F13" s="483">
        <v>224.21402025073962</v>
      </c>
      <c r="G13" s="484">
        <v>606.6252530069936</v>
      </c>
      <c r="H13" s="485">
        <v>148.62622952046789</v>
      </c>
      <c r="I13" s="484">
        <v>443.1052049271575</v>
      </c>
      <c r="J13" s="485">
        <v>75.58779073027172</v>
      </c>
      <c r="K13" s="486">
        <v>8.0770000000000026E-3</v>
      </c>
    </row>
    <row r="14" spans="1:11" x14ac:dyDescent="0.25">
      <c r="A14" s="26" t="s">
        <v>13</v>
      </c>
      <c r="B14" s="482">
        <v>138862</v>
      </c>
      <c r="C14" s="483">
        <v>84.217267946362497</v>
      </c>
      <c r="D14" s="483">
        <v>3490.6068098265373</v>
      </c>
      <c r="E14" s="483">
        <v>2754.9408699098017</v>
      </c>
      <c r="F14" s="483">
        <v>868.31914458252413</v>
      </c>
      <c r="G14" s="484">
        <v>2481.9287967138662</v>
      </c>
      <c r="H14" s="485">
        <v>817.31425136369205</v>
      </c>
      <c r="I14" s="484">
        <v>272.99958719593559</v>
      </c>
      <c r="J14" s="485">
        <v>51.004893218832116</v>
      </c>
      <c r="K14" s="486">
        <v>1.2486000000000004E-2</v>
      </c>
    </row>
    <row r="15" spans="1:11" x14ac:dyDescent="0.25">
      <c r="A15" s="26" t="s">
        <v>14</v>
      </c>
      <c r="B15" s="482">
        <v>223786</v>
      </c>
      <c r="C15" s="483">
        <v>129.08327814801271</v>
      </c>
      <c r="D15" s="483">
        <v>4234.88546916221</v>
      </c>
      <c r="E15" s="483">
        <v>3322.9203143354584</v>
      </c>
      <c r="F15" s="483">
        <v>1108.1203958474223</v>
      </c>
      <c r="G15" s="484">
        <v>3186.2556104979367</v>
      </c>
      <c r="H15" s="485">
        <v>1079.3822016495992</v>
      </c>
      <c r="I15" s="484">
        <v>136.59837113752155</v>
      </c>
      <c r="J15" s="485">
        <v>28.738194197823134</v>
      </c>
      <c r="K15" s="486">
        <v>6.6332700000000008E-2</v>
      </c>
    </row>
    <row r="16" spans="1:11" x14ac:dyDescent="0.25">
      <c r="A16" s="26" t="s">
        <v>15</v>
      </c>
      <c r="B16" s="482">
        <v>87747</v>
      </c>
      <c r="C16" s="483">
        <v>83.777306756349745</v>
      </c>
      <c r="D16" s="483">
        <v>1862.1722321302721</v>
      </c>
      <c r="E16" s="483">
        <v>1588.5249852786692</v>
      </c>
      <c r="F16" s="483">
        <v>500.45801642943593</v>
      </c>
      <c r="G16" s="484">
        <v>1394.4229467545379</v>
      </c>
      <c r="H16" s="485">
        <v>456.30621389923567</v>
      </c>
      <c r="I16" s="484">
        <v>194.10203852413139</v>
      </c>
      <c r="J16" s="485">
        <v>44.15180253020025</v>
      </c>
      <c r="K16" s="486">
        <v>0</v>
      </c>
    </row>
    <row r="17" spans="1:13" x14ac:dyDescent="0.25">
      <c r="A17" s="26" t="s">
        <v>16</v>
      </c>
      <c r="B17" s="482">
        <v>21076</v>
      </c>
      <c r="C17" s="483">
        <v>24.242147649489574</v>
      </c>
      <c r="D17" s="483">
        <v>407.25662662611546</v>
      </c>
      <c r="E17" s="483">
        <v>344.04482230455596</v>
      </c>
      <c r="F17" s="483">
        <v>101.4245570916204</v>
      </c>
      <c r="G17" s="484">
        <v>277.90358743389498</v>
      </c>
      <c r="H17" s="485">
        <v>89.521344518400653</v>
      </c>
      <c r="I17" s="484">
        <v>66.141234870660952</v>
      </c>
      <c r="J17" s="485">
        <v>11.903212573219749</v>
      </c>
      <c r="K17" s="486">
        <v>0</v>
      </c>
    </row>
    <row r="18" spans="1:13" x14ac:dyDescent="0.25">
      <c r="A18" s="26" t="s">
        <v>17</v>
      </c>
      <c r="B18" s="482">
        <v>32222</v>
      </c>
      <c r="C18" s="483">
        <v>59.599807836987779</v>
      </c>
      <c r="D18" s="483">
        <v>1575.1149470489988</v>
      </c>
      <c r="E18" s="483">
        <v>1401.8770176272551</v>
      </c>
      <c r="F18" s="483">
        <v>356.84539167776495</v>
      </c>
      <c r="G18" s="484">
        <v>826.00508275433413</v>
      </c>
      <c r="H18" s="485">
        <v>242.22810436130061</v>
      </c>
      <c r="I18" s="484">
        <v>575.87193487292086</v>
      </c>
      <c r="J18" s="485">
        <v>114.61728731646433</v>
      </c>
      <c r="K18" s="486">
        <v>0</v>
      </c>
    </row>
    <row r="19" spans="1:13" x14ac:dyDescent="0.25">
      <c r="A19" s="26" t="s">
        <v>18</v>
      </c>
      <c r="B19" s="482">
        <v>22877</v>
      </c>
      <c r="C19" s="483">
        <v>153.05065263564745</v>
      </c>
      <c r="D19" s="483">
        <v>1828.7367464330848</v>
      </c>
      <c r="E19" s="483">
        <v>1581.8192452154117</v>
      </c>
      <c r="F19" s="483">
        <v>358.4447293834985</v>
      </c>
      <c r="G19" s="484">
        <v>858.32790493336097</v>
      </c>
      <c r="H19" s="485">
        <v>224.16674060806869</v>
      </c>
      <c r="I19" s="484">
        <v>723.49134028205071</v>
      </c>
      <c r="J19" s="485">
        <v>134.27798877542978</v>
      </c>
      <c r="K19" s="486">
        <v>0</v>
      </c>
    </row>
    <row r="20" spans="1:13" x14ac:dyDescent="0.25">
      <c r="A20" s="26" t="s">
        <v>19</v>
      </c>
      <c r="B20" s="482">
        <v>41104</v>
      </c>
      <c r="C20" s="483">
        <v>55.662197640241125</v>
      </c>
      <c r="D20" s="483">
        <v>1468.6413512476909</v>
      </c>
      <c r="E20" s="483">
        <v>1308.5168967344903</v>
      </c>
      <c r="F20" s="483">
        <v>405.06319015831161</v>
      </c>
      <c r="G20" s="484">
        <v>1004.7606734010948</v>
      </c>
      <c r="H20" s="485">
        <v>339.65251613486856</v>
      </c>
      <c r="I20" s="484">
        <v>303.75622333339561</v>
      </c>
      <c r="J20" s="485">
        <v>65.410674023443022</v>
      </c>
      <c r="K20" s="486">
        <v>0</v>
      </c>
    </row>
    <row r="21" spans="1:13" ht="15.75" thickBot="1" x14ac:dyDescent="0.3">
      <c r="A21" s="26" t="s">
        <v>20</v>
      </c>
      <c r="B21" s="482">
        <v>23841</v>
      </c>
      <c r="C21" s="483">
        <v>71.041352899276191</v>
      </c>
      <c r="D21" s="483">
        <v>1119.9381704528537</v>
      </c>
      <c r="E21" s="483">
        <v>943.46924050039354</v>
      </c>
      <c r="F21" s="483">
        <v>230.40866333184374</v>
      </c>
      <c r="G21" s="484">
        <v>659.75260698857653</v>
      </c>
      <c r="H21" s="485">
        <v>179.37125031379617</v>
      </c>
      <c r="I21" s="484">
        <v>283.69967751181701</v>
      </c>
      <c r="J21" s="485">
        <v>51.037413018047566</v>
      </c>
      <c r="K21" s="486">
        <v>1.6956000000000002E-2</v>
      </c>
    </row>
    <row r="22" spans="1:13" ht="15.75" thickBot="1" x14ac:dyDescent="0.3">
      <c r="A22" s="7" t="s">
        <v>3</v>
      </c>
      <c r="B22" s="481">
        <v>1507324</v>
      </c>
      <c r="C22" s="479">
        <v>1525.9480240173089</v>
      </c>
      <c r="D22" s="268">
        <v>38236.000000000015</v>
      </c>
      <c r="E22" s="479">
        <v>33002.486466237453</v>
      </c>
      <c r="F22" s="478">
        <v>10230.221483399991</v>
      </c>
      <c r="G22" s="480">
        <v>27549.316783482078</v>
      </c>
      <c r="H22" s="479">
        <v>9152.7283864299934</v>
      </c>
      <c r="I22" s="480">
        <v>5444.3373435853737</v>
      </c>
      <c r="J22" s="479">
        <v>1077.4930969699999</v>
      </c>
      <c r="K22" s="478">
        <v>8.8323391700000027</v>
      </c>
    </row>
    <row r="23" spans="1:13" s="571" customFormat="1" x14ac:dyDescent="0.25"/>
    <row r="24" spans="1:13" s="571" customFormat="1" x14ac:dyDescent="0.25">
      <c r="A24" s="551" t="s">
        <v>10</v>
      </c>
      <c r="B24" s="552">
        <v>36.520220252473855</v>
      </c>
      <c r="G24" s="551" t="s">
        <v>10</v>
      </c>
      <c r="H24" s="552">
        <v>1.8811125635480856</v>
      </c>
      <c r="L24" s="551" t="s">
        <v>10</v>
      </c>
      <c r="M24" s="552">
        <v>25.679639438119718</v>
      </c>
    </row>
    <row r="25" spans="1:13" s="571" customFormat="1" x14ac:dyDescent="0.25">
      <c r="A25" s="551" t="s">
        <v>9</v>
      </c>
      <c r="B25" s="552">
        <v>39.929995712807219</v>
      </c>
      <c r="G25" s="551" t="s">
        <v>9</v>
      </c>
      <c r="H25" s="552">
        <v>3.029214662551778</v>
      </c>
      <c r="L25" s="551" t="s">
        <v>9</v>
      </c>
      <c r="M25" s="552">
        <v>26.644724220692986</v>
      </c>
    </row>
    <row r="26" spans="1:13" s="571" customFormat="1" x14ac:dyDescent="0.25">
      <c r="A26" s="551" t="s">
        <v>7</v>
      </c>
      <c r="B26" s="552">
        <v>80.476223413712887</v>
      </c>
      <c r="G26" s="551" t="s">
        <v>7</v>
      </c>
      <c r="H26" s="552">
        <v>12.062565696832172</v>
      </c>
      <c r="L26" s="551" t="s">
        <v>7</v>
      </c>
      <c r="M26" s="552">
        <v>53.809482468379578</v>
      </c>
    </row>
    <row r="27" spans="1:13" s="571" customFormat="1" x14ac:dyDescent="0.25">
      <c r="A27" s="551" t="s">
        <v>16</v>
      </c>
      <c r="B27" s="552">
        <v>407.25662662611546</v>
      </c>
      <c r="G27" s="551" t="s">
        <v>16</v>
      </c>
      <c r="H27" s="552">
        <v>24.242147649489574</v>
      </c>
      <c r="L27" s="551" t="s">
        <v>16</v>
      </c>
      <c r="M27" s="552">
        <v>344.04482230455596</v>
      </c>
    </row>
    <row r="28" spans="1:13" s="571" customFormat="1" x14ac:dyDescent="0.25">
      <c r="A28" s="551" t="s">
        <v>20</v>
      </c>
      <c r="B28" s="552">
        <v>1119.9381704528537</v>
      </c>
      <c r="G28" s="551" t="s">
        <v>19</v>
      </c>
      <c r="H28" s="552">
        <v>55.662197640241125</v>
      </c>
      <c r="L28" s="551" t="s">
        <v>20</v>
      </c>
      <c r="M28" s="552">
        <v>943.46924050039354</v>
      </c>
    </row>
    <row r="29" spans="1:13" s="571" customFormat="1" x14ac:dyDescent="0.25">
      <c r="A29" s="551" t="s">
        <v>12</v>
      </c>
      <c r="B29" s="552">
        <v>1337.927519275371</v>
      </c>
      <c r="G29" s="551" t="s">
        <v>17</v>
      </c>
      <c r="H29" s="552">
        <v>59.599807836987779</v>
      </c>
      <c r="L29" s="551" t="s">
        <v>12</v>
      </c>
      <c r="M29" s="552">
        <v>1049.7385349341512</v>
      </c>
    </row>
    <row r="30" spans="1:13" s="571" customFormat="1" x14ac:dyDescent="0.25">
      <c r="A30" s="551" t="s">
        <v>19</v>
      </c>
      <c r="B30" s="552">
        <v>1468.6413512476909</v>
      </c>
      <c r="G30" s="551" t="s">
        <v>20</v>
      </c>
      <c r="H30" s="552">
        <v>71.041352899276191</v>
      </c>
      <c r="L30" s="551" t="s">
        <v>19</v>
      </c>
      <c r="M30" s="552">
        <v>1308.5168967344903</v>
      </c>
    </row>
    <row r="31" spans="1:13" s="571" customFormat="1" x14ac:dyDescent="0.25">
      <c r="A31" s="551" t="s">
        <v>17</v>
      </c>
      <c r="B31" s="552">
        <v>1575.1149470489988</v>
      </c>
      <c r="G31" s="551" t="s">
        <v>11</v>
      </c>
      <c r="H31" s="552">
        <v>73.209966808095572</v>
      </c>
      <c r="L31" s="551" t="s">
        <v>17</v>
      </c>
      <c r="M31" s="552">
        <v>1401.8770176272551</v>
      </c>
    </row>
    <row r="32" spans="1:13" s="571" customFormat="1" x14ac:dyDescent="0.25">
      <c r="A32" s="551" t="s">
        <v>11</v>
      </c>
      <c r="B32" s="552">
        <v>1768.4616174829362</v>
      </c>
      <c r="G32" s="551" t="s">
        <v>15</v>
      </c>
      <c r="H32" s="552">
        <v>83.777306756349745</v>
      </c>
      <c r="L32" s="551" t="s">
        <v>11</v>
      </c>
      <c r="M32" s="552">
        <v>1458.4897004865961</v>
      </c>
    </row>
    <row r="33" spans="1:13" s="571" customFormat="1" x14ac:dyDescent="0.25">
      <c r="A33" s="551" t="s">
        <v>18</v>
      </c>
      <c r="B33" s="552">
        <v>1828.7367464330848</v>
      </c>
      <c r="G33" s="551" t="s">
        <v>13</v>
      </c>
      <c r="H33" s="552">
        <v>84.217267946362497</v>
      </c>
      <c r="L33" s="551" t="s">
        <v>18</v>
      </c>
      <c r="M33" s="552">
        <v>1581.8192452154117</v>
      </c>
    </row>
    <row r="34" spans="1:13" s="571" customFormat="1" x14ac:dyDescent="0.25">
      <c r="A34" s="551" t="s">
        <v>15</v>
      </c>
      <c r="B34" s="552">
        <v>1862.1722321302721</v>
      </c>
      <c r="G34" s="551" t="s">
        <v>12</v>
      </c>
      <c r="H34" s="552">
        <v>110.73085182929877</v>
      </c>
      <c r="L34" s="551" t="s">
        <v>15</v>
      </c>
      <c r="M34" s="552">
        <v>1588.5249852786692</v>
      </c>
    </row>
    <row r="35" spans="1:13" s="571" customFormat="1" x14ac:dyDescent="0.25">
      <c r="A35" s="551" t="s">
        <v>8</v>
      </c>
      <c r="B35" s="552">
        <v>2900.9981257721397</v>
      </c>
      <c r="G35" s="551" t="s">
        <v>14</v>
      </c>
      <c r="H35" s="552">
        <v>129.08327814801271</v>
      </c>
      <c r="L35" s="551" t="s">
        <v>8</v>
      </c>
      <c r="M35" s="552">
        <v>2634.5976674321028</v>
      </c>
    </row>
    <row r="36" spans="1:13" s="571" customFormat="1" x14ac:dyDescent="0.25">
      <c r="A36" s="551" t="s">
        <v>13</v>
      </c>
      <c r="B36" s="552">
        <v>3490.6068098265373</v>
      </c>
      <c r="G36" s="551" t="s">
        <v>8</v>
      </c>
      <c r="H36" s="552">
        <v>149.61346780558395</v>
      </c>
      <c r="L36" s="551" t="s">
        <v>13</v>
      </c>
      <c r="M36" s="552">
        <v>2754.9408699098017</v>
      </c>
    </row>
    <row r="37" spans="1:13" s="571" customFormat="1" x14ac:dyDescent="0.25">
      <c r="A37" s="551" t="s">
        <v>14</v>
      </c>
      <c r="B37" s="552">
        <v>4234.88546916221</v>
      </c>
      <c r="G37" s="551" t="s">
        <v>18</v>
      </c>
      <c r="H37" s="552">
        <v>153.05065263564745</v>
      </c>
      <c r="L37" s="551" t="s">
        <v>14</v>
      </c>
      <c r="M37" s="552">
        <v>3322.9203143354584</v>
      </c>
    </row>
    <row r="38" spans="1:13" s="571" customFormat="1" x14ac:dyDescent="0.25">
      <c r="A38" s="551" t="s">
        <v>5</v>
      </c>
      <c r="B38" s="552">
        <v>4984.5483765551589</v>
      </c>
      <c r="G38" s="551" t="s">
        <v>5</v>
      </c>
      <c r="H38" s="552">
        <v>205.62714210953658</v>
      </c>
      <c r="L38" s="551" t="s">
        <v>5</v>
      </c>
      <c r="M38" s="552">
        <v>4464.1334012679472</v>
      </c>
    </row>
    <row r="39" spans="1:13" s="571" customFormat="1" x14ac:dyDescent="0.25">
      <c r="A39" s="551" t="s">
        <v>6</v>
      </c>
      <c r="B39" s="552">
        <v>11099.785568607645</v>
      </c>
      <c r="G39" s="551" t="s">
        <v>6</v>
      </c>
      <c r="H39" s="552">
        <v>309.11969102949462</v>
      </c>
      <c r="L39" s="551" t="s">
        <v>6</v>
      </c>
      <c r="M39" s="552">
        <v>10043.279924083427</v>
      </c>
    </row>
    <row r="40" spans="1:13" s="571" customFormat="1" x14ac:dyDescent="0.25"/>
    <row r="41" spans="1:13" s="571" customFormat="1" x14ac:dyDescent="0.25"/>
    <row r="42" spans="1:13" s="571" customFormat="1" x14ac:dyDescent="0.25"/>
    <row r="43" spans="1:13" s="571" customFormat="1" x14ac:dyDescent="0.25"/>
    <row r="44" spans="1:13" s="571" customFormat="1" x14ac:dyDescent="0.25"/>
  </sheetData>
  <sortState ref="L25:M40">
    <sortCondition ref="M26:M41"/>
  </sortState>
  <mergeCells count="5">
    <mergeCell ref="B4:F4"/>
    <mergeCell ref="G4:H4"/>
    <mergeCell ref="I4:K4"/>
    <mergeCell ref="A4:A5"/>
    <mergeCell ref="A1:K1"/>
  </mergeCells>
  <pageMargins left="0.7" right="0.7" top="0.78740157499999996" bottom="0.78740157499999996" header="0.3" footer="0.3"/>
  <pageSetup paperSize="9" scale="51"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44"/>
  <sheetViews>
    <sheetView showGridLines="0" zoomScale="90" zoomScaleNormal="90" zoomScaleSheetLayoutView="80" workbookViewId="0">
      <selection sqref="A1:K1"/>
    </sheetView>
  </sheetViews>
  <sheetFormatPr baseColWidth="10" defaultRowHeight="15" x14ac:dyDescent="0.25"/>
  <cols>
    <col min="1" max="1" width="26.85546875" style="14" customWidth="1"/>
    <col min="2" max="2" width="11" style="14" customWidth="1"/>
    <col min="3" max="3" width="13" style="14" customWidth="1"/>
    <col min="4" max="4" width="12.140625" style="14" bestFit="1" customWidth="1"/>
    <col min="5" max="5" width="8.85546875" style="14" bestFit="1" customWidth="1"/>
    <col min="6" max="6" width="13.28515625" style="14" customWidth="1"/>
    <col min="7" max="7" width="9.7109375" style="14" customWidth="1"/>
    <col min="8" max="8" width="12" style="14" customWidth="1"/>
    <col min="9" max="9" width="8.85546875" style="14" bestFit="1" customWidth="1"/>
    <col min="10" max="10" width="12.28515625" style="14" customWidth="1"/>
    <col min="11" max="11" width="8.85546875" style="14" bestFit="1" customWidth="1"/>
    <col min="12" max="16384" width="11.42578125" style="14"/>
  </cols>
  <sheetData>
    <row r="1" spans="1:11" ht="18.75" customHeight="1" x14ac:dyDescent="0.25">
      <c r="A1" s="846" t="s">
        <v>94</v>
      </c>
      <c r="B1" s="846"/>
      <c r="C1" s="846"/>
      <c r="D1" s="846"/>
      <c r="E1" s="846"/>
      <c r="F1" s="846"/>
      <c r="G1" s="846"/>
      <c r="H1" s="846"/>
      <c r="I1" s="846"/>
      <c r="J1" s="846"/>
      <c r="K1" s="846"/>
    </row>
    <row r="2" spans="1:11" ht="15.75" thickBot="1" x14ac:dyDescent="0.3">
      <c r="A2" s="53" t="s">
        <v>104</v>
      </c>
      <c r="B2" s="30"/>
      <c r="C2" s="30"/>
      <c r="D2" s="30"/>
      <c r="E2" s="30"/>
      <c r="F2" s="30"/>
      <c r="G2" s="30"/>
      <c r="H2" s="30"/>
      <c r="I2" s="30"/>
      <c r="J2" s="30"/>
      <c r="K2" s="30"/>
    </row>
    <row r="3" spans="1:11" ht="15.75" thickBot="1" x14ac:dyDescent="0.3"/>
    <row r="4" spans="1:11" ht="15.75" customHeight="1" thickBot="1" x14ac:dyDescent="0.3">
      <c r="A4" s="844" t="s">
        <v>0</v>
      </c>
      <c r="B4" s="847" t="s">
        <v>54</v>
      </c>
      <c r="C4" s="848"/>
      <c r="D4" s="847" t="s">
        <v>177</v>
      </c>
      <c r="E4" s="849"/>
      <c r="F4" s="849"/>
      <c r="G4" s="848"/>
      <c r="H4" s="847" t="s">
        <v>178</v>
      </c>
      <c r="I4" s="849"/>
      <c r="J4" s="849"/>
      <c r="K4" s="848"/>
    </row>
    <row r="5" spans="1:11" x14ac:dyDescent="0.25">
      <c r="A5" s="854"/>
      <c r="B5" s="399" t="s">
        <v>71</v>
      </c>
      <c r="C5" s="400" t="s">
        <v>55</v>
      </c>
      <c r="D5" s="850" t="s">
        <v>71</v>
      </c>
      <c r="E5" s="851"/>
      <c r="F5" s="852" t="s">
        <v>55</v>
      </c>
      <c r="G5" s="853"/>
      <c r="H5" s="850" t="s">
        <v>71</v>
      </c>
      <c r="I5" s="851"/>
      <c r="J5" s="852" t="s">
        <v>55</v>
      </c>
      <c r="K5" s="853"/>
    </row>
    <row r="6" spans="1:11" ht="15.75" thickBot="1" x14ac:dyDescent="0.3">
      <c r="A6" s="845"/>
      <c r="B6" s="395" t="s">
        <v>44</v>
      </c>
      <c r="C6" s="396" t="s">
        <v>45</v>
      </c>
      <c r="D6" s="395" t="s">
        <v>44</v>
      </c>
      <c r="E6" s="397" t="s">
        <v>72</v>
      </c>
      <c r="F6" s="393" t="s">
        <v>45</v>
      </c>
      <c r="G6" s="396" t="s">
        <v>72</v>
      </c>
      <c r="H6" s="395" t="s">
        <v>44</v>
      </c>
      <c r="I6" s="397" t="s">
        <v>72</v>
      </c>
      <c r="J6" s="393" t="s">
        <v>45</v>
      </c>
      <c r="K6" s="488" t="s">
        <v>72</v>
      </c>
    </row>
    <row r="7" spans="1:11" x14ac:dyDescent="0.25">
      <c r="A7" s="54" t="s">
        <v>5</v>
      </c>
      <c r="B7" s="494">
        <v>4984.5483765551598</v>
      </c>
      <c r="C7" s="493">
        <v>4464.1334012679463</v>
      </c>
      <c r="D7" s="494">
        <v>4596.041297158441</v>
      </c>
      <c r="E7" s="375">
        <v>0.92205771715968021</v>
      </c>
      <c r="F7" s="384">
        <v>4077.0774049155943</v>
      </c>
      <c r="G7" s="387">
        <v>0.9132964986569585</v>
      </c>
      <c r="H7" s="494">
        <v>388.50707939671884</v>
      </c>
      <c r="I7" s="375">
        <v>7.7942282840319732E-2</v>
      </c>
      <c r="J7" s="384">
        <v>387.05599635235154</v>
      </c>
      <c r="K7" s="387">
        <v>8.6703501343041445E-2</v>
      </c>
    </row>
    <row r="8" spans="1:11" x14ac:dyDescent="0.25">
      <c r="A8" s="54" t="s">
        <v>6</v>
      </c>
      <c r="B8" s="494">
        <v>11099.785568607645</v>
      </c>
      <c r="C8" s="493">
        <v>10043.279924083427</v>
      </c>
      <c r="D8" s="494">
        <v>8622.3722991421164</v>
      </c>
      <c r="E8" s="375">
        <v>0.7768053036563034</v>
      </c>
      <c r="F8" s="364">
        <v>7550.1513596595323</v>
      </c>
      <c r="G8" s="376">
        <v>0.75176151782392708</v>
      </c>
      <c r="H8" s="494">
        <v>2477.4132694655295</v>
      </c>
      <c r="I8" s="375">
        <v>0.22319469634369662</v>
      </c>
      <c r="J8" s="364">
        <v>2493.1285644238937</v>
      </c>
      <c r="K8" s="376">
        <v>0.24823848217607283</v>
      </c>
    </row>
    <row r="9" spans="1:11" x14ac:dyDescent="0.25">
      <c r="A9" s="54" t="s">
        <v>7</v>
      </c>
      <c r="B9" s="494">
        <v>80.476223413712887</v>
      </c>
      <c r="C9" s="493">
        <v>53.809482468379585</v>
      </c>
      <c r="D9" s="494">
        <v>78.363240001959738</v>
      </c>
      <c r="E9" s="375">
        <v>0.97374400385452109</v>
      </c>
      <c r="F9" s="364">
        <v>51.957268228175671</v>
      </c>
      <c r="G9" s="376">
        <v>0.96557829298409736</v>
      </c>
      <c r="H9" s="494">
        <v>2.1129834117531434</v>
      </c>
      <c r="I9" s="375">
        <v>2.625599614547889E-2</v>
      </c>
      <c r="J9" s="364">
        <v>1.8522142402039128</v>
      </c>
      <c r="K9" s="376">
        <v>3.4421707015902664E-2</v>
      </c>
    </row>
    <row r="10" spans="1:11" x14ac:dyDescent="0.25">
      <c r="A10" s="54" t="s">
        <v>8</v>
      </c>
      <c r="B10" s="494">
        <v>2900.9981257721392</v>
      </c>
      <c r="C10" s="493">
        <v>2634.5976674321028</v>
      </c>
      <c r="D10" s="494">
        <v>724.21294618818035</v>
      </c>
      <c r="E10" s="375">
        <v>0.24964267979160498</v>
      </c>
      <c r="F10" s="364">
        <v>567.10803227173324</v>
      </c>
      <c r="G10" s="376">
        <v>0.21525413131656027</v>
      </c>
      <c r="H10" s="494">
        <v>2176.7851795839588</v>
      </c>
      <c r="I10" s="375">
        <v>0.75035732020839496</v>
      </c>
      <c r="J10" s="364">
        <v>2067.4896351603697</v>
      </c>
      <c r="K10" s="376">
        <v>0.78474586868343976</v>
      </c>
    </row>
    <row r="11" spans="1:11" x14ac:dyDescent="0.25">
      <c r="A11" s="54" t="s">
        <v>9</v>
      </c>
      <c r="B11" s="494">
        <v>39.929995712807212</v>
      </c>
      <c r="C11" s="493">
        <v>26.644724220692979</v>
      </c>
      <c r="D11" s="494">
        <v>38.997468635448911</v>
      </c>
      <c r="E11" s="375">
        <v>0.97664595097716977</v>
      </c>
      <c r="F11" s="364">
        <v>25.747827545681808</v>
      </c>
      <c r="G11" s="376">
        <v>0.96633867674582208</v>
      </c>
      <c r="H11" s="494">
        <v>0.93252707735830398</v>
      </c>
      <c r="I11" s="375">
        <v>2.3354049022830316E-2</v>
      </c>
      <c r="J11" s="364">
        <v>0.8968966750111721</v>
      </c>
      <c r="K11" s="376">
        <v>3.3661323254177991E-2</v>
      </c>
    </row>
    <row r="12" spans="1:11" x14ac:dyDescent="0.25">
      <c r="A12" s="54" t="s">
        <v>10</v>
      </c>
      <c r="B12" s="494">
        <v>36.520220252473869</v>
      </c>
      <c r="C12" s="493">
        <v>25.679639438119722</v>
      </c>
      <c r="D12" s="494">
        <v>35.658898358752182</v>
      </c>
      <c r="E12" s="375">
        <v>0.97641520539122872</v>
      </c>
      <c r="F12" s="364">
        <v>24.74099430256895</v>
      </c>
      <c r="G12" s="376">
        <v>0.96344788493574351</v>
      </c>
      <c r="H12" s="494">
        <v>0.86132189372168477</v>
      </c>
      <c r="I12" s="375">
        <v>2.3584794608771262E-2</v>
      </c>
      <c r="J12" s="364">
        <v>0.93864513555077123</v>
      </c>
      <c r="K12" s="376">
        <v>3.6552115064256499E-2</v>
      </c>
    </row>
    <row r="13" spans="1:11" x14ac:dyDescent="0.25">
      <c r="A13" s="54" t="s">
        <v>11</v>
      </c>
      <c r="B13" s="494">
        <v>1768.4616174829362</v>
      </c>
      <c r="C13" s="493">
        <v>1458.4897004865961</v>
      </c>
      <c r="D13" s="494">
        <v>1496.7058196783769</v>
      </c>
      <c r="E13" s="375">
        <v>0.8463320916224627</v>
      </c>
      <c r="F13" s="364">
        <v>1207.1592705919925</v>
      </c>
      <c r="G13" s="376">
        <v>0.82767761074298141</v>
      </c>
      <c r="H13" s="494">
        <v>271.75579780455939</v>
      </c>
      <c r="I13" s="375">
        <v>0.15366790837753738</v>
      </c>
      <c r="J13" s="364">
        <v>251.33042989460353</v>
      </c>
      <c r="K13" s="376">
        <v>0.17232238925701848</v>
      </c>
    </row>
    <row r="14" spans="1:11" x14ac:dyDescent="0.25">
      <c r="A14" s="54" t="s">
        <v>12</v>
      </c>
      <c r="B14" s="494">
        <v>1337.9275192753712</v>
      </c>
      <c r="C14" s="493">
        <v>1049.7385349341514</v>
      </c>
      <c r="D14" s="494">
        <v>517.76339127120968</v>
      </c>
      <c r="E14" s="375">
        <v>0.38698911847753392</v>
      </c>
      <c r="F14" s="364">
        <v>381.5625631224255</v>
      </c>
      <c r="G14" s="376">
        <v>0.36348342984890075</v>
      </c>
      <c r="H14" s="494">
        <v>820.1641280041614</v>
      </c>
      <c r="I14" s="375">
        <v>0.61301088152246597</v>
      </c>
      <c r="J14" s="364">
        <v>668.17597181172584</v>
      </c>
      <c r="K14" s="376">
        <v>0.63651657015109919</v>
      </c>
    </row>
    <row r="15" spans="1:11" x14ac:dyDescent="0.25">
      <c r="A15" s="54" t="s">
        <v>13</v>
      </c>
      <c r="B15" s="494">
        <v>3490.6068098265373</v>
      </c>
      <c r="C15" s="493">
        <v>2754.9408699098012</v>
      </c>
      <c r="D15" s="494">
        <v>2979.5474888892099</v>
      </c>
      <c r="E15" s="375">
        <v>0.85359012092148989</v>
      </c>
      <c r="F15" s="364">
        <v>2310.2151334576824</v>
      </c>
      <c r="G15" s="376">
        <v>0.83857158557937417</v>
      </c>
      <c r="H15" s="494">
        <v>511.05932093732736</v>
      </c>
      <c r="I15" s="375">
        <v>0.14640987907851014</v>
      </c>
      <c r="J15" s="364">
        <v>444.72573645211889</v>
      </c>
      <c r="K15" s="376">
        <v>0.16142841442062586</v>
      </c>
    </row>
    <row r="16" spans="1:11" x14ac:dyDescent="0.25">
      <c r="A16" s="54" t="s">
        <v>14</v>
      </c>
      <c r="B16" s="494">
        <v>4234.8854691622109</v>
      </c>
      <c r="C16" s="493">
        <v>3322.9203143354594</v>
      </c>
      <c r="D16" s="494">
        <v>4000.9989023891367</v>
      </c>
      <c r="E16" s="375">
        <v>0.94477145403902885</v>
      </c>
      <c r="F16" s="364">
        <v>3107.150138098345</v>
      </c>
      <c r="G16" s="376">
        <v>0.93506609974778598</v>
      </c>
      <c r="H16" s="494">
        <v>233.88656677307435</v>
      </c>
      <c r="I16" s="375">
        <v>5.5228545960971223E-2</v>
      </c>
      <c r="J16" s="364">
        <v>215.77017623711416</v>
      </c>
      <c r="K16" s="376">
        <v>6.4933900252213961E-2</v>
      </c>
    </row>
    <row r="17" spans="1:13" x14ac:dyDescent="0.25">
      <c r="A17" s="54" t="s">
        <v>15</v>
      </c>
      <c r="B17" s="494">
        <v>1862.1722321302721</v>
      </c>
      <c r="C17" s="493">
        <v>1588.5249852786692</v>
      </c>
      <c r="D17" s="494">
        <v>1450.0090427943906</v>
      </c>
      <c r="E17" s="375">
        <v>0.77866537679794601</v>
      </c>
      <c r="F17" s="364">
        <v>1204.7505409142257</v>
      </c>
      <c r="G17" s="376">
        <v>0.75840830460899589</v>
      </c>
      <c r="H17" s="494">
        <v>412.1631893358815</v>
      </c>
      <c r="I17" s="375">
        <v>0.22133462320205394</v>
      </c>
      <c r="J17" s="364">
        <v>383.77444436444358</v>
      </c>
      <c r="K17" s="376">
        <v>0.24159169539100414</v>
      </c>
    </row>
    <row r="18" spans="1:13" x14ac:dyDescent="0.25">
      <c r="A18" s="54" t="s">
        <v>16</v>
      </c>
      <c r="B18" s="494">
        <v>407.25662662611546</v>
      </c>
      <c r="C18" s="493">
        <v>344.04482230455591</v>
      </c>
      <c r="D18" s="494">
        <v>298.36080941653017</v>
      </c>
      <c r="E18" s="375">
        <v>0.73261130675337593</v>
      </c>
      <c r="F18" s="364">
        <v>249.98017137738074</v>
      </c>
      <c r="G18" s="376">
        <v>0.72659187167215356</v>
      </c>
      <c r="H18" s="494">
        <v>108.89581720958532</v>
      </c>
      <c r="I18" s="375">
        <v>0.26738869324662412</v>
      </c>
      <c r="J18" s="364">
        <v>94.064650927175151</v>
      </c>
      <c r="K18" s="376">
        <v>0.27340812832784644</v>
      </c>
    </row>
    <row r="19" spans="1:13" x14ac:dyDescent="0.25">
      <c r="A19" s="54" t="s">
        <v>56</v>
      </c>
      <c r="B19" s="494">
        <v>1575.1149470489991</v>
      </c>
      <c r="C19" s="493">
        <v>1401.8770176272551</v>
      </c>
      <c r="D19" s="494">
        <v>764.07850417485417</v>
      </c>
      <c r="E19" s="375">
        <v>0.48509380576088523</v>
      </c>
      <c r="F19" s="364">
        <v>606.74608611044243</v>
      </c>
      <c r="G19" s="376">
        <v>0.43280978180053886</v>
      </c>
      <c r="H19" s="494">
        <v>811.03644287414488</v>
      </c>
      <c r="I19" s="375">
        <v>0.51490619423911477</v>
      </c>
      <c r="J19" s="364">
        <v>795.13093151681255</v>
      </c>
      <c r="K19" s="376">
        <v>0.56719021819946103</v>
      </c>
    </row>
    <row r="20" spans="1:13" x14ac:dyDescent="0.25">
      <c r="A20" s="54" t="s">
        <v>18</v>
      </c>
      <c r="B20" s="494">
        <v>1828.736746433085</v>
      </c>
      <c r="C20" s="493">
        <v>1581.8192452154117</v>
      </c>
      <c r="D20" s="494">
        <v>697.36095081242036</v>
      </c>
      <c r="E20" s="375">
        <v>0.38133479418107014</v>
      </c>
      <c r="F20" s="364">
        <v>547.32665449785759</v>
      </c>
      <c r="G20" s="376">
        <v>0.34601087080801246</v>
      </c>
      <c r="H20" s="494">
        <v>1131.3757956206646</v>
      </c>
      <c r="I20" s="375">
        <v>0.61866520581892981</v>
      </c>
      <c r="J20" s="364">
        <v>1034.4925907175541</v>
      </c>
      <c r="K20" s="376">
        <v>0.65398912919198759</v>
      </c>
    </row>
    <row r="21" spans="1:13" x14ac:dyDescent="0.25">
      <c r="A21" s="54" t="s">
        <v>19</v>
      </c>
      <c r="B21" s="494">
        <v>1468.6413512476909</v>
      </c>
      <c r="C21" s="493">
        <v>1308.5168967344903</v>
      </c>
      <c r="D21" s="494">
        <v>1059.0051372244816</v>
      </c>
      <c r="E21" s="375">
        <v>0.72107811503795605</v>
      </c>
      <c r="F21" s="364">
        <v>931.64603625825373</v>
      </c>
      <c r="G21" s="376">
        <v>0.71198624838796631</v>
      </c>
      <c r="H21" s="494">
        <v>409.63621402320922</v>
      </c>
      <c r="I21" s="375">
        <v>0.27892188496204395</v>
      </c>
      <c r="J21" s="364">
        <v>376.8708604762366</v>
      </c>
      <c r="K21" s="376">
        <v>0.28801375161203369</v>
      </c>
    </row>
    <row r="22" spans="1:13" ht="15.75" thickBot="1" x14ac:dyDescent="0.3">
      <c r="A22" s="54" t="s">
        <v>20</v>
      </c>
      <c r="B22" s="494">
        <v>1119.9381704528537</v>
      </c>
      <c r="C22" s="493">
        <v>943.46924050039343</v>
      </c>
      <c r="D22" s="494">
        <v>584.70734384144748</v>
      </c>
      <c r="E22" s="375">
        <v>0.52208895032572877</v>
      </c>
      <c r="F22" s="364">
        <v>448.34989287498109</v>
      </c>
      <c r="G22" s="376">
        <v>0.47521410728471347</v>
      </c>
      <c r="H22" s="494">
        <v>535.2308266114062</v>
      </c>
      <c r="I22" s="375">
        <v>0.47791104967427123</v>
      </c>
      <c r="J22" s="364">
        <v>495.11934762541233</v>
      </c>
      <c r="K22" s="376">
        <v>0.52478589271528653</v>
      </c>
    </row>
    <row r="23" spans="1:13" ht="15.75" thickBot="1" x14ac:dyDescent="0.3">
      <c r="A23" s="398" t="s">
        <v>3</v>
      </c>
      <c r="B23" s="406">
        <v>38236.000000000015</v>
      </c>
      <c r="C23" s="361">
        <v>33002.486466237453</v>
      </c>
      <c r="D23" s="406">
        <v>27944.183539976955</v>
      </c>
      <c r="E23" s="363">
        <v>0.73083438487229169</v>
      </c>
      <c r="F23" s="388">
        <v>23291.669374226873</v>
      </c>
      <c r="G23" s="385">
        <v>0.70575498600855302</v>
      </c>
      <c r="H23" s="406">
        <v>10291.816460023054</v>
      </c>
      <c r="I23" s="363">
        <v>0.2691656151277082</v>
      </c>
      <c r="J23" s="388">
        <v>9710.8170920105767</v>
      </c>
      <c r="K23" s="385">
        <v>0.29424501399144692</v>
      </c>
    </row>
    <row r="24" spans="1:13" s="571" customFormat="1" x14ac:dyDescent="0.25">
      <c r="A24" s="551" t="s">
        <v>10</v>
      </c>
      <c r="B24" s="675">
        <v>35.658898358752182</v>
      </c>
      <c r="C24" s="676">
        <v>24.74099430256895</v>
      </c>
      <c r="G24" s="551" t="s">
        <v>10</v>
      </c>
      <c r="H24" s="552">
        <v>0.86132189372168477</v>
      </c>
      <c r="I24" s="552">
        <v>0.93864513555077123</v>
      </c>
      <c r="M24" s="573"/>
    </row>
    <row r="25" spans="1:13" s="571" customFormat="1" x14ac:dyDescent="0.25">
      <c r="A25" s="551" t="s">
        <v>9</v>
      </c>
      <c r="B25" s="675">
        <v>38.997468635448911</v>
      </c>
      <c r="C25" s="676">
        <v>25.747827545681808</v>
      </c>
      <c r="G25" s="551" t="s">
        <v>9</v>
      </c>
      <c r="H25" s="552">
        <v>0.93252707735830398</v>
      </c>
      <c r="I25" s="552">
        <v>0.8968966750111721</v>
      </c>
      <c r="M25" s="573"/>
    </row>
    <row r="26" spans="1:13" s="571" customFormat="1" x14ac:dyDescent="0.25">
      <c r="A26" s="551" t="s">
        <v>7</v>
      </c>
      <c r="B26" s="675">
        <v>78.363240001959738</v>
      </c>
      <c r="C26" s="676">
        <v>51.957268228175671</v>
      </c>
      <c r="G26" s="551" t="s">
        <v>7</v>
      </c>
      <c r="H26" s="552">
        <v>2.1129834117531434</v>
      </c>
      <c r="I26" s="552">
        <v>1.8522142402039128</v>
      </c>
      <c r="M26" s="573"/>
    </row>
    <row r="27" spans="1:13" s="571" customFormat="1" x14ac:dyDescent="0.25">
      <c r="A27" s="551" t="s">
        <v>16</v>
      </c>
      <c r="B27" s="675">
        <v>298.36080941653017</v>
      </c>
      <c r="C27" s="676">
        <v>249.98017137738074</v>
      </c>
      <c r="G27" s="551" t="s">
        <v>16</v>
      </c>
      <c r="H27" s="552">
        <v>108.89581720958532</v>
      </c>
      <c r="I27" s="552">
        <v>94.064650927175151</v>
      </c>
      <c r="M27" s="573"/>
    </row>
    <row r="28" spans="1:13" s="571" customFormat="1" x14ac:dyDescent="0.25">
      <c r="A28" s="551" t="s">
        <v>12</v>
      </c>
      <c r="B28" s="675">
        <v>517.76339127120968</v>
      </c>
      <c r="C28" s="676">
        <v>381.5625631224255</v>
      </c>
      <c r="G28" s="551" t="s">
        <v>14</v>
      </c>
      <c r="H28" s="552">
        <v>233.88656677307435</v>
      </c>
      <c r="I28" s="552">
        <v>215.77017623711416</v>
      </c>
      <c r="M28" s="573"/>
    </row>
    <row r="29" spans="1:13" s="571" customFormat="1" x14ac:dyDescent="0.25">
      <c r="A29" s="551" t="s">
        <v>20</v>
      </c>
      <c r="B29" s="675">
        <v>584.70734384144748</v>
      </c>
      <c r="C29" s="676">
        <v>448.34989287498109</v>
      </c>
      <c r="G29" s="551" t="s">
        <v>11</v>
      </c>
      <c r="H29" s="552">
        <v>271.75579780455939</v>
      </c>
      <c r="I29" s="552">
        <v>251.33042989460353</v>
      </c>
      <c r="M29" s="573"/>
    </row>
    <row r="30" spans="1:13" s="571" customFormat="1" x14ac:dyDescent="0.25">
      <c r="A30" s="551" t="s">
        <v>18</v>
      </c>
      <c r="B30" s="675">
        <v>697.36095081242036</v>
      </c>
      <c r="C30" s="676">
        <v>547.32665449785759</v>
      </c>
      <c r="G30" s="551" t="s">
        <v>5</v>
      </c>
      <c r="H30" s="552">
        <v>388.50707939671884</v>
      </c>
      <c r="I30" s="552">
        <v>387.05599635235154</v>
      </c>
      <c r="M30" s="573"/>
    </row>
    <row r="31" spans="1:13" s="571" customFormat="1" x14ac:dyDescent="0.25">
      <c r="A31" s="551" t="s">
        <v>8</v>
      </c>
      <c r="B31" s="675">
        <v>724.21294618818035</v>
      </c>
      <c r="C31" s="676">
        <v>567.10803227173324</v>
      </c>
      <c r="G31" s="551" t="s">
        <v>19</v>
      </c>
      <c r="H31" s="552">
        <v>409.63621402320922</v>
      </c>
      <c r="I31" s="552">
        <v>376.8708604762366</v>
      </c>
      <c r="M31" s="573"/>
    </row>
    <row r="32" spans="1:13" s="571" customFormat="1" x14ac:dyDescent="0.25">
      <c r="A32" s="551" t="s">
        <v>56</v>
      </c>
      <c r="B32" s="675">
        <v>764.07850417485417</v>
      </c>
      <c r="C32" s="676">
        <v>606.74608611044243</v>
      </c>
      <c r="G32" s="551" t="s">
        <v>15</v>
      </c>
      <c r="H32" s="552">
        <v>412.1631893358815</v>
      </c>
      <c r="I32" s="552">
        <v>383.77444436444358</v>
      </c>
      <c r="M32" s="573"/>
    </row>
    <row r="33" spans="1:13" s="571" customFormat="1" x14ac:dyDescent="0.25">
      <c r="A33" s="551" t="s">
        <v>19</v>
      </c>
      <c r="B33" s="675">
        <v>1059.0051372244816</v>
      </c>
      <c r="C33" s="676">
        <v>931.64603625825373</v>
      </c>
      <c r="G33" s="551" t="s">
        <v>13</v>
      </c>
      <c r="H33" s="552">
        <v>511.05932093732736</v>
      </c>
      <c r="I33" s="552">
        <v>444.72573645211889</v>
      </c>
      <c r="M33" s="573"/>
    </row>
    <row r="34" spans="1:13" s="571" customFormat="1" x14ac:dyDescent="0.25">
      <c r="A34" s="551" t="s">
        <v>15</v>
      </c>
      <c r="B34" s="675">
        <v>1450.0090427943906</v>
      </c>
      <c r="C34" s="676">
        <v>1204.7505409142257</v>
      </c>
      <c r="G34" s="551" t="s">
        <v>20</v>
      </c>
      <c r="H34" s="552">
        <v>535.2308266114062</v>
      </c>
      <c r="I34" s="552">
        <v>495.11934762541233</v>
      </c>
      <c r="M34" s="573"/>
    </row>
    <row r="35" spans="1:13" s="571" customFormat="1" x14ac:dyDescent="0.25">
      <c r="A35" s="551" t="s">
        <v>11</v>
      </c>
      <c r="B35" s="675">
        <v>1496.7058196783769</v>
      </c>
      <c r="C35" s="676">
        <v>1207.1592705919925</v>
      </c>
      <c r="G35" s="551" t="s">
        <v>56</v>
      </c>
      <c r="H35" s="552">
        <v>811.03644287414488</v>
      </c>
      <c r="I35" s="552">
        <v>795.13093151681255</v>
      </c>
      <c r="M35" s="573"/>
    </row>
    <row r="36" spans="1:13" s="571" customFormat="1" x14ac:dyDescent="0.25">
      <c r="A36" s="551" t="s">
        <v>13</v>
      </c>
      <c r="B36" s="675">
        <v>2979.5474888892099</v>
      </c>
      <c r="C36" s="676">
        <v>2310.2151334576824</v>
      </c>
      <c r="G36" s="551" t="s">
        <v>12</v>
      </c>
      <c r="H36" s="552">
        <v>820.1641280041614</v>
      </c>
      <c r="I36" s="552">
        <v>668.17597181172584</v>
      </c>
      <c r="M36" s="573"/>
    </row>
    <row r="37" spans="1:13" s="571" customFormat="1" x14ac:dyDescent="0.25">
      <c r="A37" s="551" t="s">
        <v>14</v>
      </c>
      <c r="B37" s="675">
        <v>4000.9989023891367</v>
      </c>
      <c r="C37" s="676">
        <v>3107.150138098345</v>
      </c>
      <c r="G37" s="551" t="s">
        <v>18</v>
      </c>
      <c r="H37" s="552">
        <v>1131.3757956206646</v>
      </c>
      <c r="I37" s="552">
        <v>1034.4925907175541</v>
      </c>
      <c r="M37" s="573"/>
    </row>
    <row r="38" spans="1:13" s="571" customFormat="1" x14ac:dyDescent="0.25">
      <c r="A38" s="551" t="s">
        <v>5</v>
      </c>
      <c r="B38" s="675">
        <v>4596.041297158441</v>
      </c>
      <c r="C38" s="676">
        <v>4077.0774049155943</v>
      </c>
      <c r="G38" s="551" t="s">
        <v>8</v>
      </c>
      <c r="H38" s="552">
        <v>2176.7851795839588</v>
      </c>
      <c r="I38" s="552">
        <v>2067.4896351603697</v>
      </c>
      <c r="M38" s="573"/>
    </row>
    <row r="39" spans="1:13" s="571" customFormat="1" x14ac:dyDescent="0.25">
      <c r="A39" s="551" t="s">
        <v>6</v>
      </c>
      <c r="B39" s="675">
        <v>8622.3722991421164</v>
      </c>
      <c r="C39" s="676">
        <v>7550.1513596595323</v>
      </c>
      <c r="G39" s="551" t="s">
        <v>6</v>
      </c>
      <c r="H39" s="552">
        <v>2477.4132694655295</v>
      </c>
      <c r="I39" s="552">
        <v>2493.1285644238937</v>
      </c>
      <c r="M39" s="573"/>
    </row>
    <row r="40" spans="1:13" s="571" customFormat="1" x14ac:dyDescent="0.25"/>
    <row r="41" spans="1:13" s="571" customFormat="1" x14ac:dyDescent="0.25"/>
    <row r="42" spans="1:13" s="571" customFormat="1" x14ac:dyDescent="0.25"/>
    <row r="43" spans="1:13" s="571" customFormat="1" x14ac:dyDescent="0.25"/>
    <row r="44" spans="1:13" s="571" customFormat="1" x14ac:dyDescent="0.25"/>
  </sheetData>
  <sortState ref="G26:I41">
    <sortCondition ref="H26:H41"/>
  </sortState>
  <mergeCells count="9">
    <mergeCell ref="A1:K1"/>
    <mergeCell ref="B4:C4"/>
    <mergeCell ref="D4:G4"/>
    <mergeCell ref="H4:K4"/>
    <mergeCell ref="D5:E5"/>
    <mergeCell ref="F5:G5"/>
    <mergeCell ref="H5:I5"/>
    <mergeCell ref="J5:K5"/>
    <mergeCell ref="A4:A6"/>
  </mergeCells>
  <pageMargins left="0.7" right="0.7" top="0.78740157499999996" bottom="0.78740157499999996" header="0.3" footer="0.3"/>
  <pageSetup paperSize="9" scale="57"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43"/>
  <sheetViews>
    <sheetView showGridLines="0" zoomScale="90" zoomScaleNormal="90" zoomScaleSheetLayoutView="80" workbookViewId="0">
      <selection sqref="A1:K1"/>
    </sheetView>
  </sheetViews>
  <sheetFormatPr baseColWidth="10" defaultRowHeight="15" x14ac:dyDescent="0.25"/>
  <cols>
    <col min="1" max="1" width="30.7109375" style="15" customWidth="1"/>
    <col min="2" max="2" width="10.28515625" style="15" customWidth="1"/>
    <col min="3" max="3" width="10" style="15" customWidth="1"/>
    <col min="4" max="4" width="11.42578125" style="15"/>
    <col min="5" max="5" width="12.28515625" style="15" customWidth="1"/>
    <col min="6" max="6" width="11.42578125" style="15"/>
    <col min="7" max="7" width="14.7109375" style="15" customWidth="1"/>
    <col min="8" max="8" width="13.28515625" style="15" customWidth="1"/>
    <col min="9" max="9" width="19.28515625" style="15" customWidth="1"/>
    <col min="10" max="10" width="21.140625" style="15" customWidth="1"/>
    <col min="11" max="11" width="18.5703125" style="15" customWidth="1"/>
    <col min="12" max="16384" width="11.42578125" style="15"/>
  </cols>
  <sheetData>
    <row r="1" spans="1:20" ht="18.75" customHeight="1" x14ac:dyDescent="0.25">
      <c r="A1" s="817" t="s">
        <v>73</v>
      </c>
      <c r="B1" s="817"/>
      <c r="C1" s="817"/>
      <c r="D1" s="817"/>
      <c r="E1" s="817"/>
      <c r="F1" s="817"/>
      <c r="G1" s="817"/>
      <c r="H1" s="817"/>
      <c r="I1" s="817"/>
      <c r="J1" s="817"/>
      <c r="K1" s="817"/>
    </row>
    <row r="2" spans="1:20" ht="15.75" thickBot="1" x14ac:dyDescent="0.3">
      <c r="A2" s="489" t="s">
        <v>104</v>
      </c>
      <c r="B2" s="30"/>
      <c r="C2" s="30"/>
      <c r="D2" s="30"/>
      <c r="E2" s="30"/>
      <c r="F2" s="30"/>
      <c r="G2" s="30"/>
      <c r="H2" s="30"/>
      <c r="I2" s="30"/>
      <c r="J2" s="30"/>
      <c r="K2" s="30"/>
    </row>
    <row r="3" spans="1:20" ht="15.75" thickBot="1" x14ac:dyDescent="0.3"/>
    <row r="4" spans="1:20" ht="15.75" thickBot="1" x14ac:dyDescent="0.3">
      <c r="A4" s="844" t="s">
        <v>0</v>
      </c>
      <c r="B4" s="841" t="s">
        <v>3</v>
      </c>
      <c r="C4" s="842"/>
      <c r="D4" s="842"/>
      <c r="E4" s="842"/>
      <c r="F4" s="843"/>
      <c r="G4" s="841" t="s">
        <v>70</v>
      </c>
      <c r="H4" s="843"/>
      <c r="I4" s="841" t="s">
        <v>114</v>
      </c>
      <c r="J4" s="842"/>
      <c r="K4" s="843"/>
    </row>
    <row r="5" spans="1:20" ht="30.75" thickBot="1" x14ac:dyDescent="0.3">
      <c r="A5" s="845"/>
      <c r="B5" s="125" t="s">
        <v>21</v>
      </c>
      <c r="C5" s="57" t="s">
        <v>144</v>
      </c>
      <c r="D5" s="57" t="s">
        <v>69</v>
      </c>
      <c r="E5" s="57" t="s">
        <v>67</v>
      </c>
      <c r="F5" s="58" t="s">
        <v>68</v>
      </c>
      <c r="G5" s="59" t="s">
        <v>67</v>
      </c>
      <c r="H5" s="57" t="s">
        <v>68</v>
      </c>
      <c r="I5" s="59" t="s">
        <v>108</v>
      </c>
      <c r="J5" s="57" t="s">
        <v>110</v>
      </c>
      <c r="K5" s="58" t="s">
        <v>109</v>
      </c>
    </row>
    <row r="6" spans="1:20" x14ac:dyDescent="0.25">
      <c r="A6" s="26" t="s">
        <v>5</v>
      </c>
      <c r="B6" s="436">
        <v>1459</v>
      </c>
      <c r="C6" s="437">
        <v>2.5059999999999998</v>
      </c>
      <c r="D6" s="437">
        <v>656.24626000000001</v>
      </c>
      <c r="E6" s="437">
        <v>3668.743886079239</v>
      </c>
      <c r="F6" s="437">
        <v>588.07976361665374</v>
      </c>
      <c r="G6" s="438">
        <v>1539.9207446601451</v>
      </c>
      <c r="H6" s="439">
        <v>317.17854473856613</v>
      </c>
      <c r="I6" s="438">
        <v>2128.8231414190936</v>
      </c>
      <c r="J6" s="439">
        <v>270.90121887808755</v>
      </c>
      <c r="K6" s="386">
        <v>0</v>
      </c>
      <c r="S6" s="19"/>
      <c r="T6" s="19"/>
    </row>
    <row r="7" spans="1:20" x14ac:dyDescent="0.25">
      <c r="A7" s="26" t="s">
        <v>6</v>
      </c>
      <c r="B7" s="436">
        <v>3654</v>
      </c>
      <c r="C7" s="437">
        <v>12.838700000000186</v>
      </c>
      <c r="D7" s="437">
        <v>1339.9526000000001</v>
      </c>
      <c r="E7" s="437">
        <v>7485.5855292833721</v>
      </c>
      <c r="F7" s="437">
        <v>1343.1020164527206</v>
      </c>
      <c r="G7" s="438">
        <v>3380.680109261526</v>
      </c>
      <c r="H7" s="439">
        <v>718.96068164489986</v>
      </c>
      <c r="I7" s="438">
        <v>4100.5739076418458</v>
      </c>
      <c r="J7" s="439">
        <v>624.14133480782073</v>
      </c>
      <c r="K7" s="408">
        <v>4.3315123799999995</v>
      </c>
      <c r="S7" s="19"/>
      <c r="T7" s="19"/>
    </row>
    <row r="8" spans="1:20" x14ac:dyDescent="0.25">
      <c r="A8" s="26" t="s">
        <v>7</v>
      </c>
      <c r="B8" s="436">
        <v>95</v>
      </c>
      <c r="C8" s="437">
        <v>9.5630000000000006</v>
      </c>
      <c r="D8" s="437">
        <v>43.391500000000008</v>
      </c>
      <c r="E8" s="437">
        <v>227.976343398935</v>
      </c>
      <c r="F8" s="437">
        <v>24.329598162120391</v>
      </c>
      <c r="G8" s="438">
        <v>44.728535840337791</v>
      </c>
      <c r="H8" s="439">
        <v>8.4240210289855657</v>
      </c>
      <c r="I8" s="438">
        <v>183.2478075585972</v>
      </c>
      <c r="J8" s="439">
        <v>15.905577133134825</v>
      </c>
      <c r="K8" s="386">
        <v>0</v>
      </c>
      <c r="S8" s="19"/>
      <c r="T8" s="19"/>
    </row>
    <row r="9" spans="1:20" x14ac:dyDescent="0.25">
      <c r="A9" s="26" t="s">
        <v>8</v>
      </c>
      <c r="B9" s="436">
        <v>517</v>
      </c>
      <c r="C9" s="437">
        <v>12.597700000000012</v>
      </c>
      <c r="D9" s="437">
        <v>416.74470000000008</v>
      </c>
      <c r="E9" s="437">
        <v>2483.9928556286</v>
      </c>
      <c r="F9" s="437">
        <v>357.42577394410102</v>
      </c>
      <c r="G9" s="438">
        <v>578.12650393925378</v>
      </c>
      <c r="H9" s="439">
        <v>112.81032483410996</v>
      </c>
      <c r="I9" s="438">
        <v>1905.8663516893462</v>
      </c>
      <c r="J9" s="439">
        <v>244.61544910999106</v>
      </c>
      <c r="K9" s="386">
        <v>0</v>
      </c>
      <c r="S9" s="19"/>
      <c r="T9" s="19"/>
    </row>
    <row r="10" spans="1:20" x14ac:dyDescent="0.25">
      <c r="A10" s="26" t="s">
        <v>9</v>
      </c>
      <c r="B10" s="436">
        <v>12</v>
      </c>
      <c r="C10" s="437">
        <v>0</v>
      </c>
      <c r="D10" s="437">
        <v>7.4743999999999993</v>
      </c>
      <c r="E10" s="437">
        <v>43.372032972459877</v>
      </c>
      <c r="F10" s="437">
        <v>6.2756835947334046</v>
      </c>
      <c r="G10" s="438">
        <v>2.0447031795990998</v>
      </c>
      <c r="H10" s="439">
        <v>0.46510991047674022</v>
      </c>
      <c r="I10" s="438">
        <v>41.32732979286078</v>
      </c>
      <c r="J10" s="439">
        <v>5.8105736842566644</v>
      </c>
      <c r="K10" s="386">
        <v>0</v>
      </c>
      <c r="S10" s="19"/>
      <c r="T10" s="19"/>
    </row>
    <row r="11" spans="1:20" x14ac:dyDescent="0.25">
      <c r="A11" s="26" t="s">
        <v>10</v>
      </c>
      <c r="B11" s="436">
        <v>185</v>
      </c>
      <c r="C11" s="437">
        <v>2.3275999999999986</v>
      </c>
      <c r="D11" s="437">
        <v>42.863949999999946</v>
      </c>
      <c r="E11" s="437">
        <v>211.5189594752986</v>
      </c>
      <c r="F11" s="437">
        <v>22.699107385316232</v>
      </c>
      <c r="G11" s="438">
        <v>20.208648003211515</v>
      </c>
      <c r="H11" s="439">
        <v>3.817158064607709</v>
      </c>
      <c r="I11" s="438">
        <v>191.31031147208708</v>
      </c>
      <c r="J11" s="439">
        <v>18.881949320708522</v>
      </c>
      <c r="K11" s="386">
        <v>0</v>
      </c>
      <c r="S11" s="19"/>
      <c r="T11" s="19"/>
    </row>
    <row r="12" spans="1:20" x14ac:dyDescent="0.25">
      <c r="A12" s="26" t="s">
        <v>11</v>
      </c>
      <c r="B12" s="436">
        <v>458</v>
      </c>
      <c r="C12" s="437">
        <v>10.473799999999988</v>
      </c>
      <c r="D12" s="437">
        <v>242.702</v>
      </c>
      <c r="E12" s="437">
        <v>1234.0205529532552</v>
      </c>
      <c r="F12" s="437">
        <v>185.05109173020577</v>
      </c>
      <c r="G12" s="438">
        <v>371.47523863912477</v>
      </c>
      <c r="H12" s="439">
        <v>73.417088523515105</v>
      </c>
      <c r="I12" s="438">
        <v>862.54531431413045</v>
      </c>
      <c r="J12" s="439">
        <v>111.63400320669065</v>
      </c>
      <c r="K12" s="386">
        <v>0</v>
      </c>
      <c r="S12" s="19"/>
      <c r="T12" s="19"/>
    </row>
    <row r="13" spans="1:20" x14ac:dyDescent="0.25">
      <c r="A13" s="26" t="s">
        <v>12</v>
      </c>
      <c r="B13" s="436">
        <v>549</v>
      </c>
      <c r="C13" s="437">
        <v>11.544</v>
      </c>
      <c r="D13" s="437">
        <v>342.49799999999999</v>
      </c>
      <c r="E13" s="437">
        <v>2130.7336082389425</v>
      </c>
      <c r="F13" s="437">
        <v>363.1325941453311</v>
      </c>
      <c r="G13" s="438">
        <v>504.76076873069343</v>
      </c>
      <c r="H13" s="439">
        <v>101.37504579304114</v>
      </c>
      <c r="I13" s="438">
        <v>1625.9728395082491</v>
      </c>
      <c r="J13" s="439">
        <v>261.75754835228997</v>
      </c>
      <c r="K13" s="386">
        <v>0</v>
      </c>
      <c r="S13" s="19"/>
      <c r="T13" s="19"/>
    </row>
    <row r="14" spans="1:20" x14ac:dyDescent="0.25">
      <c r="A14" s="26" t="s">
        <v>13</v>
      </c>
      <c r="B14" s="436">
        <v>2665</v>
      </c>
      <c r="C14" s="437">
        <v>23.356040000000036</v>
      </c>
      <c r="D14" s="437">
        <v>1262.9676899999995</v>
      </c>
      <c r="E14" s="437">
        <v>8141.360182905476</v>
      </c>
      <c r="F14" s="437">
        <v>1461.1709307304413</v>
      </c>
      <c r="G14" s="438">
        <v>2479.5347189557378</v>
      </c>
      <c r="H14" s="439">
        <v>529.18468968732179</v>
      </c>
      <c r="I14" s="438">
        <v>5661.8254639497382</v>
      </c>
      <c r="J14" s="439">
        <v>931.98624104311955</v>
      </c>
      <c r="K14" s="386">
        <v>0</v>
      </c>
      <c r="S14" s="19"/>
      <c r="T14" s="19"/>
    </row>
    <row r="15" spans="1:20" x14ac:dyDescent="0.25">
      <c r="A15" s="26" t="s">
        <v>14</v>
      </c>
      <c r="B15" s="436">
        <v>1496</v>
      </c>
      <c r="C15" s="437">
        <v>22.503620000000112</v>
      </c>
      <c r="D15" s="437">
        <v>703.56312000000025</v>
      </c>
      <c r="E15" s="437">
        <v>4048.6686063784691</v>
      </c>
      <c r="F15" s="437">
        <v>623.55817382148871</v>
      </c>
      <c r="G15" s="438">
        <v>1091.2876151621863</v>
      </c>
      <c r="H15" s="439">
        <v>226.51645290915147</v>
      </c>
      <c r="I15" s="438">
        <v>2957.3573322162829</v>
      </c>
      <c r="J15" s="439">
        <v>397.04172091233721</v>
      </c>
      <c r="K15" s="408">
        <v>2.3658999999999999E-2</v>
      </c>
      <c r="S15" s="19"/>
      <c r="T15" s="19"/>
    </row>
    <row r="16" spans="1:20" x14ac:dyDescent="0.25">
      <c r="A16" s="26" t="s">
        <v>15</v>
      </c>
      <c r="B16" s="436">
        <v>340</v>
      </c>
      <c r="C16" s="437">
        <v>0.59170000000001166</v>
      </c>
      <c r="D16" s="437">
        <v>162.10925</v>
      </c>
      <c r="E16" s="437">
        <v>816.2579412435914</v>
      </c>
      <c r="F16" s="437">
        <v>121.98780340906043</v>
      </c>
      <c r="G16" s="438">
        <v>280.93696679651708</v>
      </c>
      <c r="H16" s="439">
        <v>52.974576036913362</v>
      </c>
      <c r="I16" s="438">
        <v>535.32097444707438</v>
      </c>
      <c r="J16" s="439">
        <v>69.013227372147071</v>
      </c>
      <c r="K16" s="408">
        <v>0</v>
      </c>
      <c r="S16" s="19"/>
      <c r="T16" s="19"/>
    </row>
    <row r="17" spans="1:20" x14ac:dyDescent="0.25">
      <c r="A17" s="26" t="s">
        <v>16</v>
      </c>
      <c r="B17" s="436">
        <v>46</v>
      </c>
      <c r="C17" s="437">
        <v>0.35</v>
      </c>
      <c r="D17" s="437">
        <v>19.885399999999994</v>
      </c>
      <c r="E17" s="437">
        <v>64.140649649056158</v>
      </c>
      <c r="F17" s="437">
        <v>10.8612206434141</v>
      </c>
      <c r="G17" s="438">
        <v>22.835114728238594</v>
      </c>
      <c r="H17" s="439">
        <v>4.7097123413786104</v>
      </c>
      <c r="I17" s="438">
        <v>41.305534920817564</v>
      </c>
      <c r="J17" s="439">
        <v>6.1515083020354897</v>
      </c>
      <c r="K17" s="386">
        <v>0</v>
      </c>
      <c r="S17" s="19"/>
      <c r="T17" s="19"/>
    </row>
    <row r="18" spans="1:20" x14ac:dyDescent="0.25">
      <c r="A18" s="26" t="s">
        <v>17</v>
      </c>
      <c r="B18" s="436">
        <v>444</v>
      </c>
      <c r="C18" s="437">
        <v>14.2315</v>
      </c>
      <c r="D18" s="437">
        <v>283.23169999999999</v>
      </c>
      <c r="E18" s="437">
        <v>1554.2819641607398</v>
      </c>
      <c r="F18" s="437">
        <v>253.23793473238172</v>
      </c>
      <c r="G18" s="438">
        <v>696.1788228810999</v>
      </c>
      <c r="H18" s="439">
        <v>136.03391769692996</v>
      </c>
      <c r="I18" s="438">
        <v>858.10314127963977</v>
      </c>
      <c r="J18" s="439">
        <v>117.20401703545176</v>
      </c>
      <c r="K18" s="386">
        <v>0</v>
      </c>
      <c r="S18" s="19"/>
      <c r="T18" s="19"/>
    </row>
    <row r="19" spans="1:20" x14ac:dyDescent="0.25">
      <c r="A19" s="26" t="s">
        <v>18</v>
      </c>
      <c r="B19" s="436">
        <v>438</v>
      </c>
      <c r="C19" s="437">
        <v>6.4941600000000328</v>
      </c>
      <c r="D19" s="437">
        <v>412.58781000000005</v>
      </c>
      <c r="E19" s="437">
        <v>2120.4155457283177</v>
      </c>
      <c r="F19" s="437">
        <v>307.43405859308837</v>
      </c>
      <c r="G19" s="438">
        <v>581.50151495334831</v>
      </c>
      <c r="H19" s="439">
        <v>103.74852636290942</v>
      </c>
      <c r="I19" s="438">
        <v>1538.9140307749692</v>
      </c>
      <c r="J19" s="439">
        <v>203.68553223017895</v>
      </c>
      <c r="K19" s="386">
        <v>0</v>
      </c>
      <c r="S19" s="19"/>
      <c r="T19" s="19"/>
    </row>
    <row r="20" spans="1:20" x14ac:dyDescent="0.25">
      <c r="A20" s="26" t="s">
        <v>19</v>
      </c>
      <c r="B20" s="436">
        <v>922</v>
      </c>
      <c r="C20" s="437">
        <v>8.6542000000000119</v>
      </c>
      <c r="D20" s="437">
        <v>392.60624000000007</v>
      </c>
      <c r="E20" s="437">
        <v>2575.1896115816576</v>
      </c>
      <c r="F20" s="437">
        <v>493.05909324675412</v>
      </c>
      <c r="G20" s="438">
        <v>669.5561931579042</v>
      </c>
      <c r="H20" s="439">
        <v>142.42953767245922</v>
      </c>
      <c r="I20" s="438">
        <v>1905.6334184237533</v>
      </c>
      <c r="J20" s="439">
        <v>350.6295555742949</v>
      </c>
      <c r="K20" s="386">
        <v>0</v>
      </c>
      <c r="S20" s="19"/>
      <c r="T20" s="19"/>
    </row>
    <row r="21" spans="1:20" ht="15.75" thickBot="1" x14ac:dyDescent="0.3">
      <c r="A21" s="26" t="s">
        <v>20</v>
      </c>
      <c r="B21" s="436">
        <v>347</v>
      </c>
      <c r="C21" s="437">
        <v>5.8170000000000002</v>
      </c>
      <c r="D21" s="437">
        <v>246.7783</v>
      </c>
      <c r="E21" s="437">
        <v>1507.1274186505029</v>
      </c>
      <c r="F21" s="437">
        <v>217.22051677218724</v>
      </c>
      <c r="G21" s="438">
        <v>550.28041535661725</v>
      </c>
      <c r="H21" s="439">
        <v>113.00164005473458</v>
      </c>
      <c r="I21" s="438">
        <v>956.84700329388568</v>
      </c>
      <c r="J21" s="439">
        <v>104.21887671745264</v>
      </c>
      <c r="K21" s="386">
        <v>0</v>
      </c>
      <c r="S21" s="19"/>
      <c r="T21" s="19"/>
    </row>
    <row r="22" spans="1:20" ht="15.75" thickBot="1" x14ac:dyDescent="0.3">
      <c r="A22" s="7" t="s">
        <v>3</v>
      </c>
      <c r="B22" s="435">
        <v>13627</v>
      </c>
      <c r="C22" s="433">
        <v>143.84902000000039</v>
      </c>
      <c r="D22" s="433">
        <v>6575.6029200000012</v>
      </c>
      <c r="E22" s="433">
        <v>38313.385688327915</v>
      </c>
      <c r="F22" s="432">
        <v>6378.6253609799987</v>
      </c>
      <c r="G22" s="434">
        <v>12814.056614245541</v>
      </c>
      <c r="H22" s="433">
        <v>2645.047027300001</v>
      </c>
      <c r="I22" s="434">
        <v>25494.973902702372</v>
      </c>
      <c r="J22" s="433">
        <v>3733.5783336799973</v>
      </c>
      <c r="K22" s="569">
        <v>4.3551713799999998</v>
      </c>
    </row>
    <row r="23" spans="1:20" s="571" customFormat="1" x14ac:dyDescent="0.25"/>
    <row r="24" spans="1:20" s="571" customFormat="1" x14ac:dyDescent="0.25">
      <c r="A24" s="551" t="s">
        <v>9</v>
      </c>
      <c r="B24" s="552">
        <v>7.4743999999999993</v>
      </c>
      <c r="G24" s="551" t="s">
        <v>9</v>
      </c>
      <c r="H24" s="570">
        <v>0</v>
      </c>
      <c r="L24" s="551" t="s">
        <v>9</v>
      </c>
      <c r="M24" s="552">
        <v>43.372032972459877</v>
      </c>
    </row>
    <row r="25" spans="1:20" s="571" customFormat="1" x14ac:dyDescent="0.25">
      <c r="A25" s="551" t="s">
        <v>16</v>
      </c>
      <c r="B25" s="552">
        <v>19.885399999999994</v>
      </c>
      <c r="G25" s="551" t="s">
        <v>16</v>
      </c>
      <c r="H25" s="570">
        <v>0.35</v>
      </c>
      <c r="L25" s="551" t="s">
        <v>16</v>
      </c>
      <c r="M25" s="552">
        <v>64.140649649056158</v>
      </c>
    </row>
    <row r="26" spans="1:20" s="571" customFormat="1" x14ac:dyDescent="0.25">
      <c r="A26" s="551" t="s">
        <v>10</v>
      </c>
      <c r="B26" s="552">
        <v>42.863949999999946</v>
      </c>
      <c r="G26" s="551" t="s">
        <v>15</v>
      </c>
      <c r="H26" s="570">
        <v>0.59170000000001166</v>
      </c>
      <c r="L26" s="551" t="s">
        <v>10</v>
      </c>
      <c r="M26" s="552">
        <v>211.5189594752986</v>
      </c>
    </row>
    <row r="27" spans="1:20" s="571" customFormat="1" x14ac:dyDescent="0.25">
      <c r="A27" s="551" t="s">
        <v>7</v>
      </c>
      <c r="B27" s="552">
        <v>43.391500000000008</v>
      </c>
      <c r="G27" s="551" t="s">
        <v>10</v>
      </c>
      <c r="H27" s="570">
        <v>2.3275999999999986</v>
      </c>
      <c r="L27" s="551" t="s">
        <v>7</v>
      </c>
      <c r="M27" s="552">
        <v>227.976343398935</v>
      </c>
    </row>
    <row r="28" spans="1:20" s="571" customFormat="1" x14ac:dyDescent="0.25">
      <c r="A28" s="551" t="s">
        <v>15</v>
      </c>
      <c r="B28" s="552">
        <v>162.10925</v>
      </c>
      <c r="G28" s="551" t="s">
        <v>5</v>
      </c>
      <c r="H28" s="570">
        <v>2.5059999999999998</v>
      </c>
      <c r="L28" s="551" t="s">
        <v>15</v>
      </c>
      <c r="M28" s="552">
        <v>816.2579412435914</v>
      </c>
    </row>
    <row r="29" spans="1:20" s="571" customFormat="1" x14ac:dyDescent="0.25">
      <c r="A29" s="551" t="s">
        <v>11</v>
      </c>
      <c r="B29" s="552">
        <v>242.702</v>
      </c>
      <c r="G29" s="551" t="s">
        <v>20</v>
      </c>
      <c r="H29" s="570">
        <v>5.8170000000000002</v>
      </c>
      <c r="L29" s="551" t="s">
        <v>11</v>
      </c>
      <c r="M29" s="552">
        <v>1234.0205529532552</v>
      </c>
    </row>
    <row r="30" spans="1:20" s="571" customFormat="1" x14ac:dyDescent="0.25">
      <c r="A30" s="551" t="s">
        <v>20</v>
      </c>
      <c r="B30" s="552">
        <v>246.7783</v>
      </c>
      <c r="G30" s="551" t="s">
        <v>18</v>
      </c>
      <c r="H30" s="570">
        <v>6.4941600000000328</v>
      </c>
      <c r="L30" s="551" t="s">
        <v>20</v>
      </c>
      <c r="M30" s="552">
        <v>1507.1274186505029</v>
      </c>
    </row>
    <row r="31" spans="1:20" s="571" customFormat="1" x14ac:dyDescent="0.25">
      <c r="A31" s="551" t="s">
        <v>17</v>
      </c>
      <c r="B31" s="552">
        <v>283.23169999999999</v>
      </c>
      <c r="G31" s="551" t="s">
        <v>19</v>
      </c>
      <c r="H31" s="570">
        <v>8.6542000000000119</v>
      </c>
      <c r="L31" s="551" t="s">
        <v>17</v>
      </c>
      <c r="M31" s="552">
        <v>1554.2819641607398</v>
      </c>
    </row>
    <row r="32" spans="1:20" s="571" customFormat="1" x14ac:dyDescent="0.25">
      <c r="A32" s="551" t="s">
        <v>12</v>
      </c>
      <c r="B32" s="552">
        <v>342.49799999999999</v>
      </c>
      <c r="G32" s="551" t="s">
        <v>7</v>
      </c>
      <c r="H32" s="570">
        <v>9.5630000000000006</v>
      </c>
      <c r="L32" s="551" t="s">
        <v>18</v>
      </c>
      <c r="M32" s="552">
        <v>2120.4155457283177</v>
      </c>
    </row>
    <row r="33" spans="1:13" s="571" customFormat="1" x14ac:dyDescent="0.25">
      <c r="A33" s="551" t="s">
        <v>19</v>
      </c>
      <c r="B33" s="552">
        <v>392.60624000000007</v>
      </c>
      <c r="G33" s="551" t="s">
        <v>11</v>
      </c>
      <c r="H33" s="570">
        <v>10.473799999999988</v>
      </c>
      <c r="L33" s="551" t="s">
        <v>12</v>
      </c>
      <c r="M33" s="552">
        <v>2130.7336082389425</v>
      </c>
    </row>
    <row r="34" spans="1:13" s="571" customFormat="1" x14ac:dyDescent="0.25">
      <c r="A34" s="551" t="s">
        <v>18</v>
      </c>
      <c r="B34" s="552">
        <v>412.58781000000005</v>
      </c>
      <c r="G34" s="551" t="s">
        <v>12</v>
      </c>
      <c r="H34" s="570">
        <v>11.544</v>
      </c>
      <c r="L34" s="551" t="s">
        <v>8</v>
      </c>
      <c r="M34" s="552">
        <v>2483.9928556286</v>
      </c>
    </row>
    <row r="35" spans="1:13" s="571" customFormat="1" x14ac:dyDescent="0.25">
      <c r="A35" s="551" t="s">
        <v>8</v>
      </c>
      <c r="B35" s="552">
        <v>416.74470000000008</v>
      </c>
      <c r="G35" s="551" t="s">
        <v>8</v>
      </c>
      <c r="H35" s="570">
        <v>12.597700000000012</v>
      </c>
      <c r="L35" s="551" t="s">
        <v>19</v>
      </c>
      <c r="M35" s="552">
        <v>2575.1896115816576</v>
      </c>
    </row>
    <row r="36" spans="1:13" s="571" customFormat="1" x14ac:dyDescent="0.25">
      <c r="A36" s="551" t="s">
        <v>5</v>
      </c>
      <c r="B36" s="552">
        <v>656.24626000000001</v>
      </c>
      <c r="G36" s="551" t="s">
        <v>6</v>
      </c>
      <c r="H36" s="570">
        <v>12.838700000000186</v>
      </c>
      <c r="L36" s="551" t="s">
        <v>5</v>
      </c>
      <c r="M36" s="552">
        <v>3668.743886079239</v>
      </c>
    </row>
    <row r="37" spans="1:13" s="571" customFormat="1" x14ac:dyDescent="0.25">
      <c r="A37" s="551" t="s">
        <v>14</v>
      </c>
      <c r="B37" s="552">
        <v>703.56312000000025</v>
      </c>
      <c r="G37" s="551" t="s">
        <v>17</v>
      </c>
      <c r="H37" s="570">
        <v>14.2315</v>
      </c>
      <c r="L37" s="551" t="s">
        <v>14</v>
      </c>
      <c r="M37" s="552">
        <v>4048.6686063784691</v>
      </c>
    </row>
    <row r="38" spans="1:13" s="571" customFormat="1" x14ac:dyDescent="0.25">
      <c r="A38" s="551" t="s">
        <v>13</v>
      </c>
      <c r="B38" s="552">
        <v>1262.9676899999995</v>
      </c>
      <c r="G38" s="551" t="s">
        <v>14</v>
      </c>
      <c r="H38" s="570">
        <v>22.503620000000112</v>
      </c>
      <c r="L38" s="551" t="s">
        <v>6</v>
      </c>
      <c r="M38" s="552">
        <v>7485.5855292833721</v>
      </c>
    </row>
    <row r="39" spans="1:13" s="571" customFormat="1" x14ac:dyDescent="0.25">
      <c r="A39" s="551" t="s">
        <v>6</v>
      </c>
      <c r="B39" s="552">
        <v>1339.9526000000001</v>
      </c>
      <c r="G39" s="551" t="s">
        <v>13</v>
      </c>
      <c r="H39" s="570">
        <v>23.356040000000036</v>
      </c>
      <c r="L39" s="551" t="s">
        <v>13</v>
      </c>
      <c r="M39" s="552">
        <v>8141.360182905476</v>
      </c>
    </row>
    <row r="40" spans="1:13" s="571" customFormat="1" x14ac:dyDescent="0.25">
      <c r="H40" s="576"/>
    </row>
    <row r="41" spans="1:13" s="571" customFormat="1" x14ac:dyDescent="0.25"/>
    <row r="42" spans="1:13" s="571" customFormat="1" x14ac:dyDescent="0.25"/>
    <row r="43" spans="1:13" s="575" customFormat="1" x14ac:dyDescent="0.25"/>
  </sheetData>
  <sortState ref="L25:M40">
    <sortCondition ref="M25:M40"/>
  </sortState>
  <mergeCells count="5">
    <mergeCell ref="B4:F4"/>
    <mergeCell ref="G4:H4"/>
    <mergeCell ref="I4:K4"/>
    <mergeCell ref="A4:A5"/>
    <mergeCell ref="A1:K1"/>
  </mergeCells>
  <pageMargins left="0.7" right="0.7" top="0.78740157499999996" bottom="0.78740157499999996" header="0.3" footer="0.3"/>
  <pageSetup paperSize="9" scale="51" orientation="landscape"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44"/>
  <sheetViews>
    <sheetView showGridLines="0" zoomScale="90" zoomScaleNormal="90" workbookViewId="0">
      <selection activeCell="P5" sqref="P5"/>
    </sheetView>
  </sheetViews>
  <sheetFormatPr baseColWidth="10" defaultRowHeight="15" x14ac:dyDescent="0.25"/>
  <cols>
    <col min="1" max="1" width="30.7109375" style="8" customWidth="1"/>
    <col min="2" max="2" width="10" style="8" customWidth="1"/>
    <col min="3" max="4" width="10.42578125" style="8" customWidth="1"/>
    <col min="5" max="6" width="12" style="8" customWidth="1"/>
    <col min="7" max="7" width="12.42578125" style="8" customWidth="1"/>
    <col min="8" max="8" width="11.7109375" style="8" customWidth="1"/>
    <col min="9" max="9" width="19.140625" style="8" bestFit="1" customWidth="1"/>
    <col min="10" max="10" width="19.85546875" style="8" customWidth="1"/>
    <col min="11" max="11" width="15" style="8" bestFit="1" customWidth="1"/>
    <col min="12" max="16384" width="11.42578125" style="8"/>
  </cols>
  <sheetData>
    <row r="1" spans="1:20" ht="18.75" customHeight="1" x14ac:dyDescent="0.25">
      <c r="A1" s="817" t="s">
        <v>279</v>
      </c>
      <c r="B1" s="817"/>
      <c r="C1" s="817"/>
      <c r="D1" s="817"/>
      <c r="E1" s="817"/>
      <c r="F1" s="817"/>
      <c r="G1" s="817"/>
      <c r="H1" s="817"/>
      <c r="I1" s="817"/>
      <c r="J1" s="817"/>
    </row>
    <row r="2" spans="1:20" ht="15.75" thickBot="1" x14ac:dyDescent="0.3">
      <c r="A2" s="61" t="s">
        <v>104</v>
      </c>
      <c r="B2" s="61"/>
      <c r="C2" s="61"/>
      <c r="D2" s="61"/>
      <c r="E2" s="61"/>
      <c r="F2" s="61"/>
      <c r="G2" s="61"/>
      <c r="H2" s="61"/>
      <c r="I2" s="61"/>
      <c r="J2" s="61"/>
      <c r="K2" s="61"/>
    </row>
    <row r="3" spans="1:20" ht="15.75" thickBot="1" x14ac:dyDescent="0.3"/>
    <row r="4" spans="1:20" ht="15.75" thickBot="1" x14ac:dyDescent="0.3">
      <c r="A4" s="844" t="s">
        <v>0</v>
      </c>
      <c r="B4" s="841" t="s">
        <v>3</v>
      </c>
      <c r="C4" s="842"/>
      <c r="D4" s="842"/>
      <c r="E4" s="842"/>
      <c r="F4" s="843"/>
      <c r="G4" s="841" t="s">
        <v>70</v>
      </c>
      <c r="H4" s="843"/>
      <c r="I4" s="841" t="s">
        <v>114</v>
      </c>
      <c r="J4" s="842"/>
      <c r="K4" s="843"/>
    </row>
    <row r="5" spans="1:20" ht="33" customHeight="1" thickBot="1" x14ac:dyDescent="0.3">
      <c r="A5" s="845"/>
      <c r="B5" s="125" t="s">
        <v>21</v>
      </c>
      <c r="C5" s="57" t="s">
        <v>144</v>
      </c>
      <c r="D5" s="57" t="s">
        <v>69</v>
      </c>
      <c r="E5" s="57" t="s">
        <v>67</v>
      </c>
      <c r="F5" s="58" t="s">
        <v>68</v>
      </c>
      <c r="G5" s="59" t="s">
        <v>67</v>
      </c>
      <c r="H5" s="57" t="s">
        <v>68</v>
      </c>
      <c r="I5" s="59" t="s">
        <v>108</v>
      </c>
      <c r="J5" s="57" t="s">
        <v>110</v>
      </c>
      <c r="K5" s="58" t="s">
        <v>109</v>
      </c>
    </row>
    <row r="6" spans="1:20" x14ac:dyDescent="0.25">
      <c r="A6" s="26" t="s">
        <v>5</v>
      </c>
      <c r="B6" s="445">
        <v>1395</v>
      </c>
      <c r="C6" s="446">
        <v>1.1400999999999768</v>
      </c>
      <c r="D6" s="446">
        <v>374.47898000000004</v>
      </c>
      <c r="E6" s="446">
        <v>1743.682099085981</v>
      </c>
      <c r="F6" s="446">
        <v>87.026386244191755</v>
      </c>
      <c r="G6" s="447">
        <v>505.60198758446916</v>
      </c>
      <c r="H6" s="448">
        <v>52.794975285822275</v>
      </c>
      <c r="I6" s="447">
        <v>892.29892943265827</v>
      </c>
      <c r="J6" s="448">
        <v>34.23141095836948</v>
      </c>
      <c r="K6" s="449">
        <v>345.78118206885335</v>
      </c>
      <c r="S6" s="60"/>
      <c r="T6" s="60"/>
    </row>
    <row r="7" spans="1:20" x14ac:dyDescent="0.25">
      <c r="A7" s="26" t="s">
        <v>6</v>
      </c>
      <c r="B7" s="445">
        <v>3417</v>
      </c>
      <c r="C7" s="446">
        <v>1.3712699999999023</v>
      </c>
      <c r="D7" s="446">
        <v>598.75526999999965</v>
      </c>
      <c r="E7" s="446">
        <v>2492.6952048661287</v>
      </c>
      <c r="F7" s="446">
        <v>200.93605158888676</v>
      </c>
      <c r="G7" s="447">
        <v>1159.009262775684</v>
      </c>
      <c r="H7" s="448">
        <v>121.20357974256297</v>
      </c>
      <c r="I7" s="447">
        <v>1244.2858664555702</v>
      </c>
      <c r="J7" s="448">
        <v>79.732471846323804</v>
      </c>
      <c r="K7" s="449">
        <v>89.40007563487444</v>
      </c>
      <c r="S7" s="60"/>
      <c r="T7" s="60"/>
    </row>
    <row r="8" spans="1:20" x14ac:dyDescent="0.25">
      <c r="A8" s="26" t="s">
        <v>7</v>
      </c>
      <c r="B8" s="445">
        <v>0</v>
      </c>
      <c r="C8" s="446">
        <v>0</v>
      </c>
      <c r="D8" s="446">
        <v>0</v>
      </c>
      <c r="E8" s="446">
        <v>0</v>
      </c>
      <c r="F8" s="446">
        <v>0</v>
      </c>
      <c r="G8" s="447">
        <v>0</v>
      </c>
      <c r="H8" s="448">
        <v>0</v>
      </c>
      <c r="I8" s="447">
        <v>0</v>
      </c>
      <c r="J8" s="448">
        <v>0</v>
      </c>
      <c r="K8" s="449">
        <v>0</v>
      </c>
      <c r="S8" s="60"/>
      <c r="T8" s="60"/>
    </row>
    <row r="9" spans="1:20" x14ac:dyDescent="0.25">
      <c r="A9" s="26" t="s">
        <v>8</v>
      </c>
      <c r="B9" s="445">
        <v>37</v>
      </c>
      <c r="C9" s="446">
        <v>0</v>
      </c>
      <c r="D9" s="446">
        <v>4.6304400000000001</v>
      </c>
      <c r="E9" s="446">
        <v>18.451498411965041</v>
      </c>
      <c r="F9" s="446">
        <v>1.8609347077512297</v>
      </c>
      <c r="G9" s="447">
        <v>15.631214483595867</v>
      </c>
      <c r="H9" s="448">
        <v>1.7297518604409963</v>
      </c>
      <c r="I9" s="447">
        <v>2.8202839283691716</v>
      </c>
      <c r="J9" s="448">
        <v>0.13118284731023352</v>
      </c>
      <c r="K9" s="449">
        <v>0</v>
      </c>
      <c r="S9" s="60"/>
      <c r="T9" s="60"/>
    </row>
    <row r="10" spans="1:20" x14ac:dyDescent="0.25">
      <c r="A10" s="26" t="s">
        <v>9</v>
      </c>
      <c r="B10" s="445">
        <v>1</v>
      </c>
      <c r="C10" s="446">
        <v>0</v>
      </c>
      <c r="D10" s="446">
        <v>10</v>
      </c>
      <c r="E10" s="446">
        <v>39.703598533267098</v>
      </c>
      <c r="F10" s="446">
        <v>1.1041059854209012</v>
      </c>
      <c r="G10" s="447">
        <v>15.708285854148244</v>
      </c>
      <c r="H10" s="448">
        <v>0.98804082203198851</v>
      </c>
      <c r="I10" s="447">
        <v>3.4619426779992892</v>
      </c>
      <c r="J10" s="448">
        <v>0.11606516338891272</v>
      </c>
      <c r="K10" s="449">
        <v>20.533370001119561</v>
      </c>
      <c r="S10" s="60"/>
      <c r="T10" s="60"/>
    </row>
    <row r="11" spans="1:20" x14ac:dyDescent="0.25">
      <c r="A11" s="26" t="s">
        <v>10</v>
      </c>
      <c r="B11" s="445">
        <v>1</v>
      </c>
      <c r="C11" s="446">
        <v>0</v>
      </c>
      <c r="D11" s="446">
        <v>0.11</v>
      </c>
      <c r="E11" s="446">
        <v>0.36614498185221001</v>
      </c>
      <c r="F11" s="446">
        <v>3.543970809598665E-2</v>
      </c>
      <c r="G11" s="447">
        <v>0</v>
      </c>
      <c r="H11" s="448">
        <v>0</v>
      </c>
      <c r="I11" s="447">
        <v>0.36614498185221001</v>
      </c>
      <c r="J11" s="448">
        <v>3.543970809598665E-2</v>
      </c>
      <c r="K11" s="449">
        <v>0</v>
      </c>
      <c r="S11" s="60"/>
      <c r="T11" s="60"/>
    </row>
    <row r="12" spans="1:20" x14ac:dyDescent="0.25">
      <c r="A12" s="26" t="s">
        <v>11</v>
      </c>
      <c r="B12" s="445">
        <v>478</v>
      </c>
      <c r="C12" s="446">
        <v>-0.22409999999999855</v>
      </c>
      <c r="D12" s="446">
        <v>62.783620000000013</v>
      </c>
      <c r="E12" s="446">
        <v>237.08530080425916</v>
      </c>
      <c r="F12" s="446">
        <v>18.797128077466137</v>
      </c>
      <c r="G12" s="447">
        <v>155.41823808937835</v>
      </c>
      <c r="H12" s="448">
        <v>14.145422597993351</v>
      </c>
      <c r="I12" s="447">
        <v>78.27529910469589</v>
      </c>
      <c r="J12" s="448">
        <v>4.6517054794727857</v>
      </c>
      <c r="K12" s="449">
        <v>3.3917636101849324</v>
      </c>
      <c r="S12" s="60"/>
      <c r="T12" s="60"/>
    </row>
    <row r="13" spans="1:20" x14ac:dyDescent="0.25">
      <c r="A13" s="26" t="s">
        <v>12</v>
      </c>
      <c r="B13" s="445">
        <v>24</v>
      </c>
      <c r="C13" s="446">
        <v>0</v>
      </c>
      <c r="D13" s="446">
        <v>2.9540000000000002</v>
      </c>
      <c r="E13" s="446">
        <v>5.2458099555393316</v>
      </c>
      <c r="F13" s="446">
        <v>0.56015969641491936</v>
      </c>
      <c r="G13" s="447">
        <v>5.2458099555393316</v>
      </c>
      <c r="H13" s="448">
        <v>0.56015969641491936</v>
      </c>
      <c r="I13" s="447">
        <v>0</v>
      </c>
      <c r="J13" s="448">
        <v>0</v>
      </c>
      <c r="K13" s="449">
        <v>0</v>
      </c>
      <c r="S13" s="60"/>
      <c r="T13" s="60"/>
    </row>
    <row r="14" spans="1:20" x14ac:dyDescent="0.25">
      <c r="A14" s="26" t="s">
        <v>13</v>
      </c>
      <c r="B14" s="445">
        <v>242</v>
      </c>
      <c r="C14" s="446">
        <v>1.6E-2</v>
      </c>
      <c r="D14" s="446">
        <v>56.15889</v>
      </c>
      <c r="E14" s="446">
        <v>195.4681055762031</v>
      </c>
      <c r="F14" s="446">
        <v>15.461364702985071</v>
      </c>
      <c r="G14" s="447">
        <v>88.638084810696327</v>
      </c>
      <c r="H14" s="448">
        <v>9.5671329208901952</v>
      </c>
      <c r="I14" s="447">
        <v>99.062951765083255</v>
      </c>
      <c r="J14" s="448">
        <v>5.8942317820948755</v>
      </c>
      <c r="K14" s="449">
        <v>7.7670690004234917</v>
      </c>
      <c r="S14" s="60"/>
      <c r="T14" s="60"/>
    </row>
    <row r="15" spans="1:20" x14ac:dyDescent="0.25">
      <c r="A15" s="26" t="s">
        <v>14</v>
      </c>
      <c r="B15" s="445">
        <v>402</v>
      </c>
      <c r="C15" s="446">
        <v>-5.3710000000000004</v>
      </c>
      <c r="D15" s="446">
        <v>125.41707000000001</v>
      </c>
      <c r="E15" s="446">
        <v>324.33366023512428</v>
      </c>
      <c r="F15" s="446">
        <v>24.698215995091424</v>
      </c>
      <c r="G15" s="447">
        <v>144.2135535631904</v>
      </c>
      <c r="H15" s="448">
        <v>15.113214412068782</v>
      </c>
      <c r="I15" s="447">
        <v>169.99523480138183</v>
      </c>
      <c r="J15" s="448">
        <v>9.5850015830226418</v>
      </c>
      <c r="K15" s="449">
        <v>10.124871870552047</v>
      </c>
      <c r="S15" s="60"/>
      <c r="T15" s="60"/>
    </row>
    <row r="16" spans="1:20" x14ac:dyDescent="0.25">
      <c r="A16" s="26" t="s">
        <v>15</v>
      </c>
      <c r="B16" s="445">
        <v>203</v>
      </c>
      <c r="C16" s="446">
        <v>3.85E-2</v>
      </c>
      <c r="D16" s="446">
        <v>40.406299999999995</v>
      </c>
      <c r="E16" s="446">
        <v>147.33283094813055</v>
      </c>
      <c r="F16" s="446">
        <v>8.8344402604989103</v>
      </c>
      <c r="G16" s="447">
        <v>38.850228795680991</v>
      </c>
      <c r="H16" s="448">
        <v>3.8130967475254014</v>
      </c>
      <c r="I16" s="447">
        <v>108.1992741524341</v>
      </c>
      <c r="J16" s="448">
        <v>5.0213435129735089</v>
      </c>
      <c r="K16" s="449">
        <v>0.28332800001544817</v>
      </c>
      <c r="S16" s="60"/>
      <c r="T16" s="60"/>
    </row>
    <row r="17" spans="1:20" x14ac:dyDescent="0.25">
      <c r="A17" s="26" t="s">
        <v>16</v>
      </c>
      <c r="B17" s="445">
        <v>25</v>
      </c>
      <c r="C17" s="446">
        <v>0</v>
      </c>
      <c r="D17" s="446">
        <v>11.122350000000001</v>
      </c>
      <c r="E17" s="446">
        <v>43.75535019438977</v>
      </c>
      <c r="F17" s="446">
        <v>2.3881942463890606</v>
      </c>
      <c r="G17" s="447">
        <v>10.065391651230717</v>
      </c>
      <c r="H17" s="448">
        <v>1.0443207872729325</v>
      </c>
      <c r="I17" s="447">
        <v>33.689958543159051</v>
      </c>
      <c r="J17" s="448">
        <v>1.3438734591161283</v>
      </c>
      <c r="K17" s="449">
        <v>0</v>
      </c>
      <c r="S17" s="60"/>
      <c r="T17" s="60"/>
    </row>
    <row r="18" spans="1:20" x14ac:dyDescent="0.25">
      <c r="A18" s="26" t="s">
        <v>17</v>
      </c>
      <c r="B18" s="445">
        <v>311</v>
      </c>
      <c r="C18" s="446">
        <v>-4.4945000000000004</v>
      </c>
      <c r="D18" s="446">
        <v>207.56840000000003</v>
      </c>
      <c r="E18" s="446">
        <v>195.56369995858171</v>
      </c>
      <c r="F18" s="446">
        <v>20.098790675218236</v>
      </c>
      <c r="G18" s="447">
        <v>159.40053289981722</v>
      </c>
      <c r="H18" s="448">
        <v>17.60642390831492</v>
      </c>
      <c r="I18" s="447">
        <v>31.986841058536776</v>
      </c>
      <c r="J18" s="448">
        <v>2.4923667669033156</v>
      </c>
      <c r="K18" s="449">
        <v>4.1763260002277098</v>
      </c>
      <c r="S18" s="60"/>
      <c r="T18" s="60"/>
    </row>
    <row r="19" spans="1:20" x14ac:dyDescent="0.25">
      <c r="A19" s="26" t="s">
        <v>18</v>
      </c>
      <c r="B19" s="445">
        <v>52</v>
      </c>
      <c r="C19" s="446">
        <v>0.40200000000000002</v>
      </c>
      <c r="D19" s="446">
        <v>25.86016</v>
      </c>
      <c r="E19" s="446">
        <v>104.89635034988821</v>
      </c>
      <c r="F19" s="446">
        <v>9.8041474977849852</v>
      </c>
      <c r="G19" s="447">
        <v>74.715132937804</v>
      </c>
      <c r="H19" s="448">
        <v>7.6257177454605714</v>
      </c>
      <c r="I19" s="447">
        <v>25.333260411819879</v>
      </c>
      <c r="J19" s="448">
        <v>2.1784297523244129</v>
      </c>
      <c r="K19" s="449">
        <v>4.84795700026433</v>
      </c>
      <c r="S19" s="60"/>
      <c r="T19" s="60"/>
    </row>
    <row r="20" spans="1:20" x14ac:dyDescent="0.25">
      <c r="A20" s="26" t="s">
        <v>19</v>
      </c>
      <c r="B20" s="445">
        <v>24</v>
      </c>
      <c r="C20" s="446">
        <v>5.4999999999999997E-3</v>
      </c>
      <c r="D20" s="446">
        <v>4.739139999999999</v>
      </c>
      <c r="E20" s="446">
        <v>5.1726977436335728</v>
      </c>
      <c r="F20" s="446">
        <v>0.56182956725503075</v>
      </c>
      <c r="G20" s="447">
        <v>4.5503903561465471</v>
      </c>
      <c r="H20" s="448">
        <v>0.53292216502311951</v>
      </c>
      <c r="I20" s="447">
        <v>0.62230738748702541</v>
      </c>
      <c r="J20" s="448">
        <v>2.8907402231911201E-2</v>
      </c>
      <c r="K20" s="449">
        <v>0</v>
      </c>
      <c r="S20" s="60"/>
      <c r="T20" s="60"/>
    </row>
    <row r="21" spans="1:20" ht="15.75" thickBot="1" x14ac:dyDescent="0.3">
      <c r="A21" s="26" t="s">
        <v>20</v>
      </c>
      <c r="B21" s="445">
        <v>198</v>
      </c>
      <c r="C21" s="446">
        <v>8.9800000000002905E-2</v>
      </c>
      <c r="D21" s="446">
        <v>31.893220000000007</v>
      </c>
      <c r="E21" s="446">
        <v>92.335256338581274</v>
      </c>
      <c r="F21" s="446">
        <v>8.836962256549544</v>
      </c>
      <c r="G21" s="447">
        <v>55.377102646849934</v>
      </c>
      <c r="H21" s="448">
        <v>6.1857684781775459</v>
      </c>
      <c r="I21" s="447">
        <v>35.406128691646714</v>
      </c>
      <c r="J21" s="448">
        <v>2.6511937783719981</v>
      </c>
      <c r="K21" s="449">
        <v>1.5520250000846225</v>
      </c>
      <c r="S21" s="60"/>
      <c r="T21" s="60"/>
    </row>
    <row r="22" spans="1:20" ht="15.75" thickBot="1" x14ac:dyDescent="0.3">
      <c r="A22" s="7" t="s">
        <v>3</v>
      </c>
      <c r="B22" s="444">
        <v>6810</v>
      </c>
      <c r="C22" s="442">
        <v>-7.0264300000001176</v>
      </c>
      <c r="D22" s="442">
        <v>1556.8778399999997</v>
      </c>
      <c r="E22" s="442">
        <v>5646.0876079835243</v>
      </c>
      <c r="F22" s="441">
        <v>401.00415120999997</v>
      </c>
      <c r="G22" s="443">
        <v>2432.4252164042305</v>
      </c>
      <c r="H22" s="442">
        <v>252.91052716999997</v>
      </c>
      <c r="I22" s="443">
        <v>2725.8044233926939</v>
      </c>
      <c r="J22" s="442">
        <v>148.09362403999998</v>
      </c>
      <c r="K22" s="441">
        <v>487.85796818659992</v>
      </c>
    </row>
    <row r="23" spans="1:20" s="571" customFormat="1" x14ac:dyDescent="0.25"/>
    <row r="24" spans="1:20" s="571" customFormat="1" x14ac:dyDescent="0.25">
      <c r="A24" s="551" t="s">
        <v>7</v>
      </c>
      <c r="B24" s="552">
        <v>0</v>
      </c>
      <c r="G24" s="551" t="s">
        <v>14</v>
      </c>
      <c r="H24" s="570">
        <v>-5.3710000000000004</v>
      </c>
      <c r="L24" s="551" t="s">
        <v>7</v>
      </c>
      <c r="M24" s="552">
        <v>0</v>
      </c>
    </row>
    <row r="25" spans="1:20" s="571" customFormat="1" x14ac:dyDescent="0.25">
      <c r="A25" s="551" t="s">
        <v>10</v>
      </c>
      <c r="B25" s="552">
        <v>0.11</v>
      </c>
      <c r="G25" s="551" t="s">
        <v>17</v>
      </c>
      <c r="H25" s="570">
        <v>-4.4945000000000004</v>
      </c>
      <c r="L25" s="551" t="s">
        <v>10</v>
      </c>
      <c r="M25" s="552">
        <v>0.36614498185221001</v>
      </c>
    </row>
    <row r="26" spans="1:20" s="571" customFormat="1" x14ac:dyDescent="0.25">
      <c r="A26" s="551" t="s">
        <v>12</v>
      </c>
      <c r="B26" s="552">
        <v>2.9540000000000002</v>
      </c>
      <c r="G26" s="551" t="s">
        <v>11</v>
      </c>
      <c r="H26" s="570">
        <v>-0.22409999999999855</v>
      </c>
      <c r="L26" s="551" t="s">
        <v>19</v>
      </c>
      <c r="M26" s="552">
        <v>5.1726977436335728</v>
      </c>
    </row>
    <row r="27" spans="1:20" s="571" customFormat="1" x14ac:dyDescent="0.25">
      <c r="A27" s="551" t="s">
        <v>8</v>
      </c>
      <c r="B27" s="552">
        <v>4.6304400000000001</v>
      </c>
      <c r="G27" s="551" t="s">
        <v>7</v>
      </c>
      <c r="H27" s="570">
        <v>0</v>
      </c>
      <c r="L27" s="551" t="s">
        <v>12</v>
      </c>
      <c r="M27" s="552">
        <v>5.2458099555393316</v>
      </c>
    </row>
    <row r="28" spans="1:20" s="571" customFormat="1" x14ac:dyDescent="0.25">
      <c r="A28" s="551" t="s">
        <v>19</v>
      </c>
      <c r="B28" s="552">
        <v>4.739139999999999</v>
      </c>
      <c r="G28" s="551" t="s">
        <v>8</v>
      </c>
      <c r="H28" s="570">
        <v>0</v>
      </c>
      <c r="L28" s="551" t="s">
        <v>8</v>
      </c>
      <c r="M28" s="552">
        <v>18.451498411965041</v>
      </c>
    </row>
    <row r="29" spans="1:20" s="571" customFormat="1" x14ac:dyDescent="0.25">
      <c r="A29" s="551" t="s">
        <v>9</v>
      </c>
      <c r="B29" s="552">
        <v>10</v>
      </c>
      <c r="G29" s="551" t="s">
        <v>9</v>
      </c>
      <c r="H29" s="570">
        <v>0</v>
      </c>
      <c r="L29" s="551" t="s">
        <v>9</v>
      </c>
      <c r="M29" s="552">
        <v>39.703598533267098</v>
      </c>
    </row>
    <row r="30" spans="1:20" s="571" customFormat="1" x14ac:dyDescent="0.25">
      <c r="A30" s="551" t="s">
        <v>16</v>
      </c>
      <c r="B30" s="552">
        <v>11.122350000000001</v>
      </c>
      <c r="G30" s="551" t="s">
        <v>10</v>
      </c>
      <c r="H30" s="570">
        <v>0</v>
      </c>
      <c r="L30" s="551" t="s">
        <v>16</v>
      </c>
      <c r="M30" s="552">
        <v>43.75535019438977</v>
      </c>
    </row>
    <row r="31" spans="1:20" s="571" customFormat="1" x14ac:dyDescent="0.25">
      <c r="A31" s="551" t="s">
        <v>18</v>
      </c>
      <c r="B31" s="552">
        <v>25.86016</v>
      </c>
      <c r="G31" s="551" t="s">
        <v>12</v>
      </c>
      <c r="H31" s="570">
        <v>0</v>
      </c>
      <c r="L31" s="551" t="s">
        <v>20</v>
      </c>
      <c r="M31" s="552">
        <v>92.335256338581274</v>
      </c>
    </row>
    <row r="32" spans="1:20" s="571" customFormat="1" x14ac:dyDescent="0.25">
      <c r="A32" s="551" t="s">
        <v>20</v>
      </c>
      <c r="B32" s="552">
        <v>31.893220000000007</v>
      </c>
      <c r="G32" s="551" t="s">
        <v>16</v>
      </c>
      <c r="H32" s="570">
        <v>0</v>
      </c>
      <c r="L32" s="551" t="s">
        <v>18</v>
      </c>
      <c r="M32" s="552">
        <v>104.89635034988821</v>
      </c>
    </row>
    <row r="33" spans="1:13" s="571" customFormat="1" x14ac:dyDescent="0.25">
      <c r="A33" s="551" t="s">
        <v>15</v>
      </c>
      <c r="B33" s="552">
        <v>40.406299999999995</v>
      </c>
      <c r="G33" s="551" t="s">
        <v>19</v>
      </c>
      <c r="H33" s="570">
        <v>5.4999999999999997E-3</v>
      </c>
      <c r="L33" s="551" t="s">
        <v>15</v>
      </c>
      <c r="M33" s="552">
        <v>147.33283094813055</v>
      </c>
    </row>
    <row r="34" spans="1:13" s="571" customFormat="1" x14ac:dyDescent="0.25">
      <c r="A34" s="551" t="s">
        <v>13</v>
      </c>
      <c r="B34" s="552">
        <v>56.15889</v>
      </c>
      <c r="G34" s="551" t="s">
        <v>13</v>
      </c>
      <c r="H34" s="570">
        <v>1.6E-2</v>
      </c>
      <c r="L34" s="551" t="s">
        <v>13</v>
      </c>
      <c r="M34" s="552">
        <v>195.4681055762031</v>
      </c>
    </row>
    <row r="35" spans="1:13" s="571" customFormat="1" x14ac:dyDescent="0.25">
      <c r="A35" s="551" t="s">
        <v>11</v>
      </c>
      <c r="B35" s="552">
        <v>62.783620000000013</v>
      </c>
      <c r="G35" s="551" t="s">
        <v>15</v>
      </c>
      <c r="H35" s="570">
        <v>3.85E-2</v>
      </c>
      <c r="L35" s="551" t="s">
        <v>17</v>
      </c>
      <c r="M35" s="552">
        <v>195.56369995858171</v>
      </c>
    </row>
    <row r="36" spans="1:13" s="571" customFormat="1" x14ac:dyDescent="0.25">
      <c r="A36" s="551" t="s">
        <v>14</v>
      </c>
      <c r="B36" s="552">
        <v>125.41707000000001</v>
      </c>
      <c r="G36" s="551" t="s">
        <v>20</v>
      </c>
      <c r="H36" s="570">
        <v>8.9800000000002905E-2</v>
      </c>
      <c r="L36" s="551" t="s">
        <v>11</v>
      </c>
      <c r="M36" s="552">
        <v>237.08530080425916</v>
      </c>
    </row>
    <row r="37" spans="1:13" s="571" customFormat="1" x14ac:dyDescent="0.25">
      <c r="A37" s="551" t="s">
        <v>17</v>
      </c>
      <c r="B37" s="552">
        <v>207.56840000000003</v>
      </c>
      <c r="G37" s="551" t="s">
        <v>18</v>
      </c>
      <c r="H37" s="570">
        <v>0.40200000000000002</v>
      </c>
      <c r="L37" s="551" t="s">
        <v>14</v>
      </c>
      <c r="M37" s="552">
        <v>324.33366023512428</v>
      </c>
    </row>
    <row r="38" spans="1:13" s="571" customFormat="1" x14ac:dyDescent="0.25">
      <c r="A38" s="551" t="s">
        <v>5</v>
      </c>
      <c r="B38" s="552">
        <v>374.47898000000004</v>
      </c>
      <c r="G38" s="551" t="s">
        <v>5</v>
      </c>
      <c r="H38" s="570">
        <v>1.1400999999999768</v>
      </c>
      <c r="L38" s="551" t="s">
        <v>5</v>
      </c>
      <c r="M38" s="552">
        <v>1743.682099085981</v>
      </c>
    </row>
    <row r="39" spans="1:13" s="571" customFormat="1" x14ac:dyDescent="0.25">
      <c r="A39" s="551" t="s">
        <v>6</v>
      </c>
      <c r="B39" s="552">
        <v>598.75526999999965</v>
      </c>
      <c r="G39" s="551" t="s">
        <v>6</v>
      </c>
      <c r="H39" s="570">
        <v>1.3712699999999023</v>
      </c>
      <c r="L39" s="551" t="s">
        <v>6</v>
      </c>
      <c r="M39" s="552">
        <v>2492.6952048661287</v>
      </c>
    </row>
    <row r="40" spans="1:13" s="571" customFormat="1" x14ac:dyDescent="0.25">
      <c r="H40" s="576"/>
    </row>
    <row r="41" spans="1:13" s="571" customFormat="1" x14ac:dyDescent="0.25"/>
    <row r="42" spans="1:13" s="571" customFormat="1" x14ac:dyDescent="0.25"/>
    <row r="43" spans="1:13" s="577" customFormat="1" x14ac:dyDescent="0.25"/>
    <row r="44" spans="1:13" s="577" customFormat="1" x14ac:dyDescent="0.25"/>
  </sheetData>
  <sortState ref="L25:M40">
    <sortCondition ref="M25:M40"/>
  </sortState>
  <mergeCells count="5">
    <mergeCell ref="A1:J1"/>
    <mergeCell ref="B4:F4"/>
    <mergeCell ref="G4:H4"/>
    <mergeCell ref="I4:K4"/>
    <mergeCell ref="A4:A5"/>
  </mergeCells>
  <pageMargins left="0.7" right="0.7" top="0.78740157499999996" bottom="0.78740157499999996" header="0.3" footer="0.3"/>
  <pageSetup paperSize="9" scale="53" orientation="landscape"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44"/>
  <sheetViews>
    <sheetView showGridLines="0" zoomScale="90" zoomScaleNormal="90" zoomScaleSheetLayoutView="80" workbookViewId="0">
      <selection activeCell="M3" sqref="M3"/>
    </sheetView>
  </sheetViews>
  <sheetFormatPr baseColWidth="10" defaultRowHeight="15" x14ac:dyDescent="0.25"/>
  <cols>
    <col min="1" max="1" width="30.7109375" style="8" customWidth="1"/>
    <col min="2" max="2" width="10" style="8" customWidth="1"/>
    <col min="3" max="3" width="12" style="8" customWidth="1"/>
    <col min="4" max="4" width="10.42578125" style="8" customWidth="1"/>
    <col min="5" max="6" width="12" style="8" customWidth="1"/>
    <col min="7" max="7" width="12.42578125" style="8" customWidth="1"/>
    <col min="8" max="8" width="11.7109375" style="8" customWidth="1"/>
    <col min="9" max="9" width="20.42578125" style="8" customWidth="1"/>
    <col min="10" max="10" width="19.7109375" style="8" customWidth="1"/>
    <col min="11" max="11" width="20" style="8" bestFit="1" customWidth="1"/>
    <col min="12" max="16384" width="11.42578125" style="8"/>
  </cols>
  <sheetData>
    <row r="1" spans="1:20" ht="18.75" x14ac:dyDescent="0.3">
      <c r="A1" s="855" t="s">
        <v>179</v>
      </c>
      <c r="B1" s="855"/>
      <c r="C1" s="855"/>
      <c r="D1" s="855"/>
      <c r="E1" s="855"/>
      <c r="F1" s="855"/>
      <c r="G1" s="855"/>
      <c r="H1" s="855"/>
      <c r="I1" s="855"/>
      <c r="J1" s="855"/>
      <c r="K1" s="855"/>
    </row>
    <row r="2" spans="1:20" ht="15.75" thickBot="1" x14ac:dyDescent="0.3">
      <c r="A2" s="61" t="s">
        <v>104</v>
      </c>
      <c r="B2" s="61"/>
      <c r="C2" s="61"/>
      <c r="D2" s="61"/>
      <c r="E2" s="61"/>
      <c r="F2" s="61"/>
      <c r="G2" s="61"/>
      <c r="H2" s="61"/>
      <c r="I2" s="61"/>
      <c r="J2" s="61"/>
      <c r="K2" s="61"/>
    </row>
    <row r="3" spans="1:20" ht="15.75" thickBot="1" x14ac:dyDescent="0.3"/>
    <row r="4" spans="1:20" ht="15.75" thickBot="1" x14ac:dyDescent="0.3">
      <c r="A4" s="844" t="s">
        <v>0</v>
      </c>
      <c r="B4" s="841" t="s">
        <v>3</v>
      </c>
      <c r="C4" s="842"/>
      <c r="D4" s="842"/>
      <c r="E4" s="842"/>
      <c r="F4" s="843"/>
      <c r="G4" s="841" t="s">
        <v>70</v>
      </c>
      <c r="H4" s="843"/>
      <c r="I4" s="841" t="s">
        <v>114</v>
      </c>
      <c r="J4" s="842"/>
      <c r="K4" s="843"/>
    </row>
    <row r="5" spans="1:20" ht="33" customHeight="1" thickBot="1" x14ac:dyDescent="0.3">
      <c r="A5" s="845"/>
      <c r="B5" s="125" t="s">
        <v>21</v>
      </c>
      <c r="C5" s="57" t="s">
        <v>144</v>
      </c>
      <c r="D5" s="57" t="s">
        <v>69</v>
      </c>
      <c r="E5" s="57" t="s">
        <v>67</v>
      </c>
      <c r="F5" s="58" t="s">
        <v>68</v>
      </c>
      <c r="G5" s="59" t="s">
        <v>67</v>
      </c>
      <c r="H5" s="57" t="s">
        <v>68</v>
      </c>
      <c r="I5" s="59" t="s">
        <v>108</v>
      </c>
      <c r="J5" s="57" t="s">
        <v>110</v>
      </c>
      <c r="K5" s="58" t="s">
        <v>109</v>
      </c>
    </row>
    <row r="6" spans="1:20" x14ac:dyDescent="0.25">
      <c r="A6" s="26" t="s">
        <v>5</v>
      </c>
      <c r="B6" s="463">
        <v>95</v>
      </c>
      <c r="C6" s="464">
        <v>0</v>
      </c>
      <c r="D6" s="464">
        <v>30.940300000000001</v>
      </c>
      <c r="E6" s="464">
        <v>42.912945420516984</v>
      </c>
      <c r="F6" s="464">
        <v>3.2168736665080275</v>
      </c>
      <c r="G6" s="465">
        <v>39.915183392134786</v>
      </c>
      <c r="H6" s="466">
        <v>3.0946762375248138</v>
      </c>
      <c r="I6" s="465">
        <v>2.5859470283821979</v>
      </c>
      <c r="J6" s="466">
        <v>0.12219742898321356</v>
      </c>
      <c r="K6" s="467">
        <v>0.41181499999999999</v>
      </c>
      <c r="S6" s="60"/>
      <c r="T6" s="60"/>
    </row>
    <row r="7" spans="1:20" x14ac:dyDescent="0.25">
      <c r="A7" s="26" t="s">
        <v>6</v>
      </c>
      <c r="B7" s="463">
        <v>92</v>
      </c>
      <c r="C7" s="464">
        <v>-0.96299999999999997</v>
      </c>
      <c r="D7" s="464">
        <v>29.869319999999998</v>
      </c>
      <c r="E7" s="464">
        <v>25.295435985759216</v>
      </c>
      <c r="F7" s="464">
        <v>1.8416493104882361</v>
      </c>
      <c r="G7" s="465">
        <v>22.719010421937579</v>
      </c>
      <c r="H7" s="466">
        <v>1.7542717254636409</v>
      </c>
      <c r="I7" s="465">
        <v>1.8245835638216379</v>
      </c>
      <c r="J7" s="466">
        <v>8.737758502459532E-2</v>
      </c>
      <c r="K7" s="467">
        <v>0.75184200000000001</v>
      </c>
      <c r="S7" s="60"/>
      <c r="T7" s="60"/>
    </row>
    <row r="8" spans="1:20" x14ac:dyDescent="0.25">
      <c r="A8" s="26" t="s">
        <v>7</v>
      </c>
      <c r="B8" s="463">
        <v>0</v>
      </c>
      <c r="C8" s="464">
        <v>0</v>
      </c>
      <c r="D8" s="464">
        <v>0</v>
      </c>
      <c r="E8" s="464">
        <v>0</v>
      </c>
      <c r="F8" s="464">
        <v>0</v>
      </c>
      <c r="G8" s="465">
        <v>0</v>
      </c>
      <c r="H8" s="466">
        <v>0</v>
      </c>
      <c r="I8" s="465">
        <v>0</v>
      </c>
      <c r="J8" s="466">
        <v>0</v>
      </c>
      <c r="K8" s="467">
        <v>0</v>
      </c>
      <c r="S8" s="60"/>
      <c r="T8" s="60"/>
    </row>
    <row r="9" spans="1:20" x14ac:dyDescent="0.25">
      <c r="A9" s="26" t="s">
        <v>8</v>
      </c>
      <c r="B9" s="463">
        <v>23</v>
      </c>
      <c r="C9" s="464">
        <v>-0.46899999999999997</v>
      </c>
      <c r="D9" s="464">
        <v>31.616</v>
      </c>
      <c r="E9" s="464">
        <v>94.430327978642566</v>
      </c>
      <c r="F9" s="464">
        <v>4.126662345728743</v>
      </c>
      <c r="G9" s="465">
        <v>35.544738728104839</v>
      </c>
      <c r="H9" s="466">
        <v>2.5657417572763443</v>
      </c>
      <c r="I9" s="465">
        <v>37.986828250537727</v>
      </c>
      <c r="J9" s="466">
        <v>1.5609205884523982</v>
      </c>
      <c r="K9" s="467">
        <v>20.898761</v>
      </c>
      <c r="S9" s="60"/>
      <c r="T9" s="60"/>
    </row>
    <row r="10" spans="1:20" x14ac:dyDescent="0.25">
      <c r="A10" s="26" t="s">
        <v>9</v>
      </c>
      <c r="B10" s="463">
        <v>1</v>
      </c>
      <c r="C10" s="464">
        <v>0</v>
      </c>
      <c r="D10" s="464">
        <v>2</v>
      </c>
      <c r="E10" s="464">
        <v>0.57924875490103001</v>
      </c>
      <c r="F10" s="464">
        <v>4.4428591132604167E-2</v>
      </c>
      <c r="G10" s="465">
        <v>0.57924875490103001</v>
      </c>
      <c r="H10" s="466">
        <v>4.4428591132604167E-2</v>
      </c>
      <c r="I10" s="465">
        <v>0</v>
      </c>
      <c r="J10" s="466">
        <v>0</v>
      </c>
      <c r="K10" s="467">
        <v>0</v>
      </c>
      <c r="S10" s="60"/>
      <c r="T10" s="60"/>
    </row>
    <row r="11" spans="1:20" x14ac:dyDescent="0.25">
      <c r="A11" s="26" t="s">
        <v>10</v>
      </c>
      <c r="B11" s="463">
        <v>1</v>
      </c>
      <c r="C11" s="464">
        <v>0</v>
      </c>
      <c r="D11" s="464">
        <v>0.15</v>
      </c>
      <c r="E11" s="464">
        <v>0.40433230696466455</v>
      </c>
      <c r="F11" s="464">
        <v>3.1012437896819664E-2</v>
      </c>
      <c r="G11" s="465">
        <v>0.40433230696466455</v>
      </c>
      <c r="H11" s="466">
        <v>3.1012437896819664E-2</v>
      </c>
      <c r="I11" s="465">
        <v>0</v>
      </c>
      <c r="J11" s="466">
        <v>0</v>
      </c>
      <c r="K11" s="467">
        <v>0</v>
      </c>
      <c r="S11" s="60"/>
      <c r="T11" s="60"/>
    </row>
    <row r="12" spans="1:20" x14ac:dyDescent="0.25">
      <c r="A12" s="26" t="s">
        <v>11</v>
      </c>
      <c r="B12" s="463">
        <v>62</v>
      </c>
      <c r="C12" s="464">
        <v>2.1880000000000002</v>
      </c>
      <c r="D12" s="464">
        <v>30.516999999999999</v>
      </c>
      <c r="E12" s="464">
        <v>51.429975551949383</v>
      </c>
      <c r="F12" s="464">
        <v>2.5021890717587514</v>
      </c>
      <c r="G12" s="465">
        <v>20.845018429679918</v>
      </c>
      <c r="H12" s="466">
        <v>1.5517003774492832</v>
      </c>
      <c r="I12" s="465">
        <v>20.692665122269464</v>
      </c>
      <c r="J12" s="466">
        <v>0.95048869430946792</v>
      </c>
      <c r="K12" s="467">
        <v>9.8922919999999994</v>
      </c>
      <c r="S12" s="60"/>
      <c r="T12" s="60"/>
    </row>
    <row r="13" spans="1:20" x14ac:dyDescent="0.25">
      <c r="A13" s="26" t="s">
        <v>12</v>
      </c>
      <c r="B13" s="463">
        <v>14</v>
      </c>
      <c r="C13" s="464">
        <v>0</v>
      </c>
      <c r="D13" s="464">
        <v>11.683</v>
      </c>
      <c r="E13" s="464">
        <v>22.306219306476088</v>
      </c>
      <c r="F13" s="464">
        <v>1.0771038174044987</v>
      </c>
      <c r="G13" s="465">
        <v>4.3271388335388306</v>
      </c>
      <c r="H13" s="466">
        <v>0.3318931245380688</v>
      </c>
      <c r="I13" s="465">
        <v>17.979080472937259</v>
      </c>
      <c r="J13" s="466">
        <v>0.74521069286642982</v>
      </c>
      <c r="K13" s="467">
        <v>0</v>
      </c>
      <c r="S13" s="60"/>
      <c r="T13" s="60"/>
    </row>
    <row r="14" spans="1:20" x14ac:dyDescent="0.25">
      <c r="A14" s="26" t="s">
        <v>13</v>
      </c>
      <c r="B14" s="463">
        <v>55</v>
      </c>
      <c r="C14" s="464">
        <v>0</v>
      </c>
      <c r="D14" s="464">
        <v>31.178999999999998</v>
      </c>
      <c r="E14" s="464">
        <v>37.861062203920085</v>
      </c>
      <c r="F14" s="464">
        <v>2.649047391974265</v>
      </c>
      <c r="G14" s="465">
        <v>30.570652542442335</v>
      </c>
      <c r="H14" s="466">
        <v>2.3028657492810147</v>
      </c>
      <c r="I14" s="465">
        <v>7.2901316614777452</v>
      </c>
      <c r="J14" s="466">
        <v>0.34618164269325036</v>
      </c>
      <c r="K14" s="467">
        <v>2.7799999999999998E-4</v>
      </c>
      <c r="S14" s="60"/>
      <c r="T14" s="60"/>
    </row>
    <row r="15" spans="1:20" x14ac:dyDescent="0.25">
      <c r="A15" s="26" t="s">
        <v>14</v>
      </c>
      <c r="B15" s="463">
        <v>166</v>
      </c>
      <c r="C15" s="464">
        <v>-0.115</v>
      </c>
      <c r="D15" s="464">
        <v>255.27600000000001</v>
      </c>
      <c r="E15" s="464">
        <v>932.59290118290789</v>
      </c>
      <c r="F15" s="464">
        <v>48.334558823208923</v>
      </c>
      <c r="G15" s="465">
        <v>413.10206573964928</v>
      </c>
      <c r="H15" s="466">
        <v>28.44133502860922</v>
      </c>
      <c r="I15" s="465">
        <v>518.96701426325865</v>
      </c>
      <c r="J15" s="466">
        <v>19.893223794599706</v>
      </c>
      <c r="K15" s="467">
        <v>0.52382118</v>
      </c>
      <c r="S15" s="60"/>
      <c r="T15" s="60"/>
    </row>
    <row r="16" spans="1:20" x14ac:dyDescent="0.25">
      <c r="A16" s="26" t="s">
        <v>15</v>
      </c>
      <c r="B16" s="463">
        <v>31</v>
      </c>
      <c r="C16" s="464">
        <v>0</v>
      </c>
      <c r="D16" s="464">
        <v>10.11</v>
      </c>
      <c r="E16" s="464">
        <v>17.824462134513873</v>
      </c>
      <c r="F16" s="464">
        <v>1.3690351696058254</v>
      </c>
      <c r="G16" s="465">
        <v>17.824462134513873</v>
      </c>
      <c r="H16" s="466">
        <v>1.3690351696058254</v>
      </c>
      <c r="I16" s="465">
        <v>0</v>
      </c>
      <c r="J16" s="466">
        <v>0</v>
      </c>
      <c r="K16" s="467">
        <v>0</v>
      </c>
      <c r="S16" s="60"/>
      <c r="T16" s="60"/>
    </row>
    <row r="17" spans="1:20" x14ac:dyDescent="0.25">
      <c r="A17" s="26" t="s">
        <v>16</v>
      </c>
      <c r="B17" s="463">
        <v>7</v>
      </c>
      <c r="C17" s="464">
        <v>0</v>
      </c>
      <c r="D17" s="464">
        <v>53.637999999999998</v>
      </c>
      <c r="E17" s="464">
        <v>317.35361455931593</v>
      </c>
      <c r="F17" s="464">
        <v>11.742340023109664</v>
      </c>
      <c r="G17" s="465">
        <v>0.29761862780680065</v>
      </c>
      <c r="H17" s="466">
        <v>2.2307781860219911E-2</v>
      </c>
      <c r="I17" s="465">
        <v>317.05599593150913</v>
      </c>
      <c r="J17" s="466">
        <v>11.720032241249443</v>
      </c>
      <c r="K17" s="467">
        <v>0</v>
      </c>
      <c r="S17" s="60"/>
      <c r="T17" s="60"/>
    </row>
    <row r="18" spans="1:20" x14ac:dyDescent="0.25">
      <c r="A18" s="26" t="s">
        <v>17</v>
      </c>
      <c r="B18" s="463">
        <v>24</v>
      </c>
      <c r="C18" s="464">
        <v>-0.15</v>
      </c>
      <c r="D18" s="464">
        <v>11.534000000000001</v>
      </c>
      <c r="E18" s="464">
        <v>33.26526380096324</v>
      </c>
      <c r="F18" s="464">
        <v>1.5578324476209426</v>
      </c>
      <c r="G18" s="465">
        <v>8.2755789645079698</v>
      </c>
      <c r="H18" s="466">
        <v>0.65671484299727167</v>
      </c>
      <c r="I18" s="465">
        <v>20.463738836455271</v>
      </c>
      <c r="J18" s="466">
        <v>0.90111760462367096</v>
      </c>
      <c r="K18" s="467">
        <v>4.5259460000000002</v>
      </c>
      <c r="S18" s="60"/>
      <c r="T18" s="60"/>
    </row>
    <row r="19" spans="1:20" x14ac:dyDescent="0.25">
      <c r="A19" s="26" t="s">
        <v>18</v>
      </c>
      <c r="B19" s="463">
        <v>20</v>
      </c>
      <c r="C19" s="464">
        <v>0</v>
      </c>
      <c r="D19" s="464">
        <v>14.923999999999999</v>
      </c>
      <c r="E19" s="464">
        <v>50.104744666242603</v>
      </c>
      <c r="F19" s="464">
        <v>2.6734096911125951</v>
      </c>
      <c r="G19" s="465">
        <v>14.142121148562266</v>
      </c>
      <c r="H19" s="466">
        <v>1.0888727078086675</v>
      </c>
      <c r="I19" s="465">
        <v>35.962623517680335</v>
      </c>
      <c r="J19" s="466">
        <v>1.5845369833039273</v>
      </c>
      <c r="K19" s="467">
        <v>0</v>
      </c>
      <c r="S19" s="60"/>
      <c r="T19" s="60"/>
    </row>
    <row r="20" spans="1:20" x14ac:dyDescent="0.25">
      <c r="A20" s="26" t="s">
        <v>19</v>
      </c>
      <c r="B20" s="463">
        <v>21</v>
      </c>
      <c r="C20" s="464">
        <v>0</v>
      </c>
      <c r="D20" s="464">
        <v>12.824</v>
      </c>
      <c r="E20" s="464">
        <v>10.813915286567008</v>
      </c>
      <c r="F20" s="464">
        <v>0.74895480532366909</v>
      </c>
      <c r="G20" s="465">
        <v>8.4023346680865032</v>
      </c>
      <c r="H20" s="466">
        <v>0.63723356142976573</v>
      </c>
      <c r="I20" s="465">
        <v>2.4115806184805044</v>
      </c>
      <c r="J20" s="466">
        <v>0.11172124389390335</v>
      </c>
      <c r="K20" s="467">
        <v>0</v>
      </c>
      <c r="S20" s="60"/>
      <c r="T20" s="60"/>
    </row>
    <row r="21" spans="1:20" ht="15.75" thickBot="1" x14ac:dyDescent="0.3">
      <c r="A21" s="26" t="s">
        <v>20</v>
      </c>
      <c r="B21" s="463">
        <v>11</v>
      </c>
      <c r="C21" s="464">
        <v>-0.44</v>
      </c>
      <c r="D21" s="464">
        <v>5.1623000000000001</v>
      </c>
      <c r="E21" s="464">
        <v>8.6704046764594231</v>
      </c>
      <c r="F21" s="464">
        <v>0.66435142712646611</v>
      </c>
      <c r="G21" s="465">
        <v>8.6704046764594231</v>
      </c>
      <c r="H21" s="466">
        <v>0.66435142712646611</v>
      </c>
      <c r="I21" s="465">
        <v>0</v>
      </c>
      <c r="J21" s="466">
        <v>0</v>
      </c>
      <c r="K21" s="467">
        <v>0</v>
      </c>
      <c r="S21" s="60"/>
      <c r="T21" s="60"/>
    </row>
    <row r="22" spans="1:20" ht="15.75" thickBot="1" x14ac:dyDescent="0.3">
      <c r="A22" s="7" t="s">
        <v>3</v>
      </c>
      <c r="B22" s="462">
        <v>623</v>
      </c>
      <c r="C22" s="460">
        <v>5.1000000000000212E-2</v>
      </c>
      <c r="D22" s="460">
        <v>531.42291999999998</v>
      </c>
      <c r="E22" s="460">
        <v>1645.8448538160999</v>
      </c>
      <c r="F22" s="459">
        <v>82.579449020000013</v>
      </c>
      <c r="G22" s="461">
        <v>625.6199093692901</v>
      </c>
      <c r="H22" s="460">
        <v>44.556440520000031</v>
      </c>
      <c r="I22" s="461">
        <v>983.22018926680994</v>
      </c>
      <c r="J22" s="460">
        <v>38.023008500000003</v>
      </c>
      <c r="K22" s="459">
        <v>37.004755179999997</v>
      </c>
      <c r="S22" s="60"/>
      <c r="T22" s="60"/>
    </row>
    <row r="23" spans="1:20" s="571" customFormat="1" x14ac:dyDescent="0.25"/>
    <row r="24" spans="1:20" s="571" customFormat="1" x14ac:dyDescent="0.25">
      <c r="A24" s="551" t="s">
        <v>7</v>
      </c>
      <c r="B24" s="570">
        <v>0</v>
      </c>
      <c r="G24" s="551" t="s">
        <v>6</v>
      </c>
      <c r="H24" s="570">
        <v>-0.96299999999999997</v>
      </c>
      <c r="L24" s="551" t="s">
        <v>7</v>
      </c>
      <c r="M24" s="570">
        <v>0</v>
      </c>
    </row>
    <row r="25" spans="1:20" s="571" customFormat="1" x14ac:dyDescent="0.25">
      <c r="A25" s="551" t="s">
        <v>10</v>
      </c>
      <c r="B25" s="570">
        <v>0.15</v>
      </c>
      <c r="G25" s="551" t="s">
        <v>8</v>
      </c>
      <c r="H25" s="570">
        <v>-0.46899999999999997</v>
      </c>
      <c r="L25" s="551" t="s">
        <v>10</v>
      </c>
      <c r="M25" s="570">
        <v>0.40433230696466455</v>
      </c>
    </row>
    <row r="26" spans="1:20" s="571" customFormat="1" x14ac:dyDescent="0.25">
      <c r="A26" s="551" t="s">
        <v>9</v>
      </c>
      <c r="B26" s="570">
        <v>2</v>
      </c>
      <c r="G26" s="551" t="s">
        <v>20</v>
      </c>
      <c r="H26" s="570">
        <v>-0.44</v>
      </c>
      <c r="L26" s="551" t="s">
        <v>9</v>
      </c>
      <c r="M26" s="570">
        <v>0.57924875490103001</v>
      </c>
    </row>
    <row r="27" spans="1:20" s="571" customFormat="1" x14ac:dyDescent="0.25">
      <c r="A27" s="551" t="s">
        <v>20</v>
      </c>
      <c r="B27" s="570">
        <v>5.1623000000000001</v>
      </c>
      <c r="G27" s="551" t="s">
        <v>17</v>
      </c>
      <c r="H27" s="570">
        <v>-0.15</v>
      </c>
      <c r="L27" s="551" t="s">
        <v>20</v>
      </c>
      <c r="M27" s="570">
        <v>8.6704046764594231</v>
      </c>
    </row>
    <row r="28" spans="1:20" s="571" customFormat="1" x14ac:dyDescent="0.25">
      <c r="A28" s="551" t="s">
        <v>15</v>
      </c>
      <c r="B28" s="570">
        <v>10.11</v>
      </c>
      <c r="G28" s="551" t="s">
        <v>14</v>
      </c>
      <c r="H28" s="570">
        <v>-0.115</v>
      </c>
      <c r="L28" s="551" t="s">
        <v>19</v>
      </c>
      <c r="M28" s="570">
        <v>10.813915286567008</v>
      </c>
    </row>
    <row r="29" spans="1:20" s="571" customFormat="1" x14ac:dyDescent="0.25">
      <c r="A29" s="551" t="s">
        <v>17</v>
      </c>
      <c r="B29" s="570">
        <v>11.534000000000001</v>
      </c>
      <c r="G29" s="551" t="s">
        <v>5</v>
      </c>
      <c r="H29" s="570">
        <v>0</v>
      </c>
      <c r="L29" s="551" t="s">
        <v>15</v>
      </c>
      <c r="M29" s="570">
        <v>17.824462134513873</v>
      </c>
    </row>
    <row r="30" spans="1:20" s="571" customFormat="1" x14ac:dyDescent="0.25">
      <c r="A30" s="551" t="s">
        <v>12</v>
      </c>
      <c r="B30" s="570">
        <v>11.683</v>
      </c>
      <c r="G30" s="551" t="s">
        <v>7</v>
      </c>
      <c r="H30" s="570">
        <v>0</v>
      </c>
      <c r="L30" s="551" t="s">
        <v>12</v>
      </c>
      <c r="M30" s="570">
        <v>22.306219306476088</v>
      </c>
    </row>
    <row r="31" spans="1:20" s="571" customFormat="1" x14ac:dyDescent="0.25">
      <c r="A31" s="551" t="s">
        <v>19</v>
      </c>
      <c r="B31" s="570">
        <v>12.824</v>
      </c>
      <c r="G31" s="551" t="s">
        <v>9</v>
      </c>
      <c r="H31" s="570">
        <v>0</v>
      </c>
      <c r="L31" s="551" t="s">
        <v>6</v>
      </c>
      <c r="M31" s="570">
        <v>25.295435985759216</v>
      </c>
    </row>
    <row r="32" spans="1:20" s="571" customFormat="1" x14ac:dyDescent="0.25">
      <c r="A32" s="551" t="s">
        <v>18</v>
      </c>
      <c r="B32" s="570">
        <v>14.923999999999999</v>
      </c>
      <c r="G32" s="551" t="s">
        <v>10</v>
      </c>
      <c r="H32" s="570">
        <v>0</v>
      </c>
      <c r="L32" s="551" t="s">
        <v>17</v>
      </c>
      <c r="M32" s="570">
        <v>33.26526380096324</v>
      </c>
    </row>
    <row r="33" spans="1:13" s="571" customFormat="1" x14ac:dyDescent="0.25">
      <c r="A33" s="551" t="s">
        <v>6</v>
      </c>
      <c r="B33" s="570">
        <v>29.869319999999998</v>
      </c>
      <c r="G33" s="551" t="s">
        <v>12</v>
      </c>
      <c r="H33" s="570">
        <v>0</v>
      </c>
      <c r="L33" s="551" t="s">
        <v>13</v>
      </c>
      <c r="M33" s="570">
        <v>37.861062203920085</v>
      </c>
    </row>
    <row r="34" spans="1:13" s="571" customFormat="1" x14ac:dyDescent="0.25">
      <c r="A34" s="551" t="s">
        <v>11</v>
      </c>
      <c r="B34" s="570">
        <v>30.516999999999999</v>
      </c>
      <c r="G34" s="551" t="s">
        <v>13</v>
      </c>
      <c r="H34" s="570">
        <v>0</v>
      </c>
      <c r="L34" s="551" t="s">
        <v>5</v>
      </c>
      <c r="M34" s="570">
        <v>42.912945420516984</v>
      </c>
    </row>
    <row r="35" spans="1:13" s="571" customFormat="1" x14ac:dyDescent="0.25">
      <c r="A35" s="551" t="s">
        <v>5</v>
      </c>
      <c r="B35" s="570">
        <v>30.940300000000001</v>
      </c>
      <c r="G35" s="551" t="s">
        <v>15</v>
      </c>
      <c r="H35" s="570">
        <v>0</v>
      </c>
      <c r="L35" s="551" t="s">
        <v>18</v>
      </c>
      <c r="M35" s="570">
        <v>50.104744666242603</v>
      </c>
    </row>
    <row r="36" spans="1:13" s="571" customFormat="1" x14ac:dyDescent="0.25">
      <c r="A36" s="551" t="s">
        <v>13</v>
      </c>
      <c r="B36" s="570">
        <v>31.178999999999998</v>
      </c>
      <c r="G36" s="551" t="s">
        <v>16</v>
      </c>
      <c r="H36" s="570">
        <v>0</v>
      </c>
      <c r="L36" s="551" t="s">
        <v>11</v>
      </c>
      <c r="M36" s="570">
        <v>51.429975551949383</v>
      </c>
    </row>
    <row r="37" spans="1:13" s="571" customFormat="1" x14ac:dyDescent="0.25">
      <c r="A37" s="551" t="s">
        <v>8</v>
      </c>
      <c r="B37" s="570">
        <v>31.616</v>
      </c>
      <c r="G37" s="551" t="s">
        <v>18</v>
      </c>
      <c r="H37" s="570">
        <v>0</v>
      </c>
      <c r="L37" s="551" t="s">
        <v>8</v>
      </c>
      <c r="M37" s="570">
        <v>94.430327978642566</v>
      </c>
    </row>
    <row r="38" spans="1:13" s="571" customFormat="1" x14ac:dyDescent="0.25">
      <c r="A38" s="551" t="s">
        <v>16</v>
      </c>
      <c r="B38" s="570">
        <v>53.637999999999998</v>
      </c>
      <c r="G38" s="551" t="s">
        <v>19</v>
      </c>
      <c r="H38" s="570">
        <v>0</v>
      </c>
      <c r="L38" s="551" t="s">
        <v>16</v>
      </c>
      <c r="M38" s="570">
        <v>317.35361455931593</v>
      </c>
    </row>
    <row r="39" spans="1:13" s="571" customFormat="1" x14ac:dyDescent="0.25">
      <c r="A39" s="551" t="s">
        <v>14</v>
      </c>
      <c r="B39" s="570">
        <v>255.27600000000001</v>
      </c>
      <c r="G39" s="551" t="s">
        <v>11</v>
      </c>
      <c r="H39" s="570">
        <v>2.1880000000000002</v>
      </c>
      <c r="L39" s="551" t="s">
        <v>14</v>
      </c>
      <c r="M39" s="570">
        <v>932.59290118290789</v>
      </c>
    </row>
    <row r="40" spans="1:13" s="571" customFormat="1" x14ac:dyDescent="0.25">
      <c r="H40" s="576"/>
    </row>
    <row r="41" spans="1:13" s="571" customFormat="1" x14ac:dyDescent="0.25"/>
    <row r="42" spans="1:13" s="571" customFormat="1" x14ac:dyDescent="0.25"/>
    <row r="43" spans="1:13" s="575" customFormat="1" x14ac:dyDescent="0.25"/>
    <row r="44" spans="1:13" s="15" customFormat="1" x14ac:dyDescent="0.25"/>
  </sheetData>
  <sortState ref="L25:M40">
    <sortCondition ref="M25:M40"/>
  </sortState>
  <mergeCells count="5">
    <mergeCell ref="B4:F4"/>
    <mergeCell ref="G4:H4"/>
    <mergeCell ref="I4:K4"/>
    <mergeCell ref="A4:A5"/>
    <mergeCell ref="A1:K1"/>
  </mergeCells>
  <pageMargins left="0.7" right="0.7" top="0.78740157499999996" bottom="0.78740157499999996" header="0.3" footer="0.3"/>
  <pageSetup paperSize="9" scale="76"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4"/>
  <sheetViews>
    <sheetView tabSelected="1" zoomScale="90" zoomScaleNormal="90" workbookViewId="0">
      <selection activeCell="L28" sqref="L28"/>
    </sheetView>
  </sheetViews>
  <sheetFormatPr baseColWidth="10" defaultColWidth="9.140625" defaultRowHeight="15" x14ac:dyDescent="0.25"/>
  <cols>
    <col min="1" max="8" width="12.5703125" style="1" customWidth="1"/>
    <col min="9" max="16384" width="9.140625" style="1"/>
  </cols>
  <sheetData>
    <row r="1" spans="1:8" ht="24" customHeight="1" thickBot="1" x14ac:dyDescent="0.3">
      <c r="A1" s="784" t="s">
        <v>169</v>
      </c>
      <c r="B1" s="785"/>
      <c r="C1" s="785"/>
      <c r="D1" s="785"/>
      <c r="E1" s="785"/>
      <c r="F1" s="785"/>
      <c r="G1" s="785"/>
      <c r="H1" s="786"/>
    </row>
    <row r="2" spans="1:8" ht="6" customHeight="1" x14ac:dyDescent="0.25">
      <c r="A2" s="88"/>
      <c r="B2" s="2"/>
      <c r="C2" s="2"/>
      <c r="D2" s="2"/>
      <c r="E2" s="2"/>
      <c r="F2" s="2"/>
      <c r="G2" s="2"/>
      <c r="H2" s="85"/>
    </row>
    <row r="3" spans="1:8" s="77" customFormat="1" ht="15.75" x14ac:dyDescent="0.25">
      <c r="A3" s="787" t="s">
        <v>22</v>
      </c>
      <c r="B3" s="788"/>
      <c r="C3" s="788"/>
      <c r="D3" s="788"/>
      <c r="E3" s="788"/>
      <c r="F3" s="788"/>
      <c r="G3" s="788"/>
      <c r="H3" s="789"/>
    </row>
    <row r="4" spans="1:8" s="77" customFormat="1" ht="6" customHeight="1" x14ac:dyDescent="0.25">
      <c r="A4" s="762"/>
      <c r="B4" s="757"/>
      <c r="C4" s="757"/>
      <c r="D4" s="757"/>
      <c r="E4" s="757"/>
      <c r="F4" s="757"/>
      <c r="G4" s="757"/>
      <c r="H4" s="763"/>
    </row>
    <row r="5" spans="1:8" s="77" customFormat="1" ht="15.75" x14ac:dyDescent="0.25">
      <c r="A5" s="787" t="s">
        <v>23</v>
      </c>
      <c r="B5" s="788"/>
      <c r="C5" s="788"/>
      <c r="D5" s="788"/>
      <c r="E5" s="788"/>
      <c r="F5" s="788"/>
      <c r="G5" s="788"/>
      <c r="H5" s="789"/>
    </row>
    <row r="6" spans="1:8" s="102" customFormat="1" ht="15.75" x14ac:dyDescent="0.25">
      <c r="A6" s="790" t="s">
        <v>105</v>
      </c>
      <c r="B6" s="791"/>
      <c r="C6" s="791"/>
      <c r="D6" s="791"/>
      <c r="E6" s="791"/>
      <c r="F6" s="791"/>
      <c r="G6" s="791"/>
      <c r="H6" s="792"/>
    </row>
    <row r="7" spans="1:8" s="102" customFormat="1" ht="15.75" x14ac:dyDescent="0.25">
      <c r="A7" s="790" t="s">
        <v>24</v>
      </c>
      <c r="B7" s="791"/>
      <c r="C7" s="791"/>
      <c r="D7" s="791"/>
      <c r="E7" s="791"/>
      <c r="F7" s="791"/>
      <c r="G7" s="791"/>
      <c r="H7" s="792"/>
    </row>
    <row r="8" spans="1:8" s="102" customFormat="1" ht="15.75" x14ac:dyDescent="0.25">
      <c r="A8" s="790" t="s">
        <v>202</v>
      </c>
      <c r="B8" s="791"/>
      <c r="C8" s="791"/>
      <c r="D8" s="791"/>
      <c r="E8" s="791"/>
      <c r="F8" s="791"/>
      <c r="G8" s="791"/>
      <c r="H8" s="792"/>
    </row>
    <row r="9" spans="1:8" s="102" customFormat="1" ht="6" customHeight="1" x14ac:dyDescent="0.25">
      <c r="A9" s="764"/>
      <c r="B9" s="765"/>
      <c r="C9" s="765"/>
      <c r="D9" s="765"/>
      <c r="E9" s="765"/>
      <c r="F9" s="765"/>
      <c r="G9" s="765"/>
      <c r="H9" s="766"/>
    </row>
    <row r="10" spans="1:8" s="102" customFormat="1" ht="15.75" x14ac:dyDescent="0.25">
      <c r="A10" s="787" t="s">
        <v>129</v>
      </c>
      <c r="B10" s="788"/>
      <c r="C10" s="788"/>
      <c r="D10" s="788"/>
      <c r="E10" s="788"/>
      <c r="F10" s="788"/>
      <c r="G10" s="788"/>
      <c r="H10" s="789"/>
    </row>
    <row r="11" spans="1:8" s="102" customFormat="1" ht="15.75" x14ac:dyDescent="0.25">
      <c r="A11" s="790" t="s">
        <v>130</v>
      </c>
      <c r="B11" s="791"/>
      <c r="C11" s="791"/>
      <c r="D11" s="791"/>
      <c r="E11" s="791"/>
      <c r="F11" s="791"/>
      <c r="G11" s="791"/>
      <c r="H11" s="792"/>
    </row>
    <row r="12" spans="1:8" s="102" customFormat="1" ht="15.75" x14ac:dyDescent="0.25">
      <c r="A12" s="790" t="s">
        <v>131</v>
      </c>
      <c r="B12" s="791"/>
      <c r="C12" s="791"/>
      <c r="D12" s="791"/>
      <c r="E12" s="791"/>
      <c r="F12" s="791"/>
      <c r="G12" s="791"/>
      <c r="H12" s="792"/>
    </row>
    <row r="13" spans="1:8" s="102" customFormat="1" ht="15.75" x14ac:dyDescent="0.25">
      <c r="A13" s="790" t="s">
        <v>132</v>
      </c>
      <c r="B13" s="791"/>
      <c r="C13" s="791"/>
      <c r="D13" s="791"/>
      <c r="E13" s="791"/>
      <c r="F13" s="791"/>
      <c r="G13" s="791"/>
      <c r="H13" s="792"/>
    </row>
    <row r="14" spans="1:8" s="102" customFormat="1" ht="15.75" x14ac:dyDescent="0.25">
      <c r="A14" s="790" t="s">
        <v>133</v>
      </c>
      <c r="B14" s="791"/>
      <c r="C14" s="791"/>
      <c r="D14" s="791"/>
      <c r="E14" s="791"/>
      <c r="F14" s="791"/>
      <c r="G14" s="791"/>
      <c r="H14" s="792"/>
    </row>
    <row r="15" spans="1:8" s="102" customFormat="1" ht="15.75" x14ac:dyDescent="0.25">
      <c r="A15" s="790" t="s">
        <v>268</v>
      </c>
      <c r="B15" s="791"/>
      <c r="C15" s="791"/>
      <c r="D15" s="791"/>
      <c r="E15" s="791"/>
      <c r="F15" s="791"/>
      <c r="G15" s="791"/>
      <c r="H15" s="792"/>
    </row>
    <row r="16" spans="1:8" s="102" customFormat="1" ht="15.75" x14ac:dyDescent="0.25">
      <c r="A16" s="790" t="s">
        <v>269</v>
      </c>
      <c r="B16" s="791"/>
      <c r="C16" s="791"/>
      <c r="D16" s="791"/>
      <c r="E16" s="791"/>
      <c r="F16" s="791"/>
      <c r="G16" s="791"/>
      <c r="H16" s="792"/>
    </row>
    <row r="17" spans="1:10" s="3" customFormat="1" ht="6" customHeight="1" x14ac:dyDescent="0.25">
      <c r="A17" s="767"/>
      <c r="B17" s="4"/>
      <c r="C17" s="4"/>
      <c r="D17" s="4"/>
      <c r="E17" s="4"/>
      <c r="F17" s="4"/>
      <c r="G17" s="4"/>
      <c r="H17" s="83"/>
    </row>
    <row r="18" spans="1:10" s="77" customFormat="1" ht="15.75" x14ac:dyDescent="0.25">
      <c r="A18" s="787" t="s">
        <v>134</v>
      </c>
      <c r="B18" s="788"/>
      <c r="C18" s="788"/>
      <c r="D18" s="788"/>
      <c r="E18" s="788"/>
      <c r="F18" s="788"/>
      <c r="G18" s="788"/>
      <c r="H18" s="789"/>
    </row>
    <row r="19" spans="1:10" s="102" customFormat="1" ht="15.75" x14ac:dyDescent="0.25">
      <c r="A19" s="790" t="s">
        <v>135</v>
      </c>
      <c r="B19" s="791"/>
      <c r="C19" s="791"/>
      <c r="D19" s="791"/>
      <c r="E19" s="791"/>
      <c r="F19" s="791"/>
      <c r="G19" s="791"/>
      <c r="H19" s="792"/>
    </row>
    <row r="20" spans="1:10" s="102" customFormat="1" ht="15.75" x14ac:dyDescent="0.25">
      <c r="A20" s="790" t="s">
        <v>136</v>
      </c>
      <c r="B20" s="791"/>
      <c r="C20" s="791"/>
      <c r="D20" s="791"/>
      <c r="E20" s="791"/>
      <c r="F20" s="791"/>
      <c r="G20" s="791"/>
      <c r="H20" s="792"/>
      <c r="J20"/>
    </row>
    <row r="21" spans="1:10" s="102" customFormat="1" ht="15.75" x14ac:dyDescent="0.25">
      <c r="A21" s="790" t="s">
        <v>176</v>
      </c>
      <c r="B21" s="791"/>
      <c r="C21" s="791"/>
      <c r="D21" s="791"/>
      <c r="E21" s="791"/>
      <c r="F21" s="791"/>
      <c r="G21" s="791"/>
      <c r="H21" s="792"/>
    </row>
    <row r="22" spans="1:10" s="102" customFormat="1" ht="15.75" x14ac:dyDescent="0.25">
      <c r="A22" s="790" t="s">
        <v>137</v>
      </c>
      <c r="B22" s="791"/>
      <c r="C22" s="791"/>
      <c r="D22" s="791"/>
      <c r="E22" s="791"/>
      <c r="F22" s="791"/>
      <c r="G22" s="791"/>
      <c r="H22" s="792"/>
    </row>
    <row r="23" spans="1:10" s="102" customFormat="1" ht="15.75" x14ac:dyDescent="0.25">
      <c r="A23" s="790" t="s">
        <v>138</v>
      </c>
      <c r="B23" s="791"/>
      <c r="C23" s="791"/>
      <c r="D23" s="791"/>
      <c r="E23" s="791"/>
      <c r="F23" s="791"/>
      <c r="G23" s="791"/>
      <c r="H23" s="792"/>
    </row>
    <row r="24" spans="1:10" s="102" customFormat="1" ht="15.75" x14ac:dyDescent="0.25">
      <c r="A24" s="790" t="s">
        <v>266</v>
      </c>
      <c r="B24" s="791"/>
      <c r="C24" s="791"/>
      <c r="D24" s="791"/>
      <c r="E24" s="791"/>
      <c r="F24" s="791"/>
      <c r="G24" s="791"/>
      <c r="H24" s="792"/>
    </row>
    <row r="25" spans="1:10" s="102" customFormat="1" ht="15.75" x14ac:dyDescent="0.25">
      <c r="A25" s="790" t="s">
        <v>147</v>
      </c>
      <c r="B25" s="791"/>
      <c r="C25" s="791"/>
      <c r="D25" s="791"/>
      <c r="E25" s="791"/>
      <c r="F25" s="791"/>
      <c r="G25" s="791"/>
      <c r="H25" s="792"/>
    </row>
    <row r="26" spans="1:10" s="102" customFormat="1" ht="15.75" x14ac:dyDescent="0.25">
      <c r="A26" s="790" t="s">
        <v>148</v>
      </c>
      <c r="B26" s="791"/>
      <c r="C26" s="791"/>
      <c r="D26" s="791"/>
      <c r="E26" s="791"/>
      <c r="F26" s="791"/>
      <c r="G26" s="791"/>
      <c r="H26" s="792"/>
    </row>
    <row r="27" spans="1:10" s="3" customFormat="1" ht="6" customHeight="1" x14ac:dyDescent="0.25">
      <c r="A27" s="768"/>
      <c r="B27" s="757"/>
      <c r="C27" s="78"/>
      <c r="D27" s="78"/>
      <c r="E27" s="78"/>
      <c r="F27" s="78"/>
      <c r="G27" s="78"/>
      <c r="H27" s="769"/>
    </row>
    <row r="28" spans="1:10" s="77" customFormat="1" ht="15.75" x14ac:dyDescent="0.25">
      <c r="A28" s="787" t="s">
        <v>139</v>
      </c>
      <c r="B28" s="788"/>
      <c r="C28" s="788"/>
      <c r="D28" s="788"/>
      <c r="E28" s="788"/>
      <c r="F28" s="788"/>
      <c r="G28" s="788"/>
      <c r="H28" s="789"/>
    </row>
    <row r="29" spans="1:10" s="102" customFormat="1" ht="15.75" x14ac:dyDescent="0.25">
      <c r="A29" s="790" t="s">
        <v>140</v>
      </c>
      <c r="B29" s="791"/>
      <c r="C29" s="791"/>
      <c r="D29" s="791"/>
      <c r="E29" s="791"/>
      <c r="F29" s="791"/>
      <c r="G29" s="791"/>
      <c r="H29" s="792"/>
    </row>
    <row r="30" spans="1:10" s="102" customFormat="1" ht="15.75" x14ac:dyDescent="0.25">
      <c r="A30" s="793" t="s">
        <v>141</v>
      </c>
      <c r="B30" s="794"/>
      <c r="C30" s="794"/>
      <c r="D30" s="794"/>
      <c r="E30" s="794"/>
      <c r="F30" s="794"/>
      <c r="G30" s="794"/>
      <c r="H30" s="795"/>
    </row>
    <row r="31" spans="1:10" s="102" customFormat="1" ht="15.75" x14ac:dyDescent="0.25">
      <c r="A31" s="790" t="s">
        <v>142</v>
      </c>
      <c r="B31" s="791"/>
      <c r="C31" s="791"/>
      <c r="D31" s="791"/>
      <c r="E31" s="791"/>
      <c r="F31" s="791"/>
      <c r="G31" s="791"/>
      <c r="H31" s="792"/>
    </row>
    <row r="32" spans="1:10" s="3" customFormat="1" ht="6" customHeight="1" x14ac:dyDescent="0.25">
      <c r="A32" s="768"/>
      <c r="B32" s="78"/>
      <c r="C32" s="78"/>
      <c r="D32" s="78"/>
      <c r="E32" s="78"/>
      <c r="F32" s="78"/>
      <c r="G32" s="78"/>
      <c r="H32" s="769"/>
    </row>
    <row r="33" spans="1:8" s="3" customFormat="1" ht="15.75" x14ac:dyDescent="0.25">
      <c r="A33" s="787" t="s">
        <v>264</v>
      </c>
      <c r="B33" s="788"/>
      <c r="C33" s="788"/>
      <c r="D33" s="788"/>
      <c r="E33" s="788"/>
      <c r="F33" s="788"/>
      <c r="G33" s="788"/>
      <c r="H33" s="789"/>
    </row>
    <row r="34" spans="1:8" s="3" customFormat="1" ht="15.75" x14ac:dyDescent="0.25">
      <c r="A34" s="790" t="s">
        <v>174</v>
      </c>
      <c r="B34" s="791"/>
      <c r="C34" s="791"/>
      <c r="D34" s="791"/>
      <c r="E34" s="791"/>
      <c r="F34" s="791"/>
      <c r="G34" s="791"/>
      <c r="H34" s="792"/>
    </row>
    <row r="35" spans="1:8" s="3" customFormat="1" ht="15.75" x14ac:dyDescent="0.25">
      <c r="A35" s="790" t="s">
        <v>267</v>
      </c>
      <c r="B35" s="791"/>
      <c r="C35" s="791"/>
      <c r="D35" s="791"/>
      <c r="E35" s="791"/>
      <c r="F35" s="791"/>
      <c r="G35" s="791"/>
      <c r="H35" s="792"/>
    </row>
    <row r="36" spans="1:8" s="3" customFormat="1" ht="15.75" x14ac:dyDescent="0.25">
      <c r="A36" s="790" t="s">
        <v>265</v>
      </c>
      <c r="B36" s="791"/>
      <c r="C36" s="791"/>
      <c r="D36" s="791"/>
      <c r="E36" s="791"/>
      <c r="F36" s="791"/>
      <c r="G36" s="791"/>
      <c r="H36" s="792"/>
    </row>
    <row r="37" spans="1:8" s="3" customFormat="1" ht="6" customHeight="1" x14ac:dyDescent="0.25">
      <c r="A37" s="768"/>
      <c r="B37" s="78"/>
      <c r="C37" s="78"/>
      <c r="D37" s="78"/>
      <c r="E37" s="78"/>
      <c r="F37" s="78"/>
      <c r="G37" s="78"/>
      <c r="H37" s="769"/>
    </row>
    <row r="38" spans="1:8" s="77" customFormat="1" ht="15.75" x14ac:dyDescent="0.25">
      <c r="A38" s="787" t="s">
        <v>309</v>
      </c>
      <c r="B38" s="788"/>
      <c r="C38" s="788"/>
      <c r="D38" s="788"/>
      <c r="E38" s="788"/>
      <c r="F38" s="788"/>
      <c r="G38" s="788"/>
      <c r="H38" s="789"/>
    </row>
    <row r="39" spans="1:8" ht="15.75" x14ac:dyDescent="0.25">
      <c r="A39" s="790" t="s">
        <v>270</v>
      </c>
      <c r="B39" s="791"/>
      <c r="C39" s="791"/>
      <c r="D39" s="791"/>
      <c r="E39" s="791"/>
      <c r="F39" s="791"/>
      <c r="G39" s="791"/>
      <c r="H39" s="792"/>
    </row>
    <row r="40" spans="1:8" ht="15.75" x14ac:dyDescent="0.25">
      <c r="A40" s="790" t="s">
        <v>271</v>
      </c>
      <c r="B40" s="791"/>
      <c r="C40" s="791"/>
      <c r="D40" s="791"/>
      <c r="E40" s="791"/>
      <c r="F40" s="791"/>
      <c r="G40" s="791"/>
      <c r="H40" s="792"/>
    </row>
    <row r="41" spans="1:8" ht="6" customHeight="1" x14ac:dyDescent="0.25">
      <c r="A41" s="88"/>
      <c r="B41" s="2"/>
      <c r="C41" s="2"/>
      <c r="D41" s="2"/>
      <c r="E41" s="2"/>
      <c r="F41" s="2"/>
      <c r="G41" s="2"/>
      <c r="H41" s="85"/>
    </row>
    <row r="42" spans="1:8" ht="15.75" x14ac:dyDescent="0.25">
      <c r="A42" s="787" t="s">
        <v>308</v>
      </c>
      <c r="B42" s="788"/>
      <c r="C42" s="788"/>
      <c r="D42" s="788"/>
      <c r="E42" s="788"/>
      <c r="F42" s="788"/>
      <c r="G42" s="788"/>
      <c r="H42" s="789"/>
    </row>
    <row r="43" spans="1:8" ht="6" customHeight="1" x14ac:dyDescent="0.25">
      <c r="A43" s="88"/>
      <c r="B43" s="2"/>
      <c r="C43" s="2"/>
      <c r="D43" s="2"/>
      <c r="E43" s="2"/>
      <c r="F43" s="2"/>
      <c r="G43" s="2"/>
      <c r="H43" s="85"/>
    </row>
    <row r="44" spans="1:8" ht="16.5" thickBot="1" x14ac:dyDescent="0.3">
      <c r="A44" s="796" t="s">
        <v>168</v>
      </c>
      <c r="B44" s="797"/>
      <c r="C44" s="797"/>
      <c r="D44" s="797"/>
      <c r="E44" s="797"/>
      <c r="F44" s="797"/>
      <c r="G44" s="797"/>
      <c r="H44" s="798"/>
    </row>
  </sheetData>
  <mergeCells count="35">
    <mergeCell ref="A40:H40"/>
    <mergeCell ref="A44:H44"/>
    <mergeCell ref="A31:H31"/>
    <mergeCell ref="A38:H38"/>
    <mergeCell ref="A39:H39"/>
    <mergeCell ref="A35:H35"/>
    <mergeCell ref="A36:H36"/>
    <mergeCell ref="A33:H33"/>
    <mergeCell ref="A18:H18"/>
    <mergeCell ref="A6:H6"/>
    <mergeCell ref="A7:H7"/>
    <mergeCell ref="A8:H8"/>
    <mergeCell ref="A10:H10"/>
    <mergeCell ref="A11:H11"/>
    <mergeCell ref="A12:H12"/>
    <mergeCell ref="A13:H13"/>
    <mergeCell ref="A14:H14"/>
    <mergeCell ref="A15:H15"/>
    <mergeCell ref="A16:H16"/>
    <mergeCell ref="A1:H1"/>
    <mergeCell ref="A42:H42"/>
    <mergeCell ref="A19:H19"/>
    <mergeCell ref="A20:H20"/>
    <mergeCell ref="A21:H21"/>
    <mergeCell ref="A22:H22"/>
    <mergeCell ref="A30:H30"/>
    <mergeCell ref="A23:H23"/>
    <mergeCell ref="A24:H24"/>
    <mergeCell ref="A25:H25"/>
    <mergeCell ref="A29:H29"/>
    <mergeCell ref="A28:H28"/>
    <mergeCell ref="A26:H26"/>
    <mergeCell ref="A34:H34"/>
    <mergeCell ref="A3:H3"/>
    <mergeCell ref="A5:H5"/>
  </mergeCells>
  <hyperlinks>
    <hyperlink ref="A6:H6" location="'2.1 Übersicht Ausbau'!A1" display="2.1 Ausbau, Jahresarbeit und Vergütungszahlungen"/>
    <hyperlink ref="A7:H7" location="'2.2 nach Bundesländer'!A1" display="2.2 Regionale Verteilung"/>
    <hyperlink ref="A19" location="'3.1 Wind onshore'!A1" display="3.1 Windenergie onshore"/>
    <hyperlink ref="A44:H44" location="'9. Vermiedene NE'!A1" display="9. Vermiedene Netzentgelte"/>
    <hyperlink ref="A6" location="'2.1 Übersicht D'!A1" display="2.1 Leistung, Jahresarbeit und Vergütungszahlungen 2012 und 2013"/>
    <hyperlink ref="A7" location="'2.2 Übersicht BL'!A1" display="2.2 Regionale Verteilung"/>
    <hyperlink ref="A20" location="'3.2 Wind offshore'!A1" display="3.2 Windenergie offshore"/>
    <hyperlink ref="A21" location="'3.3 PV insgesamt'!A1" display="3.3 Solare Strahlungsenergie Übersicht"/>
    <hyperlink ref="A22" location="'3.4 PV Kategorien'!A1" display="3.4 Solare Strahlungsenergie nach Kategorien"/>
    <hyperlink ref="A23" location="'3.5 Biomasse'!A1" display="3.5 Biomasse"/>
    <hyperlink ref="A25" location="'3.7 Sonstige Energieträger'!A1" display="3.7 Sonstige Erneuerbare Energieträger"/>
    <hyperlink ref="A29" location="'4.1 Inst.Leist. Regelzonen'!A1" display="4.1 Aufteilung nach Regelzonen"/>
    <hyperlink ref="A31" location="'4.3 Inst. Leist. Größenklassen'!A1" display="4.3 Aufteilung nach Größenklassen"/>
    <hyperlink ref="A24" location="'3.6 Wasser'!A1" display="3.6 Wasser"/>
    <hyperlink ref="A30" location="'4.2 Inst. Leist. Spannungsebene'!A1" display="4.2 Aufteilung nach Spannungsebenen"/>
    <hyperlink ref="A39" location="'5.1 EinsMan Historie'!A1" display="5.1. Historische Entwicklung"/>
    <hyperlink ref="A40" location="'5.2 EinsMan Verursacher'!A1" display="5.2. Unterteilung nach verursachender Netzebene"/>
    <hyperlink ref="A11" location="'3.1 Installierte Leistung'!A1" display="3.1 Installierte Leistung"/>
    <hyperlink ref="A12" location="'3.2 Eingespeiste Jahresarbeit'!A1" display="3.2 Eingespeiste Jahresarbeit"/>
    <hyperlink ref="A13" location="'3.3 Direktvermarktung'!A1" display="3.3 Anteil direktvermarktete Mengen"/>
    <hyperlink ref="A14" location="'3.4 Vergütungszahlungen'!A1" display="3.4 Vergütungszahlungen"/>
    <hyperlink ref="A19:H19" location="'4.1 Wind an Land'!A1" display="4.1 Windenergie an Land"/>
    <hyperlink ref="A20:H20" location="'4.2 Wind auf See'!A1" display="4.2 Windenergie auf See"/>
    <hyperlink ref="A21:H21" location="'4.3 Solar'!A1" display="4.3 Solare Strahlungsenergie"/>
    <hyperlink ref="A22:H22" location="'4.4 Solar Kategorien'!A1" display="4.4 Solare Strahlungsenergie nach Kategorien"/>
    <hyperlink ref="A23:H23" location="'4.5 Biomasse'!A1" display="4.5 Biomasse"/>
    <hyperlink ref="A24:H24" location="'4.6 Wasserkraft'!A1" display="4.6 Wasserkraft"/>
    <hyperlink ref="A25:H25" location="'4.7 Gase'!A1" display="4.7 Gase"/>
    <hyperlink ref="A26" location="'4.8 Geothermie'!A1" display="4.8 Geothermie"/>
    <hyperlink ref="A42" location="'6. Regelbarkeit'!A1" display="6. Regelbarkeit"/>
    <hyperlink ref="A39:H39" location="'7.1 EinsMan Historie'!A1" display="7.1. Historische Entwicklung"/>
    <hyperlink ref="A40:H40" location="'7.2 EinsMan Verursacher'!A1" display="7.2. Verursachende Netzebene"/>
    <hyperlink ref="A29:H29" location="'5.1 Regelzonen'!A1" display="5.1 Kennzahlen zu erneuerbare Energieträger nach Regelzonen"/>
    <hyperlink ref="A30:H30" location="'5.2 Spannungsebene'!A1" display="5.2 Kennzahlen zu erneuerbare Energieträger nach Spannungsebenen"/>
    <hyperlink ref="A31:H31" location="'5.3 Größenklassen'!A1" display="5.3 Installierte Leistung von erneuerbaren Energieträgern nach Größenklassen"/>
    <hyperlink ref="A34:H34" location="'6.1. Solar Absenkung AW '!A1" display="6.1 Solare Strahlungsenergie"/>
    <hyperlink ref="A35" location="'6.2 Wind an Land'!A1" display="6.2 Wind an Land"/>
    <hyperlink ref="A36" location="'6.3 Biomasse'!A1" display="6.3. Biomasse"/>
    <hyperlink ref="A15:H15" location="'3.5 Priviligierter LV'!A1" display="3.5. Priviligierte Letztverbrauchsmengen"/>
    <hyperlink ref="A42:H42" location="'8. Regelbarkeit'!A1" display="8. Regelbarkeit"/>
    <hyperlink ref="A16" location="'3.6 Inst- Leistungs Spannungseb'!A1" display="3.6 Installierte Leistung nach Spannungsebenen"/>
    <hyperlink ref="A35:H35" location="'6.2 Wind a. L. Absenkung AW'!A1" display="6.2 Windenergie an Land"/>
    <hyperlink ref="A36:H36" location="'6.3 Biomasse Absenkung AW'!A1" display="6.3 Biomasse"/>
    <hyperlink ref="A10:H10" location="'3. Historische Entwicklung'!A1" display="3. Historische Entwicklung"/>
    <hyperlink ref="A8:H8" location="'2.3 Letztverbrauchsmengen'!A1" display="2.3 Letztverbrauchsmengen und Soll-Einnahmen aus der EEG-Umlage"/>
  </hyperlinks>
  <pageMargins left="0.7" right="0.7" top="0.75" bottom="0.75" header="0.3" footer="0.3"/>
  <pageSetup paperSize="9" scale="73"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3"/>
  <sheetViews>
    <sheetView showGridLines="0" zoomScale="90" zoomScaleNormal="90" workbookViewId="0">
      <selection activeCell="Q10" sqref="Q10"/>
    </sheetView>
  </sheetViews>
  <sheetFormatPr baseColWidth="10" defaultRowHeight="15" x14ac:dyDescent="0.25"/>
  <cols>
    <col min="1" max="1" width="26" customWidth="1"/>
    <col min="2" max="2" width="7" bestFit="1" customWidth="1"/>
    <col min="5" max="5" width="13.140625" customWidth="1"/>
    <col min="6" max="6" width="13.7109375" customWidth="1"/>
    <col min="7" max="7" width="11.85546875" bestFit="1" customWidth="1"/>
    <col min="8" max="8" width="12.5703125" customWidth="1"/>
    <col min="9" max="9" width="18.7109375" customWidth="1"/>
    <col min="10" max="10" width="19.5703125" customWidth="1"/>
    <col min="11" max="11" width="18.5703125" customWidth="1"/>
  </cols>
  <sheetData>
    <row r="1" spans="1:11" ht="18.75" x14ac:dyDescent="0.25">
      <c r="A1" s="856" t="s">
        <v>146</v>
      </c>
      <c r="B1" s="856"/>
      <c r="C1" s="856"/>
      <c r="D1" s="856"/>
      <c r="E1" s="856"/>
      <c r="F1" s="856"/>
      <c r="G1" s="856"/>
      <c r="H1" s="856"/>
      <c r="I1" s="856"/>
      <c r="J1" s="856"/>
      <c r="K1" s="856"/>
    </row>
    <row r="2" spans="1:11" ht="15.75" thickBot="1" x14ac:dyDescent="0.3">
      <c r="A2" s="61" t="s">
        <v>104</v>
      </c>
      <c r="B2" s="61"/>
      <c r="C2" s="61"/>
      <c r="D2" s="61"/>
      <c r="E2" s="61"/>
      <c r="F2" s="61"/>
      <c r="G2" s="61"/>
      <c r="H2" s="61"/>
      <c r="I2" s="61"/>
      <c r="J2" s="61"/>
      <c r="K2" s="61"/>
    </row>
    <row r="3" spans="1:11" ht="15.75" thickBot="1" x14ac:dyDescent="0.3">
      <c r="A3" s="8"/>
      <c r="B3" s="8"/>
      <c r="C3" s="8"/>
      <c r="D3" s="8"/>
      <c r="E3" s="8"/>
      <c r="F3" s="8"/>
      <c r="G3" s="8"/>
      <c r="H3" s="8"/>
      <c r="I3" s="8"/>
      <c r="J3" s="8"/>
      <c r="K3" s="8"/>
    </row>
    <row r="4" spans="1:11" ht="15.75" thickBot="1" x14ac:dyDescent="0.3">
      <c r="A4" s="844" t="s">
        <v>0</v>
      </c>
      <c r="B4" s="841" t="s">
        <v>3</v>
      </c>
      <c r="C4" s="842"/>
      <c r="D4" s="842"/>
      <c r="E4" s="842"/>
      <c r="F4" s="843"/>
      <c r="G4" s="841" t="s">
        <v>70</v>
      </c>
      <c r="H4" s="843"/>
      <c r="I4" s="841" t="s">
        <v>114</v>
      </c>
      <c r="J4" s="842"/>
      <c r="K4" s="843"/>
    </row>
    <row r="5" spans="1:11" ht="31.5" customHeight="1" thickBot="1" x14ac:dyDescent="0.3">
      <c r="A5" s="845"/>
      <c r="B5" s="242" t="s">
        <v>21</v>
      </c>
      <c r="C5" s="57" t="s">
        <v>144</v>
      </c>
      <c r="D5" s="57" t="s">
        <v>69</v>
      </c>
      <c r="E5" s="57" t="s">
        <v>67</v>
      </c>
      <c r="F5" s="58" t="s">
        <v>68</v>
      </c>
      <c r="G5" s="59" t="s">
        <v>67</v>
      </c>
      <c r="H5" s="57" t="s">
        <v>68</v>
      </c>
      <c r="I5" s="59" t="s">
        <v>108</v>
      </c>
      <c r="J5" s="57" t="s">
        <v>110</v>
      </c>
      <c r="K5" s="58" t="s">
        <v>109</v>
      </c>
    </row>
    <row r="6" spans="1:11" x14ac:dyDescent="0.25">
      <c r="A6" s="603" t="s">
        <v>5</v>
      </c>
      <c r="B6" s="604">
        <v>1</v>
      </c>
      <c r="C6" s="605">
        <v>0</v>
      </c>
      <c r="D6" s="605">
        <v>0.55000000000000004</v>
      </c>
      <c r="E6" s="605">
        <v>0.60653000000000001</v>
      </c>
      <c r="F6" s="605">
        <v>0.12130599999999997</v>
      </c>
      <c r="G6" s="606">
        <v>0.60653000000000001</v>
      </c>
      <c r="H6" s="607">
        <v>0.12130599999999997</v>
      </c>
      <c r="I6" s="606">
        <v>0</v>
      </c>
      <c r="J6" s="607">
        <v>0</v>
      </c>
      <c r="K6" s="608">
        <v>0</v>
      </c>
    </row>
    <row r="7" spans="1:11" x14ac:dyDescent="0.25">
      <c r="A7" s="603" t="s">
        <v>6</v>
      </c>
      <c r="B7" s="604">
        <v>5</v>
      </c>
      <c r="C7" s="605">
        <v>3.5</v>
      </c>
      <c r="D7" s="605">
        <v>25.414999999999999</v>
      </c>
      <c r="E7" s="605">
        <v>73.736511021876623</v>
      </c>
      <c r="F7" s="605">
        <v>17.516805089999998</v>
      </c>
      <c r="G7" s="606">
        <v>49.219146000000002</v>
      </c>
      <c r="H7" s="607">
        <v>12.125284099999996</v>
      </c>
      <c r="I7" s="606">
        <v>24.517365021876618</v>
      </c>
      <c r="J7" s="607">
        <v>5.3915209900000001</v>
      </c>
      <c r="K7" s="608">
        <v>0</v>
      </c>
    </row>
    <row r="8" spans="1:11" x14ac:dyDescent="0.25">
      <c r="A8" s="26" t="s">
        <v>7</v>
      </c>
      <c r="B8" s="454">
        <v>0</v>
      </c>
      <c r="C8" s="455">
        <v>0</v>
      </c>
      <c r="D8" s="455">
        <v>0</v>
      </c>
      <c r="E8" s="455">
        <v>0</v>
      </c>
      <c r="F8" s="455">
        <v>0</v>
      </c>
      <c r="G8" s="456">
        <v>0</v>
      </c>
      <c r="H8" s="457">
        <v>0</v>
      </c>
      <c r="I8" s="456">
        <v>0</v>
      </c>
      <c r="J8" s="457">
        <v>0</v>
      </c>
      <c r="K8" s="458">
        <v>0</v>
      </c>
    </row>
    <row r="9" spans="1:11" x14ac:dyDescent="0.25">
      <c r="A9" s="26" t="s">
        <v>8</v>
      </c>
      <c r="B9" s="454">
        <v>0</v>
      </c>
      <c r="C9" s="455">
        <v>0</v>
      </c>
      <c r="D9" s="455">
        <v>0</v>
      </c>
      <c r="E9" s="455">
        <v>0</v>
      </c>
      <c r="F9" s="455">
        <v>0</v>
      </c>
      <c r="G9" s="456">
        <v>0</v>
      </c>
      <c r="H9" s="457">
        <v>0</v>
      </c>
      <c r="I9" s="456">
        <v>0</v>
      </c>
      <c r="J9" s="457">
        <v>0</v>
      </c>
      <c r="K9" s="458">
        <v>0</v>
      </c>
    </row>
    <row r="10" spans="1:11" x14ac:dyDescent="0.25">
      <c r="A10" s="26" t="s">
        <v>9</v>
      </c>
      <c r="B10" s="454">
        <v>0</v>
      </c>
      <c r="C10" s="455">
        <v>0</v>
      </c>
      <c r="D10" s="455">
        <v>0</v>
      </c>
      <c r="E10" s="455">
        <v>0</v>
      </c>
      <c r="F10" s="455">
        <v>0</v>
      </c>
      <c r="G10" s="456">
        <v>0</v>
      </c>
      <c r="H10" s="457">
        <v>0</v>
      </c>
      <c r="I10" s="456">
        <v>0</v>
      </c>
      <c r="J10" s="457">
        <v>0</v>
      </c>
      <c r="K10" s="458">
        <v>0</v>
      </c>
    </row>
    <row r="11" spans="1:11" x14ac:dyDescent="0.25">
      <c r="A11" s="26" t="s">
        <v>10</v>
      </c>
      <c r="B11" s="454">
        <v>0</v>
      </c>
      <c r="C11" s="455">
        <v>0</v>
      </c>
      <c r="D11" s="455">
        <v>0</v>
      </c>
      <c r="E11" s="455">
        <v>0</v>
      </c>
      <c r="F11" s="455">
        <v>0</v>
      </c>
      <c r="G11" s="456">
        <v>0</v>
      </c>
      <c r="H11" s="457">
        <v>0</v>
      </c>
      <c r="I11" s="456">
        <v>0</v>
      </c>
      <c r="J11" s="457">
        <v>0</v>
      </c>
      <c r="K11" s="458">
        <v>0</v>
      </c>
    </row>
    <row r="12" spans="1:11" x14ac:dyDescent="0.25">
      <c r="A12" s="26" t="s">
        <v>11</v>
      </c>
      <c r="B12" s="454">
        <v>0</v>
      </c>
      <c r="C12" s="455">
        <v>0</v>
      </c>
      <c r="D12" s="455">
        <v>0</v>
      </c>
      <c r="E12" s="455">
        <v>0</v>
      </c>
      <c r="F12" s="455">
        <v>0</v>
      </c>
      <c r="G12" s="456">
        <v>0</v>
      </c>
      <c r="H12" s="457">
        <v>0</v>
      </c>
      <c r="I12" s="456">
        <v>0</v>
      </c>
      <c r="J12" s="457">
        <v>0</v>
      </c>
      <c r="K12" s="458">
        <v>0</v>
      </c>
    </row>
    <row r="13" spans="1:11" x14ac:dyDescent="0.25">
      <c r="A13" s="26" t="s">
        <v>12</v>
      </c>
      <c r="B13" s="454">
        <v>0</v>
      </c>
      <c r="C13" s="455">
        <v>0</v>
      </c>
      <c r="D13" s="455">
        <v>0</v>
      </c>
      <c r="E13" s="455">
        <v>0</v>
      </c>
      <c r="F13" s="455">
        <v>0</v>
      </c>
      <c r="G13" s="456">
        <v>0</v>
      </c>
      <c r="H13" s="457">
        <v>0</v>
      </c>
      <c r="I13" s="456">
        <v>0</v>
      </c>
      <c r="J13" s="457">
        <v>0</v>
      </c>
      <c r="K13" s="458">
        <v>0</v>
      </c>
    </row>
    <row r="14" spans="1:11" x14ac:dyDescent="0.25">
      <c r="A14" s="26" t="s">
        <v>13</v>
      </c>
      <c r="B14" s="454">
        <v>0</v>
      </c>
      <c r="C14" s="455">
        <v>0</v>
      </c>
      <c r="D14" s="455">
        <v>0</v>
      </c>
      <c r="E14" s="455">
        <v>0</v>
      </c>
      <c r="F14" s="455">
        <v>0</v>
      </c>
      <c r="G14" s="456">
        <v>0</v>
      </c>
      <c r="H14" s="457">
        <v>0</v>
      </c>
      <c r="I14" s="456">
        <v>0</v>
      </c>
      <c r="J14" s="457">
        <v>0</v>
      </c>
      <c r="K14" s="458">
        <v>0</v>
      </c>
    </row>
    <row r="15" spans="1:11" x14ac:dyDescent="0.25">
      <c r="A15" s="26" t="s">
        <v>14</v>
      </c>
      <c r="B15" s="454">
        <v>0</v>
      </c>
      <c r="C15" s="455">
        <v>0</v>
      </c>
      <c r="D15" s="455">
        <v>0</v>
      </c>
      <c r="E15" s="455">
        <v>0</v>
      </c>
      <c r="F15" s="455">
        <v>0</v>
      </c>
      <c r="G15" s="456">
        <v>0</v>
      </c>
      <c r="H15" s="457">
        <v>0</v>
      </c>
      <c r="I15" s="456">
        <v>0</v>
      </c>
      <c r="J15" s="457">
        <v>0</v>
      </c>
      <c r="K15" s="458">
        <v>0</v>
      </c>
    </row>
    <row r="16" spans="1:11" x14ac:dyDescent="0.25">
      <c r="A16" s="603" t="s">
        <v>15</v>
      </c>
      <c r="B16" s="604">
        <v>2</v>
      </c>
      <c r="C16" s="605">
        <v>0</v>
      </c>
      <c r="D16" s="605">
        <v>7.8</v>
      </c>
      <c r="E16" s="605">
        <v>23.789076378123383</v>
      </c>
      <c r="F16" s="605">
        <v>5.1741942200000004</v>
      </c>
      <c r="G16" s="606">
        <v>3.4780000000000002</v>
      </c>
      <c r="H16" s="607">
        <v>0.71962587999999994</v>
      </c>
      <c r="I16" s="606">
        <v>20.311076378123381</v>
      </c>
      <c r="J16" s="607">
        <v>4.4545683400000007</v>
      </c>
      <c r="K16" s="608">
        <v>0</v>
      </c>
    </row>
    <row r="17" spans="1:11" x14ac:dyDescent="0.25">
      <c r="A17" s="26" t="s">
        <v>16</v>
      </c>
      <c r="B17" s="454">
        <v>0</v>
      </c>
      <c r="C17" s="455">
        <v>0</v>
      </c>
      <c r="D17" s="455">
        <v>0</v>
      </c>
      <c r="E17" s="455">
        <v>0</v>
      </c>
      <c r="F17" s="455">
        <v>0</v>
      </c>
      <c r="G17" s="456">
        <v>0</v>
      </c>
      <c r="H17" s="457">
        <v>0</v>
      </c>
      <c r="I17" s="456">
        <v>0</v>
      </c>
      <c r="J17" s="457">
        <v>0</v>
      </c>
      <c r="K17" s="458">
        <v>0</v>
      </c>
    </row>
    <row r="18" spans="1:11" x14ac:dyDescent="0.25">
      <c r="A18" s="26" t="s">
        <v>17</v>
      </c>
      <c r="B18" s="454">
        <v>0</v>
      </c>
      <c r="C18" s="455">
        <v>0</v>
      </c>
      <c r="D18" s="455">
        <v>0</v>
      </c>
      <c r="E18" s="455">
        <v>0</v>
      </c>
      <c r="F18" s="455">
        <v>0</v>
      </c>
      <c r="G18" s="456">
        <v>0</v>
      </c>
      <c r="H18" s="457">
        <v>0</v>
      </c>
      <c r="I18" s="456">
        <v>0</v>
      </c>
      <c r="J18" s="457">
        <v>0</v>
      </c>
      <c r="K18" s="458">
        <v>0</v>
      </c>
    </row>
    <row r="19" spans="1:11" x14ac:dyDescent="0.25">
      <c r="A19" s="26" t="s">
        <v>18</v>
      </c>
      <c r="B19" s="454">
        <v>0</v>
      </c>
      <c r="C19" s="455">
        <v>0</v>
      </c>
      <c r="D19" s="455">
        <v>0</v>
      </c>
      <c r="E19" s="455">
        <v>0</v>
      </c>
      <c r="F19" s="455">
        <v>0</v>
      </c>
      <c r="G19" s="456">
        <v>0</v>
      </c>
      <c r="H19" s="457">
        <v>0</v>
      </c>
      <c r="I19" s="456">
        <v>0</v>
      </c>
      <c r="J19" s="457">
        <v>0</v>
      </c>
      <c r="K19" s="458">
        <v>0</v>
      </c>
    </row>
    <row r="20" spans="1:11" x14ac:dyDescent="0.25">
      <c r="A20" s="26" t="s">
        <v>19</v>
      </c>
      <c r="B20" s="454">
        <v>0</v>
      </c>
      <c r="C20" s="455">
        <v>0</v>
      </c>
      <c r="D20" s="455">
        <v>0</v>
      </c>
      <c r="E20" s="455">
        <v>0</v>
      </c>
      <c r="F20" s="455">
        <v>0</v>
      </c>
      <c r="G20" s="456">
        <v>0</v>
      </c>
      <c r="H20" s="457">
        <v>0</v>
      </c>
      <c r="I20" s="456">
        <v>0</v>
      </c>
      <c r="J20" s="457">
        <v>0</v>
      </c>
      <c r="K20" s="458">
        <v>0</v>
      </c>
    </row>
    <row r="21" spans="1:11" ht="15.75" thickBot="1" x14ac:dyDescent="0.3">
      <c r="A21" s="26" t="s">
        <v>20</v>
      </c>
      <c r="B21" s="454">
        <v>0</v>
      </c>
      <c r="C21" s="455">
        <v>0</v>
      </c>
      <c r="D21" s="455">
        <v>0</v>
      </c>
      <c r="E21" s="455">
        <v>0</v>
      </c>
      <c r="F21" s="455">
        <v>0</v>
      </c>
      <c r="G21" s="456">
        <v>0</v>
      </c>
      <c r="H21" s="457">
        <v>0</v>
      </c>
      <c r="I21" s="456">
        <v>0</v>
      </c>
      <c r="J21" s="457">
        <v>0</v>
      </c>
      <c r="K21" s="458">
        <v>0</v>
      </c>
    </row>
    <row r="22" spans="1:11" ht="15.75" thickBot="1" x14ac:dyDescent="0.3">
      <c r="A22" s="243" t="s">
        <v>3</v>
      </c>
      <c r="B22" s="453">
        <v>8</v>
      </c>
      <c r="C22" s="451">
        <v>3.5</v>
      </c>
      <c r="D22" s="451">
        <v>33.765000000000001</v>
      </c>
      <c r="E22" s="451">
        <v>98.132117400000013</v>
      </c>
      <c r="F22" s="450">
        <v>22.812305309999999</v>
      </c>
      <c r="G22" s="452">
        <v>53.303676000000003</v>
      </c>
      <c r="H22" s="451">
        <v>12.966215979999998</v>
      </c>
      <c r="I22" s="452">
        <v>44.828441400000003</v>
      </c>
      <c r="J22" s="451">
        <v>9.8460893300000016</v>
      </c>
      <c r="K22" s="450">
        <v>0</v>
      </c>
    </row>
    <row r="23" spans="1:11" x14ac:dyDescent="0.25">
      <c r="A23" s="8"/>
      <c r="B23" s="8"/>
      <c r="C23" s="8"/>
      <c r="D23" s="8"/>
      <c r="E23" s="8"/>
      <c r="F23" s="8"/>
      <c r="G23" s="8"/>
      <c r="H23" s="8"/>
      <c r="I23" s="8"/>
      <c r="J23" s="8"/>
      <c r="K23" s="8"/>
    </row>
  </sheetData>
  <mergeCells count="5">
    <mergeCell ref="B4:F4"/>
    <mergeCell ref="G4:H4"/>
    <mergeCell ref="I4:K4"/>
    <mergeCell ref="A1:K1"/>
    <mergeCell ref="A4:A5"/>
  </mergeCells>
  <pageMargins left="0.7" right="0.7" top="0.78740157499999996" bottom="0.78740157499999996" header="0.3" footer="0.3"/>
  <pageSetup paperSize="9" scale="79"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69"/>
  <sheetViews>
    <sheetView showGridLines="0" zoomScale="90" zoomScaleNormal="90" workbookViewId="0">
      <selection activeCell="K8" sqref="K8"/>
    </sheetView>
  </sheetViews>
  <sheetFormatPr baseColWidth="10" defaultRowHeight="15" x14ac:dyDescent="0.25"/>
  <cols>
    <col min="1" max="1" width="26.28515625" style="13" customWidth="1"/>
    <col min="2" max="2" width="41" style="12" bestFit="1" customWidth="1"/>
    <col min="3" max="3" width="12" style="12" bestFit="1" customWidth="1"/>
    <col min="4" max="4" width="12" style="12" customWidth="1"/>
    <col min="5" max="5" width="11.42578125" style="12"/>
    <col min="6" max="6" width="16.5703125" style="12" customWidth="1"/>
    <col min="7" max="7" width="17.85546875" style="12" customWidth="1"/>
    <col min="8" max="16384" width="11.42578125" style="12"/>
  </cols>
  <sheetData>
    <row r="1" spans="1:7" ht="18.75" x14ac:dyDescent="0.25">
      <c r="A1" s="817" t="s">
        <v>95</v>
      </c>
      <c r="B1" s="817"/>
      <c r="C1" s="817"/>
      <c r="D1" s="817"/>
      <c r="E1" s="817"/>
      <c r="F1" s="817"/>
      <c r="G1" s="817"/>
    </row>
    <row r="2" spans="1:7" ht="15.75" thickBot="1" x14ac:dyDescent="0.3">
      <c r="A2" s="62" t="s">
        <v>104</v>
      </c>
      <c r="B2" s="22"/>
      <c r="C2" s="22"/>
      <c r="D2" s="22"/>
      <c r="E2" s="22"/>
      <c r="F2" s="22"/>
      <c r="G2" s="22"/>
    </row>
    <row r="3" spans="1:7" ht="15.75" thickBot="1" x14ac:dyDescent="0.3"/>
    <row r="4" spans="1:7" ht="15.75" thickBot="1" x14ac:dyDescent="0.3">
      <c r="A4" s="873" t="s">
        <v>80</v>
      </c>
      <c r="B4" s="873" t="s">
        <v>280</v>
      </c>
      <c r="C4" s="865" t="s">
        <v>32</v>
      </c>
      <c r="D4" s="866"/>
      <c r="E4" s="866"/>
      <c r="F4" s="867"/>
      <c r="G4" s="863" t="s">
        <v>3</v>
      </c>
    </row>
    <row r="5" spans="1:7" ht="15.75" customHeight="1" thickBot="1" x14ac:dyDescent="0.3">
      <c r="A5" s="874"/>
      <c r="B5" s="874"/>
      <c r="C5" s="303" t="s">
        <v>34</v>
      </c>
      <c r="D5" s="304" t="s">
        <v>163</v>
      </c>
      <c r="E5" s="304" t="s">
        <v>36</v>
      </c>
      <c r="F5" s="305" t="s">
        <v>164</v>
      </c>
      <c r="G5" s="864"/>
    </row>
    <row r="6" spans="1:7" x14ac:dyDescent="0.25">
      <c r="A6" s="868" t="s">
        <v>155</v>
      </c>
      <c r="B6" s="316" t="s">
        <v>69</v>
      </c>
      <c r="C6" s="317">
        <v>564.19954999999982</v>
      </c>
      <c r="D6" s="318">
        <v>273.01621999999998</v>
      </c>
      <c r="E6" s="318">
        <v>390.88098999999994</v>
      </c>
      <c r="F6" s="319">
        <v>328.78108000000003</v>
      </c>
      <c r="G6" s="372">
        <v>1556.8778399999997</v>
      </c>
    </row>
    <row r="7" spans="1:7" x14ac:dyDescent="0.25">
      <c r="A7" s="869"/>
      <c r="B7" s="320" t="s">
        <v>67</v>
      </c>
      <c r="C7" s="321">
        <v>2342.1550098600005</v>
      </c>
      <c r="D7" s="322">
        <v>419.16844299999997</v>
      </c>
      <c r="E7" s="322">
        <v>1338.5773566612934</v>
      </c>
      <c r="F7" s="323">
        <v>1546.1867992590001</v>
      </c>
      <c r="G7" s="371">
        <v>5646.0876087802935</v>
      </c>
    </row>
    <row r="8" spans="1:7" x14ac:dyDescent="0.25">
      <c r="A8" s="869"/>
      <c r="B8" s="306" t="s">
        <v>117</v>
      </c>
      <c r="C8" s="308">
        <v>1065.117379</v>
      </c>
      <c r="D8" s="309">
        <v>312.73579100000001</v>
      </c>
      <c r="E8" s="309">
        <v>541.22569599999997</v>
      </c>
      <c r="F8" s="310">
        <v>513.34635100000003</v>
      </c>
      <c r="G8" s="389">
        <v>2432.425217</v>
      </c>
    </row>
    <row r="9" spans="1:7" x14ac:dyDescent="0.25">
      <c r="A9" s="869"/>
      <c r="B9" s="306" t="s">
        <v>121</v>
      </c>
      <c r="C9" s="308">
        <v>1192.8090868600004</v>
      </c>
      <c r="D9" s="309">
        <v>95.856344000000007</v>
      </c>
      <c r="E9" s="309">
        <v>742.13952027369351</v>
      </c>
      <c r="F9" s="310">
        <v>694.99947225900019</v>
      </c>
      <c r="G9" s="389">
        <v>2725.8044233926939</v>
      </c>
    </row>
    <row r="10" spans="1:7" x14ac:dyDescent="0.25">
      <c r="A10" s="869"/>
      <c r="B10" s="311" t="s">
        <v>165</v>
      </c>
      <c r="C10" s="324">
        <v>84.228543999999999</v>
      </c>
      <c r="D10" s="325">
        <v>10.576307999999999</v>
      </c>
      <c r="E10" s="325">
        <v>55.212140387599995</v>
      </c>
      <c r="F10" s="326">
        <v>337.84097600000001</v>
      </c>
      <c r="G10" s="407">
        <v>487.85796838760001</v>
      </c>
    </row>
    <row r="11" spans="1:7" x14ac:dyDescent="0.25">
      <c r="A11" s="869"/>
      <c r="B11" s="316" t="s">
        <v>89</v>
      </c>
      <c r="C11" s="321">
        <v>184.29272837999997</v>
      </c>
      <c r="D11" s="322">
        <v>41.466588190000003</v>
      </c>
      <c r="E11" s="322">
        <v>94.41705988999999</v>
      </c>
      <c r="F11" s="323">
        <v>80.827774750000003</v>
      </c>
      <c r="G11" s="379">
        <v>401.00415120999997</v>
      </c>
    </row>
    <row r="12" spans="1:7" x14ac:dyDescent="0.25">
      <c r="A12" s="869"/>
      <c r="B12" s="306" t="s">
        <v>117</v>
      </c>
      <c r="C12" s="308">
        <v>110.32204146999999</v>
      </c>
      <c r="D12" s="309">
        <v>33.985789020000006</v>
      </c>
      <c r="E12" s="309">
        <v>54.924299509999983</v>
      </c>
      <c r="F12" s="310">
        <v>53.678397170000004</v>
      </c>
      <c r="G12" s="405">
        <v>252.91052716999999</v>
      </c>
    </row>
    <row r="13" spans="1:7" ht="15.75" thickBot="1" x14ac:dyDescent="0.3">
      <c r="A13" s="870"/>
      <c r="B13" s="307" t="s">
        <v>119</v>
      </c>
      <c r="C13" s="308">
        <v>73.970686909999998</v>
      </c>
      <c r="D13" s="309">
        <v>7.4807991700000001</v>
      </c>
      <c r="E13" s="309">
        <v>39.49276038</v>
      </c>
      <c r="F13" s="310">
        <v>27.149377580000003</v>
      </c>
      <c r="G13" s="394">
        <v>148.09362403999998</v>
      </c>
    </row>
    <row r="14" spans="1:7" ht="15" customHeight="1" x14ac:dyDescent="0.25">
      <c r="A14" s="857" t="s">
        <v>120</v>
      </c>
      <c r="B14" s="316" t="s">
        <v>69</v>
      </c>
      <c r="C14" s="317">
        <v>77.365319999999997</v>
      </c>
      <c r="D14" s="318">
        <v>75.069299999999998</v>
      </c>
      <c r="E14" s="318">
        <v>348.315</v>
      </c>
      <c r="F14" s="319">
        <v>30.673299999999998</v>
      </c>
      <c r="G14" s="372">
        <v>531.42291999999998</v>
      </c>
    </row>
    <row r="15" spans="1:7" x14ac:dyDescent="0.25">
      <c r="A15" s="858"/>
      <c r="B15" s="320" t="s">
        <v>67</v>
      </c>
      <c r="C15" s="321">
        <v>69.317711009999996</v>
      </c>
      <c r="D15" s="322">
        <v>208.93575500000003</v>
      </c>
      <c r="E15" s="322">
        <v>1323.5219131791002</v>
      </c>
      <c r="F15" s="323">
        <v>44.069474627000012</v>
      </c>
      <c r="G15" s="371">
        <v>1645.8448538161003</v>
      </c>
    </row>
    <row r="16" spans="1:7" x14ac:dyDescent="0.25">
      <c r="A16" s="858"/>
      <c r="B16" s="306" t="s">
        <v>117</v>
      </c>
      <c r="C16" s="308">
        <v>60.154861009999998</v>
      </c>
      <c r="D16" s="309">
        <v>71.359848</v>
      </c>
      <c r="E16" s="309">
        <v>454.72504220529004</v>
      </c>
      <c r="F16" s="310">
        <v>39.380158154000014</v>
      </c>
      <c r="G16" s="389">
        <v>625.61990936928999</v>
      </c>
    </row>
    <row r="17" spans="1:7" x14ac:dyDescent="0.25">
      <c r="A17" s="858"/>
      <c r="B17" s="306" t="s">
        <v>121</v>
      </c>
      <c r="C17" s="308">
        <v>8.4107299999999992</v>
      </c>
      <c r="D17" s="309">
        <v>112.1512</v>
      </c>
      <c r="E17" s="309">
        <v>857.96894279381013</v>
      </c>
      <c r="F17" s="310">
        <v>4.689316472999999</v>
      </c>
      <c r="G17" s="389">
        <v>983.22018926681005</v>
      </c>
    </row>
    <row r="18" spans="1:7" x14ac:dyDescent="0.25">
      <c r="A18" s="858"/>
      <c r="B18" s="311" t="s">
        <v>122</v>
      </c>
      <c r="C18" s="324">
        <v>0.75212000000000001</v>
      </c>
      <c r="D18" s="325">
        <v>25.424707000000001</v>
      </c>
      <c r="E18" s="325">
        <v>10.827928179999999</v>
      </c>
      <c r="F18" s="326">
        <v>0</v>
      </c>
      <c r="G18" s="407">
        <v>37.004755180000004</v>
      </c>
    </row>
    <row r="19" spans="1:7" x14ac:dyDescent="0.25">
      <c r="A19" s="858"/>
      <c r="B19" s="316" t="s">
        <v>89</v>
      </c>
      <c r="C19" s="321">
        <v>5.03549252</v>
      </c>
      <c r="D19" s="322">
        <v>10.117665250000002</v>
      </c>
      <c r="E19" s="322">
        <v>64.167550820000002</v>
      </c>
      <c r="F19" s="323">
        <v>3.2587404300000005</v>
      </c>
      <c r="G19" s="379">
        <v>82.579449020000013</v>
      </c>
    </row>
    <row r="20" spans="1:7" x14ac:dyDescent="0.25">
      <c r="A20" s="858"/>
      <c r="B20" s="306" t="s">
        <v>117</v>
      </c>
      <c r="C20" s="308">
        <v>4.6358699300000001</v>
      </c>
      <c r="D20" s="309">
        <v>5.3382268800000006</v>
      </c>
      <c r="E20" s="309">
        <v>31.543463719999998</v>
      </c>
      <c r="F20" s="310">
        <v>3.0388799900000003</v>
      </c>
      <c r="G20" s="405">
        <v>44.556440519999995</v>
      </c>
    </row>
    <row r="21" spans="1:7" ht="15.75" thickBot="1" x14ac:dyDescent="0.3">
      <c r="A21" s="858"/>
      <c r="B21" s="307" t="s">
        <v>118</v>
      </c>
      <c r="C21" s="308">
        <v>0.39962258999999994</v>
      </c>
      <c r="D21" s="309">
        <v>4.7794383700000003</v>
      </c>
      <c r="E21" s="309">
        <v>32.624087099999997</v>
      </c>
      <c r="F21" s="310">
        <v>0.21986043999999999</v>
      </c>
      <c r="G21" s="394">
        <v>38.023008499999996</v>
      </c>
    </row>
    <row r="22" spans="1:7" x14ac:dyDescent="0.25">
      <c r="A22" s="871" t="s">
        <v>1</v>
      </c>
      <c r="B22" s="316" t="s">
        <v>69</v>
      </c>
      <c r="C22" s="317">
        <v>2793.2984200000019</v>
      </c>
      <c r="D22" s="318">
        <v>1794.0639599999968</v>
      </c>
      <c r="E22" s="318">
        <v>1286.4514799999999</v>
      </c>
      <c r="F22" s="319">
        <v>701.78906000000006</v>
      </c>
      <c r="G22" s="372">
        <v>6575.6029199999984</v>
      </c>
    </row>
    <row r="23" spans="1:7" x14ac:dyDescent="0.25">
      <c r="A23" s="872"/>
      <c r="B23" s="320" t="s">
        <v>67</v>
      </c>
      <c r="C23" s="321">
        <v>16864.15284858899</v>
      </c>
      <c r="D23" s="322">
        <v>10291.885037</v>
      </c>
      <c r="E23" s="322">
        <v>7239.2682163069294</v>
      </c>
      <c r="F23" s="323">
        <v>3918.0795864320025</v>
      </c>
      <c r="G23" s="371">
        <v>38313.385688327922</v>
      </c>
    </row>
    <row r="24" spans="1:7" x14ac:dyDescent="0.25">
      <c r="A24" s="872"/>
      <c r="B24" s="306" t="s">
        <v>117</v>
      </c>
      <c r="C24" s="308">
        <v>5917.123237211993</v>
      </c>
      <c r="D24" s="309">
        <v>2984.2258630000001</v>
      </c>
      <c r="E24" s="309">
        <v>2314.9821444485501</v>
      </c>
      <c r="F24" s="310">
        <v>1597.7253695850015</v>
      </c>
      <c r="G24" s="389">
        <v>12814.056614245545</v>
      </c>
    </row>
    <row r="25" spans="1:7" x14ac:dyDescent="0.25">
      <c r="A25" s="872"/>
      <c r="B25" s="306" t="s">
        <v>121</v>
      </c>
      <c r="C25" s="308">
        <v>10942.698098997</v>
      </c>
      <c r="D25" s="309">
        <v>7307.6591740000003</v>
      </c>
      <c r="E25" s="309">
        <v>4924.2624128583784</v>
      </c>
      <c r="F25" s="310">
        <v>2320.3542168470008</v>
      </c>
      <c r="G25" s="389">
        <v>25494.973902702379</v>
      </c>
    </row>
    <row r="26" spans="1:7" x14ac:dyDescent="0.25">
      <c r="A26" s="872"/>
      <c r="B26" s="311" t="s">
        <v>122</v>
      </c>
      <c r="C26" s="324">
        <v>4.3315123799999995</v>
      </c>
      <c r="D26" s="325">
        <v>0</v>
      </c>
      <c r="E26" s="325">
        <v>2.3658999999999999E-2</v>
      </c>
      <c r="F26" s="326">
        <v>0</v>
      </c>
      <c r="G26" s="407">
        <v>4.3551713799999998</v>
      </c>
    </row>
    <row r="27" spans="1:7" x14ac:dyDescent="0.25">
      <c r="A27" s="872"/>
      <c r="B27" s="316" t="s">
        <v>89</v>
      </c>
      <c r="C27" s="321">
        <v>3033.2272255400007</v>
      </c>
      <c r="D27" s="322">
        <v>1555.0650537799988</v>
      </c>
      <c r="E27" s="322">
        <v>1154.7443617099998</v>
      </c>
      <c r="F27" s="323">
        <v>635.5887199500005</v>
      </c>
      <c r="G27" s="379">
        <v>6378.6253609799996</v>
      </c>
    </row>
    <row r="28" spans="1:7" x14ac:dyDescent="0.25">
      <c r="A28" s="872"/>
      <c r="B28" s="306" t="s">
        <v>117</v>
      </c>
      <c r="C28" s="308">
        <v>1255.9446166900009</v>
      </c>
      <c r="D28" s="309">
        <v>580.91910191999978</v>
      </c>
      <c r="E28" s="309">
        <v>477.64473153999973</v>
      </c>
      <c r="F28" s="310">
        <v>330.53857715000044</v>
      </c>
      <c r="G28" s="405">
        <v>2645.047027300001</v>
      </c>
    </row>
    <row r="29" spans="1:7" ht="15.75" thickBot="1" x14ac:dyDescent="0.3">
      <c r="A29" s="872"/>
      <c r="B29" s="307" t="s">
        <v>118</v>
      </c>
      <c r="C29" s="308">
        <v>1777.2826088499999</v>
      </c>
      <c r="D29" s="309">
        <v>974.14595185999895</v>
      </c>
      <c r="E29" s="309">
        <v>677.09963016999995</v>
      </c>
      <c r="F29" s="310">
        <v>305.0501428</v>
      </c>
      <c r="G29" s="394">
        <v>3733.5783336799987</v>
      </c>
    </row>
    <row r="30" spans="1:7" x14ac:dyDescent="0.25">
      <c r="A30" s="287" t="s">
        <v>2</v>
      </c>
      <c r="B30" s="316" t="s">
        <v>69</v>
      </c>
      <c r="C30" s="317">
        <v>25.414999999999999</v>
      </c>
      <c r="D30" s="318">
        <v>0</v>
      </c>
      <c r="E30" s="318">
        <v>7.8</v>
      </c>
      <c r="F30" s="319">
        <v>0.55000000000000004</v>
      </c>
      <c r="G30" s="372">
        <v>33.764999999999993</v>
      </c>
    </row>
    <row r="31" spans="1:7" x14ac:dyDescent="0.25">
      <c r="A31" s="288"/>
      <c r="B31" s="320" t="s">
        <v>67</v>
      </c>
      <c r="C31" s="321">
        <v>73.736511000000007</v>
      </c>
      <c r="D31" s="322">
        <v>0</v>
      </c>
      <c r="E31" s="322">
        <v>23.789076359999999</v>
      </c>
      <c r="F31" s="323">
        <v>0.60653000000000001</v>
      </c>
      <c r="G31" s="371">
        <v>98.132117360000009</v>
      </c>
    </row>
    <row r="32" spans="1:7" x14ac:dyDescent="0.25">
      <c r="A32" s="288"/>
      <c r="B32" s="306" t="s">
        <v>117</v>
      </c>
      <c r="C32" s="308">
        <v>49.219146000000002</v>
      </c>
      <c r="D32" s="309">
        <v>0</v>
      </c>
      <c r="E32" s="309">
        <v>3.4780000000000002</v>
      </c>
      <c r="F32" s="310">
        <v>0.60653000000000001</v>
      </c>
      <c r="G32" s="389">
        <v>53.303676000000003</v>
      </c>
    </row>
    <row r="33" spans="1:10" x14ac:dyDescent="0.25">
      <c r="A33" s="288"/>
      <c r="B33" s="306" t="s">
        <v>121</v>
      </c>
      <c r="C33" s="308">
        <v>24.517365000000002</v>
      </c>
      <c r="D33" s="309">
        <v>0</v>
      </c>
      <c r="E33" s="309">
        <v>20.311076359999998</v>
      </c>
      <c r="F33" s="310">
        <v>0</v>
      </c>
      <c r="G33" s="389">
        <v>44.828441359999999</v>
      </c>
    </row>
    <row r="34" spans="1:10" x14ac:dyDescent="0.25">
      <c r="A34" s="288"/>
      <c r="B34" s="311" t="s">
        <v>122</v>
      </c>
      <c r="C34" s="324">
        <v>0</v>
      </c>
      <c r="D34" s="325">
        <v>0</v>
      </c>
      <c r="E34" s="325">
        <v>0</v>
      </c>
      <c r="F34" s="326">
        <v>0</v>
      </c>
      <c r="G34" s="407">
        <v>0</v>
      </c>
    </row>
    <row r="35" spans="1:10" x14ac:dyDescent="0.25">
      <c r="A35" s="288"/>
      <c r="B35" s="316" t="s">
        <v>89</v>
      </c>
      <c r="C35" s="321">
        <v>17.516805089999998</v>
      </c>
      <c r="D35" s="322">
        <v>0</v>
      </c>
      <c r="E35" s="322">
        <v>5.1741942199999995</v>
      </c>
      <c r="F35" s="323">
        <v>0.121306</v>
      </c>
      <c r="G35" s="379">
        <v>22.812305309999999</v>
      </c>
    </row>
    <row r="36" spans="1:10" x14ac:dyDescent="0.25">
      <c r="A36" s="288"/>
      <c r="B36" s="306" t="s">
        <v>117</v>
      </c>
      <c r="C36" s="308">
        <v>12.1252841</v>
      </c>
      <c r="D36" s="309">
        <v>0</v>
      </c>
      <c r="E36" s="309">
        <v>0.71962588000000005</v>
      </c>
      <c r="F36" s="310">
        <v>0.121306</v>
      </c>
      <c r="G36" s="405">
        <v>12.966215980000001</v>
      </c>
    </row>
    <row r="37" spans="1:10" ht="15.75" thickBot="1" x14ac:dyDescent="0.3">
      <c r="A37" s="288"/>
      <c r="B37" s="307" t="s">
        <v>118</v>
      </c>
      <c r="C37" s="308">
        <v>5.3915209899999992</v>
      </c>
      <c r="D37" s="309">
        <v>0</v>
      </c>
      <c r="E37" s="309">
        <v>4.4545683399999998</v>
      </c>
      <c r="F37" s="310">
        <v>0</v>
      </c>
      <c r="G37" s="394">
        <v>9.8460893299999981</v>
      </c>
    </row>
    <row r="38" spans="1:10" x14ac:dyDescent="0.25">
      <c r="A38" s="289" t="s">
        <v>272</v>
      </c>
      <c r="B38" s="316" t="s">
        <v>69</v>
      </c>
      <c r="C38" s="317">
        <v>15116.82232999999</v>
      </c>
      <c r="D38" s="318">
        <v>14617.122609999997</v>
      </c>
      <c r="E38" s="318">
        <v>6971.5569299999997</v>
      </c>
      <c r="F38" s="319">
        <v>635.49090999999987</v>
      </c>
      <c r="G38" s="372">
        <v>37340.992779999986</v>
      </c>
    </row>
    <row r="39" spans="1:10" x14ac:dyDescent="0.25">
      <c r="A39" s="290"/>
      <c r="B39" s="320" t="s">
        <v>67</v>
      </c>
      <c r="C39" s="321">
        <v>23545.35267496001</v>
      </c>
      <c r="D39" s="322">
        <v>21566.55732</v>
      </c>
      <c r="E39" s="322">
        <v>10058.297719571166</v>
      </c>
      <c r="F39" s="323">
        <v>737.47709285000008</v>
      </c>
      <c r="G39" s="371">
        <v>55907.684807381171</v>
      </c>
    </row>
    <row r="40" spans="1:10" x14ac:dyDescent="0.25">
      <c r="A40" s="290"/>
      <c r="B40" s="306" t="s">
        <v>117</v>
      </c>
      <c r="C40" s="308">
        <v>2959.9938649600008</v>
      </c>
      <c r="D40" s="309">
        <v>2438.7041690000001</v>
      </c>
      <c r="E40" s="309">
        <v>1283.0114018473698</v>
      </c>
      <c r="F40" s="310">
        <v>248.01757075</v>
      </c>
      <c r="G40" s="389">
        <v>6929.7270065573712</v>
      </c>
    </row>
    <row r="41" spans="1:10" x14ac:dyDescent="0.25">
      <c r="A41" s="290"/>
      <c r="B41" s="306" t="s">
        <v>121</v>
      </c>
      <c r="C41" s="308">
        <v>20063.719494040008</v>
      </c>
      <c r="D41" s="309">
        <v>19027.24857</v>
      </c>
      <c r="E41" s="309">
        <v>8771.1186705824166</v>
      </c>
      <c r="F41" s="310">
        <v>487.38772209999996</v>
      </c>
      <c r="G41" s="389">
        <v>48349.474456722419</v>
      </c>
      <c r="J41" s="13"/>
    </row>
    <row r="42" spans="1:10" x14ac:dyDescent="0.25">
      <c r="A42" s="290"/>
      <c r="B42" s="311" t="s">
        <v>122</v>
      </c>
      <c r="C42" s="324">
        <v>521.63931595999998</v>
      </c>
      <c r="D42" s="325">
        <v>100.604581</v>
      </c>
      <c r="E42" s="325">
        <v>4.1676471413799998</v>
      </c>
      <c r="F42" s="326">
        <v>2.0718000000000001</v>
      </c>
      <c r="G42" s="407">
        <v>628.48334410138011</v>
      </c>
    </row>
    <row r="43" spans="1:10" x14ac:dyDescent="0.25">
      <c r="A43" s="290"/>
      <c r="B43" s="316" t="s">
        <v>89</v>
      </c>
      <c r="C43" s="321">
        <v>1689.60582733</v>
      </c>
      <c r="D43" s="322">
        <v>1563.0718469499996</v>
      </c>
      <c r="E43" s="322">
        <v>738.00451479000014</v>
      </c>
      <c r="F43" s="323">
        <v>55.292715920000006</v>
      </c>
      <c r="G43" s="379">
        <v>4045.9749049899992</v>
      </c>
    </row>
    <row r="44" spans="1:10" x14ac:dyDescent="0.25">
      <c r="A44" s="290"/>
      <c r="B44" s="306" t="s">
        <v>117</v>
      </c>
      <c r="C44" s="308">
        <v>273.11335271000007</v>
      </c>
      <c r="D44" s="309">
        <v>220.68822397999995</v>
      </c>
      <c r="E44" s="309">
        <v>117.06472946000001</v>
      </c>
      <c r="F44" s="310">
        <v>22.001900760000005</v>
      </c>
      <c r="G44" s="405">
        <v>632.86820691000003</v>
      </c>
    </row>
    <row r="45" spans="1:10" ht="15.75" thickBot="1" x14ac:dyDescent="0.3">
      <c r="A45" s="291"/>
      <c r="B45" s="307" t="s">
        <v>118</v>
      </c>
      <c r="C45" s="308">
        <v>1416.4924746199999</v>
      </c>
      <c r="D45" s="309">
        <v>1342.3836229699996</v>
      </c>
      <c r="E45" s="309">
        <v>620.93978533000018</v>
      </c>
      <c r="F45" s="310">
        <v>33.290815160000001</v>
      </c>
      <c r="G45" s="394">
        <v>3413.1066980799997</v>
      </c>
    </row>
    <row r="46" spans="1:10" x14ac:dyDescent="0.25">
      <c r="A46" s="289" t="s">
        <v>273</v>
      </c>
      <c r="B46" s="316" t="s">
        <v>69</v>
      </c>
      <c r="C46" s="317">
        <v>945.3</v>
      </c>
      <c r="D46" s="318">
        <v>48.3</v>
      </c>
      <c r="E46" s="318">
        <v>0</v>
      </c>
      <c r="F46" s="319">
        <v>0</v>
      </c>
      <c r="G46" s="372">
        <v>993.59999999999991</v>
      </c>
    </row>
    <row r="47" spans="1:10" x14ac:dyDescent="0.25">
      <c r="A47" s="290"/>
      <c r="B47" s="320" t="s">
        <v>67</v>
      </c>
      <c r="C47" s="321">
        <v>1249.04513653</v>
      </c>
      <c r="D47" s="322">
        <v>200.38454999999999</v>
      </c>
      <c r="E47" s="322">
        <v>0</v>
      </c>
      <c r="F47" s="323">
        <v>0</v>
      </c>
      <c r="G47" s="371">
        <v>1449.42968653</v>
      </c>
    </row>
    <row r="48" spans="1:10" x14ac:dyDescent="0.25">
      <c r="A48" s="290"/>
      <c r="B48" s="306" t="s">
        <v>117</v>
      </c>
      <c r="C48" s="308">
        <v>149.98227606</v>
      </c>
      <c r="D48" s="309">
        <v>0</v>
      </c>
      <c r="E48" s="309">
        <v>0</v>
      </c>
      <c r="F48" s="310">
        <v>0</v>
      </c>
      <c r="G48" s="389">
        <v>149.98227606</v>
      </c>
    </row>
    <row r="49" spans="1:7" x14ac:dyDescent="0.25">
      <c r="A49" s="290"/>
      <c r="B49" s="306" t="s">
        <v>121</v>
      </c>
      <c r="C49" s="308">
        <v>1099.06286047</v>
      </c>
      <c r="D49" s="309">
        <v>200.38454999999999</v>
      </c>
      <c r="E49" s="309">
        <v>0</v>
      </c>
      <c r="F49" s="310">
        <v>0</v>
      </c>
      <c r="G49" s="389">
        <v>1299.44741047</v>
      </c>
    </row>
    <row r="50" spans="1:7" x14ac:dyDescent="0.25">
      <c r="A50" s="290"/>
      <c r="B50" s="311" t="s">
        <v>122</v>
      </c>
      <c r="C50" s="324">
        <v>0</v>
      </c>
      <c r="D50" s="325">
        <v>0</v>
      </c>
      <c r="E50" s="325">
        <v>0</v>
      </c>
      <c r="F50" s="326">
        <v>0</v>
      </c>
      <c r="G50" s="407">
        <v>0</v>
      </c>
    </row>
    <row r="51" spans="1:7" x14ac:dyDescent="0.25">
      <c r="A51" s="290"/>
      <c r="B51" s="316" t="s">
        <v>89</v>
      </c>
      <c r="C51" s="321">
        <v>187.90528243000003</v>
      </c>
      <c r="D51" s="322">
        <v>25.060828409999999</v>
      </c>
      <c r="E51" s="322">
        <v>0</v>
      </c>
      <c r="F51" s="323">
        <v>0</v>
      </c>
      <c r="G51" s="379">
        <v>212.96611084000003</v>
      </c>
    </row>
    <row r="52" spans="1:7" x14ac:dyDescent="0.25">
      <c r="A52" s="290"/>
      <c r="B52" s="306" t="s">
        <v>117</v>
      </c>
      <c r="C52" s="308">
        <v>27.651635220000003</v>
      </c>
      <c r="D52" s="309">
        <v>0</v>
      </c>
      <c r="E52" s="309">
        <v>0</v>
      </c>
      <c r="F52" s="310">
        <v>0</v>
      </c>
      <c r="G52" s="405">
        <v>27.651635220000003</v>
      </c>
    </row>
    <row r="53" spans="1:7" ht="15.75" thickBot="1" x14ac:dyDescent="0.3">
      <c r="A53" s="292"/>
      <c r="B53" s="307" t="s">
        <v>118</v>
      </c>
      <c r="C53" s="308">
        <v>160.25364721000003</v>
      </c>
      <c r="D53" s="309">
        <v>25.060828409999999</v>
      </c>
      <c r="E53" s="309">
        <v>0</v>
      </c>
      <c r="F53" s="310">
        <v>0</v>
      </c>
      <c r="G53" s="394">
        <v>185.31447562000002</v>
      </c>
    </row>
    <row r="54" spans="1:7" x14ac:dyDescent="0.25">
      <c r="A54" s="857" t="s">
        <v>181</v>
      </c>
      <c r="B54" s="316" t="s">
        <v>69</v>
      </c>
      <c r="C54" s="317">
        <v>15174.322407258009</v>
      </c>
      <c r="D54" s="318">
        <v>8507.2945502238945</v>
      </c>
      <c r="E54" s="318">
        <v>9262.5283478629299</v>
      </c>
      <c r="F54" s="319">
        <v>5291.8546946551705</v>
      </c>
      <c r="G54" s="362">
        <v>38236.000000000007</v>
      </c>
    </row>
    <row r="55" spans="1:7" x14ac:dyDescent="0.25">
      <c r="A55" s="858"/>
      <c r="B55" s="320" t="s">
        <v>67</v>
      </c>
      <c r="C55" s="321">
        <v>12941.507834627999</v>
      </c>
      <c r="D55" s="322">
        <v>7700.6417869999996</v>
      </c>
      <c r="E55" s="322">
        <v>7639.5331075914382</v>
      </c>
      <c r="F55" s="323">
        <v>4720.8037370180018</v>
      </c>
      <c r="G55" s="371">
        <v>33002.486466237438</v>
      </c>
    </row>
    <row r="56" spans="1:7" x14ac:dyDescent="0.25">
      <c r="A56" s="858"/>
      <c r="B56" s="306" t="s">
        <v>117</v>
      </c>
      <c r="C56" s="308">
        <v>11651.327884958002</v>
      </c>
      <c r="D56" s="309">
        <v>4544.3398509999997</v>
      </c>
      <c r="E56" s="309">
        <v>6928.3558105430593</v>
      </c>
      <c r="F56" s="310">
        <v>4425.2932369810014</v>
      </c>
      <c r="G56" s="389">
        <v>27549.316783482063</v>
      </c>
    </row>
    <row r="57" spans="1:7" x14ac:dyDescent="0.25">
      <c r="A57" s="858"/>
      <c r="B57" s="306" t="s">
        <v>121</v>
      </c>
      <c r="C57" s="308">
        <v>1284.2796091999974</v>
      </c>
      <c r="D57" s="309">
        <v>3153.6690079999998</v>
      </c>
      <c r="E57" s="309">
        <v>710.96356434837878</v>
      </c>
      <c r="F57" s="310">
        <v>295.42516203700006</v>
      </c>
      <c r="G57" s="389">
        <v>5444.3373435853755</v>
      </c>
    </row>
    <row r="58" spans="1:7" x14ac:dyDescent="0.25">
      <c r="A58" s="858"/>
      <c r="B58" s="311" t="s">
        <v>122</v>
      </c>
      <c r="C58" s="324">
        <v>5.9003404699999997</v>
      </c>
      <c r="D58" s="325">
        <v>2.6329280000000002</v>
      </c>
      <c r="E58" s="325">
        <v>0.21373270000000003</v>
      </c>
      <c r="F58" s="326">
        <v>8.5337999999999997E-2</v>
      </c>
      <c r="G58" s="407">
        <v>8.8323391699999991</v>
      </c>
    </row>
    <row r="59" spans="1:7" x14ac:dyDescent="0.25">
      <c r="A59" s="858"/>
      <c r="B59" s="316" t="s">
        <v>89</v>
      </c>
      <c r="C59" s="321">
        <v>4271.5452267099954</v>
      </c>
      <c r="D59" s="322">
        <v>1772.99670367</v>
      </c>
      <c r="E59" s="322">
        <v>2510.2966398699991</v>
      </c>
      <c r="F59" s="323">
        <v>1675.3829131499995</v>
      </c>
      <c r="G59" s="391">
        <v>10230.221483399993</v>
      </c>
    </row>
    <row r="60" spans="1:7" x14ac:dyDescent="0.25">
      <c r="A60" s="858"/>
      <c r="B60" s="306" t="s">
        <v>117</v>
      </c>
      <c r="C60" s="308">
        <v>3999.7457825899955</v>
      </c>
      <c r="D60" s="309">
        <v>1189.4747247500002</v>
      </c>
      <c r="E60" s="309">
        <v>2354.763294299999</v>
      </c>
      <c r="F60" s="310">
        <v>1608.7445847899994</v>
      </c>
      <c r="G60" s="389">
        <v>9152.7283864299934</v>
      </c>
    </row>
    <row r="61" spans="1:7" ht="15.75" thickBot="1" x14ac:dyDescent="0.3">
      <c r="A61" s="859"/>
      <c r="B61" s="307" t="s">
        <v>118</v>
      </c>
      <c r="C61" s="308">
        <v>271.79944411999981</v>
      </c>
      <c r="D61" s="309">
        <v>583.52197891999981</v>
      </c>
      <c r="E61" s="309">
        <v>155.53334556999999</v>
      </c>
      <c r="F61" s="310">
        <v>66.638328359999988</v>
      </c>
      <c r="G61" s="369">
        <v>1077.4930969699997</v>
      </c>
    </row>
    <row r="62" spans="1:7" x14ac:dyDescent="0.25">
      <c r="A62" s="860" t="s">
        <v>3</v>
      </c>
      <c r="B62" s="295" t="s">
        <v>69</v>
      </c>
      <c r="C62" s="293">
        <v>34696.723027257998</v>
      </c>
      <c r="D62" s="294">
        <v>25314.866640223889</v>
      </c>
      <c r="E62" s="294">
        <v>18267.53274786293</v>
      </c>
      <c r="F62" s="296">
        <v>6989.1390446551704</v>
      </c>
      <c r="G62" s="487">
        <v>85268.26145999998</v>
      </c>
    </row>
    <row r="63" spans="1:7" x14ac:dyDescent="0.25">
      <c r="A63" s="861"/>
      <c r="B63" s="312" t="s">
        <v>67</v>
      </c>
      <c r="C63" s="313">
        <v>57085.267726577003</v>
      </c>
      <c r="D63" s="314">
        <v>40387.572891999997</v>
      </c>
      <c r="E63" s="314">
        <v>27622.987389669928</v>
      </c>
      <c r="F63" s="315">
        <v>10967.223220186004</v>
      </c>
      <c r="G63" s="392">
        <v>136063.05122843292</v>
      </c>
    </row>
    <row r="64" spans="1:7" x14ac:dyDescent="0.25">
      <c r="A64" s="861"/>
      <c r="B64" s="327" t="s">
        <v>117</v>
      </c>
      <c r="C64" s="328">
        <v>21852.918649199997</v>
      </c>
      <c r="D64" s="329">
        <v>10351.365522</v>
      </c>
      <c r="E64" s="329">
        <v>11525.778095044268</v>
      </c>
      <c r="F64" s="330">
        <v>6824.3692164700033</v>
      </c>
      <c r="G64" s="374">
        <v>50554.431482714266</v>
      </c>
    </row>
    <row r="65" spans="1:7" x14ac:dyDescent="0.25">
      <c r="A65" s="861"/>
      <c r="B65" s="327" t="s">
        <v>121</v>
      </c>
      <c r="C65" s="328">
        <v>34615.497244567006</v>
      </c>
      <c r="D65" s="329">
        <v>29896.968846</v>
      </c>
      <c r="E65" s="329">
        <v>16026.764187216677</v>
      </c>
      <c r="F65" s="330">
        <v>3802.855889716001</v>
      </c>
      <c r="G65" s="374">
        <v>84342.086167499685</v>
      </c>
    </row>
    <row r="66" spans="1:7" x14ac:dyDescent="0.25">
      <c r="A66" s="861"/>
      <c r="B66" s="327" t="s">
        <v>122</v>
      </c>
      <c r="C66" s="328">
        <v>616.85183280999991</v>
      </c>
      <c r="D66" s="329">
        <v>139.23852400000001</v>
      </c>
      <c r="E66" s="329">
        <v>70.445107408979993</v>
      </c>
      <c r="F66" s="330">
        <v>339.99811399999999</v>
      </c>
      <c r="G66" s="374">
        <v>1129.5288230389801</v>
      </c>
    </row>
    <row r="67" spans="1:7" x14ac:dyDescent="0.25">
      <c r="A67" s="861"/>
      <c r="B67" s="312" t="s">
        <v>89</v>
      </c>
      <c r="C67" s="313">
        <v>9389.1285879999959</v>
      </c>
      <c r="D67" s="314">
        <v>4967.7786862499979</v>
      </c>
      <c r="E67" s="314">
        <v>4566.8043212999992</v>
      </c>
      <c r="F67" s="315">
        <v>2450.4721701999997</v>
      </c>
      <c r="G67" s="392">
        <v>21374.183765749993</v>
      </c>
    </row>
    <row r="68" spans="1:7" x14ac:dyDescent="0.25">
      <c r="A68" s="861"/>
      <c r="B68" s="327" t="s">
        <v>117</v>
      </c>
      <c r="C68" s="328">
        <v>5683.5385827099963</v>
      </c>
      <c r="D68" s="329">
        <v>2030.4060665499999</v>
      </c>
      <c r="E68" s="329">
        <v>3036.6601444099988</v>
      </c>
      <c r="F68" s="330">
        <v>2018.1236458599999</v>
      </c>
      <c r="G68" s="374">
        <v>12768.728439529994</v>
      </c>
    </row>
    <row r="69" spans="1:7" ht="15.75" thickBot="1" x14ac:dyDescent="0.3">
      <c r="A69" s="862"/>
      <c r="B69" s="331" t="s">
        <v>118</v>
      </c>
      <c r="C69" s="332">
        <v>3705.5900052899997</v>
      </c>
      <c r="D69" s="333">
        <v>2937.3726196999987</v>
      </c>
      <c r="E69" s="333">
        <v>1530.1441768900002</v>
      </c>
      <c r="F69" s="334">
        <v>432.34852434000004</v>
      </c>
      <c r="G69" s="402">
        <v>8605.455326219997</v>
      </c>
    </row>
  </sheetData>
  <mergeCells count="10">
    <mergeCell ref="A1:G1"/>
    <mergeCell ref="A54:A61"/>
    <mergeCell ref="A62:A69"/>
    <mergeCell ref="G4:G5"/>
    <mergeCell ref="C4:F4"/>
    <mergeCell ref="A6:A13"/>
    <mergeCell ref="A14:A21"/>
    <mergeCell ref="A22:A29"/>
    <mergeCell ref="B4:B5"/>
    <mergeCell ref="A4:A5"/>
  </mergeCells>
  <pageMargins left="0.7" right="0.7" top="0.78740157499999996" bottom="0.78740157499999996" header="0.3" footer="0.3"/>
  <pageSetup paperSize="9" scale="63"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33"/>
  <sheetViews>
    <sheetView showGridLines="0" zoomScale="90" zoomScaleNormal="90" workbookViewId="0">
      <selection sqref="A1:I1"/>
    </sheetView>
  </sheetViews>
  <sheetFormatPr baseColWidth="10" defaultRowHeight="15" x14ac:dyDescent="0.25"/>
  <cols>
    <col min="1" max="1" width="16.140625" style="12" customWidth="1"/>
    <col min="2" max="2" width="11.7109375" style="12" bestFit="1" customWidth="1"/>
    <col min="3" max="3" width="11.42578125" style="12" bestFit="1" customWidth="1"/>
    <col min="4" max="4" width="15" style="12" bestFit="1" customWidth="1"/>
    <col min="5" max="5" width="11.85546875" style="12" bestFit="1" customWidth="1"/>
    <col min="6" max="6" width="13.42578125" style="12" bestFit="1" customWidth="1"/>
    <col min="7" max="7" width="13.7109375" style="12" bestFit="1" customWidth="1"/>
    <col min="8" max="8" width="18.5703125" style="12" customWidth="1"/>
    <col min="9" max="9" width="12.140625" style="12" bestFit="1" customWidth="1"/>
    <col min="10" max="14" width="11.42578125" style="12"/>
    <col min="15" max="15" width="11.42578125" style="12" customWidth="1"/>
    <col min="16" max="18" width="11.42578125" style="12"/>
    <col min="19" max="19" width="15.7109375" style="12" customWidth="1"/>
    <col min="20" max="16384" width="11.42578125" style="12"/>
  </cols>
  <sheetData>
    <row r="1" spans="1:9" s="15" customFormat="1" ht="18.75" customHeight="1" x14ac:dyDescent="0.25">
      <c r="A1" s="817" t="s">
        <v>96</v>
      </c>
      <c r="B1" s="817"/>
      <c r="C1" s="817"/>
      <c r="D1" s="817"/>
      <c r="E1" s="817"/>
      <c r="F1" s="817"/>
      <c r="G1" s="817"/>
      <c r="H1" s="817"/>
      <c r="I1" s="817"/>
    </row>
    <row r="2" spans="1:9" s="15" customFormat="1" ht="15.75" thickBot="1" x14ac:dyDescent="0.3">
      <c r="A2" s="532" t="s">
        <v>104</v>
      </c>
      <c r="B2" s="22"/>
      <c r="C2" s="22"/>
      <c r="D2" s="22"/>
      <c r="E2" s="69"/>
      <c r="F2" s="69"/>
      <c r="G2" s="69"/>
      <c r="H2" s="69"/>
      <c r="I2" s="69"/>
    </row>
    <row r="3" spans="1:9" s="15" customFormat="1" ht="15.75" thickBot="1" x14ac:dyDescent="0.3">
      <c r="A3" s="63"/>
      <c r="E3" s="64"/>
      <c r="F3" s="64"/>
      <c r="G3" s="64"/>
      <c r="H3" s="64"/>
      <c r="I3" s="64"/>
    </row>
    <row r="4" spans="1:9" s="65" customFormat="1" ht="15.75" thickBot="1" x14ac:dyDescent="0.3">
      <c r="A4" s="882" t="s">
        <v>46</v>
      </c>
      <c r="B4" s="877" t="s">
        <v>80</v>
      </c>
      <c r="C4" s="878"/>
      <c r="D4" s="878"/>
      <c r="E4" s="878"/>
      <c r="F4" s="878"/>
      <c r="G4" s="878"/>
      <c r="H4" s="879"/>
      <c r="I4" s="880" t="s">
        <v>3</v>
      </c>
    </row>
    <row r="5" spans="1:9" ht="30.75" thickBot="1" x14ac:dyDescent="0.3">
      <c r="A5" s="883"/>
      <c r="B5" s="736" t="s">
        <v>155</v>
      </c>
      <c r="C5" s="737" t="s">
        <v>1</v>
      </c>
      <c r="D5" s="738" t="s">
        <v>166</v>
      </c>
      <c r="E5" s="737" t="s">
        <v>2</v>
      </c>
      <c r="F5" s="738" t="s">
        <v>272</v>
      </c>
      <c r="G5" s="738" t="s">
        <v>273</v>
      </c>
      <c r="H5" s="739" t="s">
        <v>182</v>
      </c>
      <c r="I5" s="881"/>
    </row>
    <row r="6" spans="1:9" x14ac:dyDescent="0.25">
      <c r="A6" s="66" t="s">
        <v>47</v>
      </c>
      <c r="B6" s="368">
        <v>4.07</v>
      </c>
      <c r="C6" s="370">
        <v>21.692</v>
      </c>
      <c r="D6" s="370">
        <v>0</v>
      </c>
      <c r="E6" s="370">
        <v>0</v>
      </c>
      <c r="F6" s="370">
        <v>1436.5550000000001</v>
      </c>
      <c r="G6" s="370">
        <v>925</v>
      </c>
      <c r="H6" s="370">
        <f>3.7*1.03499246901126</f>
        <v>3.8294721353416619</v>
      </c>
      <c r="I6" s="383">
        <f t="shared" ref="I6:I12" si="0">SUM(B6:H6)</f>
        <v>2391.1464721353418</v>
      </c>
    </row>
    <row r="7" spans="1:9" x14ac:dyDescent="0.25">
      <c r="A7" s="67" t="s">
        <v>48</v>
      </c>
      <c r="B7" s="373">
        <v>133.279</v>
      </c>
      <c r="C7" s="440">
        <v>19.975000000000001</v>
      </c>
      <c r="D7" s="440">
        <v>0</v>
      </c>
      <c r="E7" s="440">
        <v>0</v>
      </c>
      <c r="F7" s="440">
        <v>193.59</v>
      </c>
      <c r="G7" s="440">
        <v>0</v>
      </c>
      <c r="H7" s="440">
        <f>0.79349*1.03499246901126</f>
        <v>0.82125617423574471</v>
      </c>
      <c r="I7" s="404">
        <f t="shared" si="0"/>
        <v>347.66525617423576</v>
      </c>
    </row>
    <row r="8" spans="1:9" x14ac:dyDescent="0.25">
      <c r="A8" s="67" t="s">
        <v>49</v>
      </c>
      <c r="B8" s="373">
        <v>172.28800000000001</v>
      </c>
      <c r="C8" s="440">
        <v>313.34399999999999</v>
      </c>
      <c r="D8" s="440">
        <v>74.597999999999999</v>
      </c>
      <c r="E8" s="440">
        <v>0</v>
      </c>
      <c r="F8" s="440">
        <v>12650.401800000001</v>
      </c>
      <c r="G8" s="440">
        <v>68.599999999999994</v>
      </c>
      <c r="H8" s="440">
        <f>2121.23953*1.03499246901126</f>
        <v>2195.4669385189845</v>
      </c>
      <c r="I8" s="404">
        <f t="shared" si="0"/>
        <v>15474.698738518986</v>
      </c>
    </row>
    <row r="9" spans="1:9" x14ac:dyDescent="0.25">
      <c r="A9" s="67" t="s">
        <v>50</v>
      </c>
      <c r="B9" s="373">
        <v>84.879499999999993</v>
      </c>
      <c r="C9" s="440">
        <v>256.10000000000002</v>
      </c>
      <c r="D9" s="440">
        <v>12.933999999999999</v>
      </c>
      <c r="E9" s="440">
        <v>0</v>
      </c>
      <c r="F9" s="440">
        <v>5517.3819999999996</v>
      </c>
      <c r="G9" s="440">
        <v>0</v>
      </c>
      <c r="H9" s="440">
        <f>551.01653*1.03499246901126</f>
        <v>570.29795885071701</v>
      </c>
      <c r="I9" s="404">
        <f t="shared" si="0"/>
        <v>6441.5934588507162</v>
      </c>
    </row>
    <row r="10" spans="1:9" x14ac:dyDescent="0.25">
      <c r="A10" s="67" t="s">
        <v>51</v>
      </c>
      <c r="B10" s="373">
        <v>892.62333999999998</v>
      </c>
      <c r="C10" s="440">
        <v>5177.5728900000004</v>
      </c>
      <c r="D10" s="440">
        <v>420.16279999999995</v>
      </c>
      <c r="E10" s="440">
        <v>33.765000000000001</v>
      </c>
      <c r="F10" s="440">
        <v>17443.260630000012</v>
      </c>
      <c r="G10" s="440">
        <v>0</v>
      </c>
      <c r="H10" s="440">
        <f>11863.04011*1.03499246901126</f>
        <v>12278.157173428508</v>
      </c>
      <c r="I10" s="404">
        <f t="shared" si="0"/>
        <v>36245.54183342852</v>
      </c>
    </row>
    <row r="11" spans="1:9" x14ac:dyDescent="0.25">
      <c r="A11" s="67" t="s">
        <v>52</v>
      </c>
      <c r="B11" s="373">
        <v>40.643699999999995</v>
      </c>
      <c r="C11" s="440">
        <v>273.22068999999993</v>
      </c>
      <c r="D11" s="440">
        <v>10.327</v>
      </c>
      <c r="E11" s="440">
        <v>0</v>
      </c>
      <c r="F11" s="440">
        <v>66.804600000000008</v>
      </c>
      <c r="G11" s="440">
        <v>0</v>
      </c>
      <c r="H11" s="440">
        <f>992.950859999999*1.03499246901126</f>
        <v>1027.6966621982529</v>
      </c>
      <c r="I11" s="404">
        <f t="shared" si="0"/>
        <v>1418.6926521982527</v>
      </c>
    </row>
    <row r="12" spans="1:9" ht="15.75" thickBot="1" x14ac:dyDescent="0.3">
      <c r="A12" s="68" t="s">
        <v>53</v>
      </c>
      <c r="B12" s="378">
        <v>229.09429999999986</v>
      </c>
      <c r="C12" s="440">
        <v>513.69834000000162</v>
      </c>
      <c r="D12" s="440">
        <v>13.401120000000001</v>
      </c>
      <c r="E12" s="440">
        <v>0</v>
      </c>
      <c r="F12" s="440">
        <v>32.998749999999966</v>
      </c>
      <c r="G12" s="440">
        <v>0</v>
      </c>
      <c r="H12" s="390">
        <f>21410.5234600049*1.03499246901126</f>
        <v>22159.730538693977</v>
      </c>
      <c r="I12" s="409">
        <f t="shared" si="0"/>
        <v>22948.923048693978</v>
      </c>
    </row>
    <row r="13" spans="1:9" ht="15.75" thickBot="1" x14ac:dyDescent="0.3">
      <c r="A13" s="365" t="s">
        <v>3</v>
      </c>
      <c r="B13" s="403">
        <f>SUM(B6:B12)</f>
        <v>1556.8778400000001</v>
      </c>
      <c r="C13" s="377">
        <f t="shared" ref="C13:G13" si="1">SUM(C6:C12)</f>
        <v>6575.6029200000021</v>
      </c>
      <c r="D13" s="377">
        <f t="shared" si="1"/>
        <v>531.42291999999998</v>
      </c>
      <c r="E13" s="377">
        <f t="shared" si="1"/>
        <v>33.765000000000001</v>
      </c>
      <c r="F13" s="377">
        <f t="shared" si="1"/>
        <v>37340.992780000015</v>
      </c>
      <c r="G13" s="377">
        <f t="shared" si="1"/>
        <v>993.6</v>
      </c>
      <c r="H13" s="377">
        <f>SUM(H6:H12)</f>
        <v>38236.000000000015</v>
      </c>
      <c r="I13" s="410">
        <f>SUM(I6:I12)</f>
        <v>85268.261460000038</v>
      </c>
    </row>
    <row r="16" spans="1:9" ht="18.75" customHeight="1" x14ac:dyDescent="0.25">
      <c r="A16" s="817" t="s">
        <v>183</v>
      </c>
      <c r="B16" s="817"/>
      <c r="C16" s="817"/>
      <c r="D16" s="817"/>
      <c r="E16" s="817"/>
      <c r="F16" s="817"/>
      <c r="G16" s="817"/>
      <c r="H16" s="817"/>
      <c r="I16" s="817"/>
    </row>
    <row r="17" spans="1:9" ht="15.75" thickBot="1" x14ac:dyDescent="0.3">
      <c r="A17" s="532" t="s">
        <v>104</v>
      </c>
      <c r="B17" s="22"/>
      <c r="C17" s="22"/>
      <c r="D17" s="22"/>
      <c r="E17" s="69"/>
      <c r="F17" s="69"/>
      <c r="G17" s="69"/>
      <c r="H17" s="69"/>
      <c r="I17" s="69"/>
    </row>
    <row r="18" spans="1:9" ht="15.75" thickBot="1" x14ac:dyDescent="0.3">
      <c r="A18" s="63"/>
      <c r="B18" s="15"/>
      <c r="C18" s="15"/>
      <c r="D18" s="15"/>
      <c r="E18" s="64"/>
      <c r="F18" s="64"/>
      <c r="G18" s="64"/>
      <c r="H18" s="64"/>
      <c r="I18" s="64"/>
    </row>
    <row r="19" spans="1:9" ht="15.75" customHeight="1" thickBot="1" x14ac:dyDescent="0.3">
      <c r="A19" s="875" t="s">
        <v>46</v>
      </c>
      <c r="B19" s="877" t="s">
        <v>80</v>
      </c>
      <c r="C19" s="878"/>
      <c r="D19" s="878"/>
      <c r="E19" s="878"/>
      <c r="F19" s="878"/>
      <c r="G19" s="878"/>
      <c r="H19" s="879"/>
      <c r="I19" s="880" t="s">
        <v>3</v>
      </c>
    </row>
    <row r="20" spans="1:9" ht="30.75" thickBot="1" x14ac:dyDescent="0.3">
      <c r="A20" s="876"/>
      <c r="B20" s="736" t="s">
        <v>155</v>
      </c>
      <c r="C20" s="737" t="s">
        <v>1</v>
      </c>
      <c r="D20" s="738" t="s">
        <v>166</v>
      </c>
      <c r="E20" s="737" t="s">
        <v>2</v>
      </c>
      <c r="F20" s="738" t="s">
        <v>272</v>
      </c>
      <c r="G20" s="738" t="s">
        <v>273</v>
      </c>
      <c r="H20" s="739" t="s">
        <v>182</v>
      </c>
      <c r="I20" s="881"/>
    </row>
    <row r="21" spans="1:9" x14ac:dyDescent="0.25">
      <c r="A21" s="66" t="s">
        <v>47</v>
      </c>
      <c r="B21" s="368">
        <v>5.981837573</v>
      </c>
      <c r="C21" s="370">
        <v>167.07906399999999</v>
      </c>
      <c r="D21" s="370">
        <v>0</v>
      </c>
      <c r="E21" s="370">
        <v>0</v>
      </c>
      <c r="F21" s="370">
        <v>2255.8136</v>
      </c>
      <c r="G21" s="370">
        <v>1207.1731600000001</v>
      </c>
      <c r="H21" s="370">
        <v>3.1979020199999999</v>
      </c>
      <c r="I21" s="383">
        <f t="shared" ref="I21:I27" si="2">SUM(B21:H21)</f>
        <v>3639.2455635930005</v>
      </c>
    </row>
    <row r="22" spans="1:9" x14ac:dyDescent="0.25">
      <c r="A22" s="67" t="s">
        <v>48</v>
      </c>
      <c r="B22" s="373">
        <v>91.493115869999997</v>
      </c>
      <c r="C22" s="440">
        <v>130.19111899999999</v>
      </c>
      <c r="D22" s="440">
        <v>0</v>
      </c>
      <c r="E22" s="440">
        <v>0</v>
      </c>
      <c r="F22" s="440">
        <v>265.24222400000002</v>
      </c>
      <c r="G22" s="440">
        <v>0</v>
      </c>
      <c r="H22" s="440">
        <v>0.63029276999999995</v>
      </c>
      <c r="I22" s="404">
        <f t="shared" si="2"/>
        <v>487.55675164000002</v>
      </c>
    </row>
    <row r="23" spans="1:9" x14ac:dyDescent="0.25">
      <c r="A23" s="67" t="s">
        <v>49</v>
      </c>
      <c r="B23" s="373">
        <v>956.69165950000001</v>
      </c>
      <c r="C23" s="440">
        <v>1647.8474799999999</v>
      </c>
      <c r="D23" s="440">
        <v>321.11708700000003</v>
      </c>
      <c r="E23" s="440">
        <v>0</v>
      </c>
      <c r="F23" s="440">
        <v>18842.6741</v>
      </c>
      <c r="G23" s="440">
        <v>242.25652700000001</v>
      </c>
      <c r="H23" s="440">
        <v>2166.9415899999999</v>
      </c>
      <c r="I23" s="404">
        <f t="shared" si="2"/>
        <v>24177.528443499999</v>
      </c>
    </row>
    <row r="24" spans="1:9" x14ac:dyDescent="0.25">
      <c r="A24" s="67" t="s">
        <v>50</v>
      </c>
      <c r="B24" s="373">
        <v>327.31294480000003</v>
      </c>
      <c r="C24" s="440">
        <v>1453.3021900000001</v>
      </c>
      <c r="D24" s="440">
        <v>43.370914499999998</v>
      </c>
      <c r="E24" s="440">
        <v>0</v>
      </c>
      <c r="F24" s="440">
        <v>8406.9763800000001</v>
      </c>
      <c r="G24" s="440">
        <v>0</v>
      </c>
      <c r="H24" s="440">
        <v>521.22530300000005</v>
      </c>
      <c r="I24" s="404">
        <f t="shared" si="2"/>
        <v>10752.187732299999</v>
      </c>
    </row>
    <row r="25" spans="1:9" x14ac:dyDescent="0.25">
      <c r="A25" s="67" t="s">
        <v>51</v>
      </c>
      <c r="B25" s="373">
        <v>3346.896925</v>
      </c>
      <c r="C25" s="440">
        <v>30385.4447</v>
      </c>
      <c r="D25" s="440">
        <v>1246.6817599999999</v>
      </c>
      <c r="E25" s="440">
        <v>98.132117399999998</v>
      </c>
      <c r="F25" s="440">
        <v>25996.6656</v>
      </c>
      <c r="G25" s="440">
        <v>0</v>
      </c>
      <c r="H25" s="440">
        <v>10892.8341</v>
      </c>
      <c r="I25" s="404">
        <f t="shared" si="2"/>
        <v>71966.655202399998</v>
      </c>
    </row>
    <row r="26" spans="1:9" x14ac:dyDescent="0.25">
      <c r="A26" s="67" t="s">
        <v>52</v>
      </c>
      <c r="B26" s="373">
        <v>144.83713230000001</v>
      </c>
      <c r="C26" s="440">
        <v>1606.7894899999999</v>
      </c>
      <c r="D26" s="440">
        <v>14.759917099999999</v>
      </c>
      <c r="E26" s="440">
        <v>0</v>
      </c>
      <c r="F26" s="440">
        <v>114.187178</v>
      </c>
      <c r="G26" s="440">
        <v>0</v>
      </c>
      <c r="H26" s="440">
        <v>893.27073099999996</v>
      </c>
      <c r="I26" s="404">
        <f t="shared" si="2"/>
        <v>2773.8444483999997</v>
      </c>
    </row>
    <row r="27" spans="1:9" ht="15.75" thickBot="1" x14ac:dyDescent="0.3">
      <c r="A27" s="68" t="s">
        <v>53</v>
      </c>
      <c r="B27" s="378">
        <v>772.87399300000004</v>
      </c>
      <c r="C27" s="440">
        <v>2922.73162</v>
      </c>
      <c r="D27" s="440">
        <v>19.9151755</v>
      </c>
      <c r="E27" s="440">
        <v>0</v>
      </c>
      <c r="F27" s="440">
        <v>26.1257275</v>
      </c>
      <c r="G27" s="440">
        <v>0</v>
      </c>
      <c r="H27" s="390">
        <v>18524.386500000001</v>
      </c>
      <c r="I27" s="409">
        <f t="shared" si="2"/>
        <v>22266.033016000001</v>
      </c>
    </row>
    <row r="28" spans="1:9" ht="15.75" thickBot="1" x14ac:dyDescent="0.3">
      <c r="A28" s="365" t="s">
        <v>3</v>
      </c>
      <c r="B28" s="403">
        <f>SUM(B21:B27)</f>
        <v>5646.0876080430007</v>
      </c>
      <c r="C28" s="377">
        <f t="shared" ref="C28:G28" si="3">SUM(C21:C27)</f>
        <v>38313.385663000001</v>
      </c>
      <c r="D28" s="377">
        <f t="shared" si="3"/>
        <v>1645.8448540999998</v>
      </c>
      <c r="E28" s="377">
        <f t="shared" si="3"/>
        <v>98.132117399999998</v>
      </c>
      <c r="F28" s="377">
        <f t="shared" si="3"/>
        <v>55907.684809500002</v>
      </c>
      <c r="G28" s="377">
        <f t="shared" si="3"/>
        <v>1449.4296870000001</v>
      </c>
      <c r="H28" s="377">
        <f>SUM(H21:H27)</f>
        <v>33002.486418790002</v>
      </c>
      <c r="I28" s="410">
        <f>SUM(I21:I27)</f>
        <v>136063.05115783302</v>
      </c>
    </row>
    <row r="29" spans="1:9" x14ac:dyDescent="0.25">
      <c r="A29"/>
      <c r="B29"/>
      <c r="C29"/>
      <c r="D29"/>
      <c r="E29"/>
      <c r="F29"/>
    </row>
    <row r="30" spans="1:9" x14ac:dyDescent="0.25">
      <c r="A30" s="101" t="s">
        <v>90</v>
      </c>
      <c r="B30"/>
      <c r="C30"/>
      <c r="D30"/>
      <c r="E30"/>
      <c r="F30"/>
    </row>
    <row r="31" spans="1:9" x14ac:dyDescent="0.25">
      <c r="A31" s="101" t="s">
        <v>91</v>
      </c>
      <c r="B31"/>
      <c r="C31"/>
      <c r="D31"/>
      <c r="E31"/>
      <c r="F31"/>
    </row>
    <row r="32" spans="1:9" x14ac:dyDescent="0.25">
      <c r="A32" s="101" t="s">
        <v>92</v>
      </c>
    </row>
    <row r="33" spans="1:1" x14ac:dyDescent="0.25">
      <c r="A33" s="101" t="s">
        <v>93</v>
      </c>
    </row>
  </sheetData>
  <mergeCells count="8">
    <mergeCell ref="A19:A20"/>
    <mergeCell ref="B19:H19"/>
    <mergeCell ref="I19:I20"/>
    <mergeCell ref="A1:I1"/>
    <mergeCell ref="B4:H4"/>
    <mergeCell ref="A4:A5"/>
    <mergeCell ref="I4:I5"/>
    <mergeCell ref="A16:I16"/>
  </mergeCells>
  <pageMargins left="0.7" right="0.7" top="0.78740157499999996" bottom="0.78740157499999996" header="0.3" footer="0.3"/>
  <pageSetup paperSize="9" scale="91"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24"/>
  <sheetViews>
    <sheetView showGridLines="0" zoomScale="90" zoomScaleNormal="90" workbookViewId="0">
      <selection activeCell="I2" sqref="I2"/>
    </sheetView>
  </sheetViews>
  <sheetFormatPr baseColWidth="10" defaultRowHeight="15" x14ac:dyDescent="0.25"/>
  <cols>
    <col min="1" max="1" width="25" style="12" bestFit="1" customWidth="1"/>
    <col min="2" max="3" width="10.7109375" style="12" customWidth="1"/>
    <col min="4" max="4" width="10.7109375" style="516" customWidth="1"/>
    <col min="5" max="5" width="10.7109375" style="12" customWidth="1"/>
    <col min="6" max="6" width="10.7109375" style="516" customWidth="1"/>
    <col min="7" max="7" width="10.7109375" style="12" customWidth="1"/>
    <col min="8" max="8" width="10.7109375" style="516" customWidth="1"/>
    <col min="9" max="9" width="10.7109375" style="12" customWidth="1"/>
    <col min="10" max="10" width="10.7109375" style="516" customWidth="1"/>
    <col min="11" max="11" width="10.7109375" style="12" customWidth="1"/>
    <col min="12" max="12" width="10.7109375" style="516" customWidth="1"/>
    <col min="13" max="13" width="10.7109375" style="12" customWidth="1"/>
    <col min="14" max="14" width="10.7109375" style="516" customWidth="1"/>
    <col min="15" max="16384" width="11.42578125" style="12"/>
  </cols>
  <sheetData>
    <row r="1" spans="1:15" ht="21" customHeight="1" x14ac:dyDescent="0.25">
      <c r="A1" s="817" t="s">
        <v>195</v>
      </c>
      <c r="B1" s="817"/>
      <c r="C1" s="817"/>
      <c r="D1" s="817"/>
      <c r="E1" s="817"/>
      <c r="F1" s="817"/>
      <c r="G1" s="817"/>
      <c r="H1" s="817"/>
      <c r="I1" s="817"/>
      <c r="J1" s="817"/>
      <c r="K1" s="817"/>
      <c r="L1" s="817"/>
      <c r="M1" s="817"/>
      <c r="N1" s="601"/>
    </row>
    <row r="2" spans="1:15" ht="15.75" thickBot="1" x14ac:dyDescent="0.3">
      <c r="A2" s="70" t="s">
        <v>104</v>
      </c>
      <c r="B2" s="71"/>
      <c r="C2" s="71"/>
      <c r="D2" s="473"/>
      <c r="E2" s="71"/>
      <c r="F2" s="473"/>
      <c r="G2" s="71"/>
      <c r="H2" s="473"/>
      <c r="I2" s="71"/>
      <c r="J2" s="473"/>
      <c r="K2" s="71"/>
      <c r="L2" s="473"/>
      <c r="M2" s="473"/>
      <c r="N2" s="473"/>
      <c r="O2" s="11"/>
    </row>
    <row r="3" spans="1:15" ht="15.75" thickBot="1" x14ac:dyDescent="0.3">
      <c r="A3" s="11"/>
      <c r="B3" s="11"/>
      <c r="C3" s="11"/>
      <c r="D3" s="11"/>
      <c r="E3" s="11"/>
      <c r="F3" s="11"/>
      <c r="G3" s="11"/>
      <c r="H3" s="11"/>
      <c r="I3" s="11"/>
      <c r="J3" s="11"/>
      <c r="K3" s="11"/>
      <c r="L3" s="11"/>
    </row>
    <row r="4" spans="1:15" ht="18" customHeight="1" thickBot="1" x14ac:dyDescent="0.3">
      <c r="A4" s="888" t="s">
        <v>74</v>
      </c>
      <c r="B4" s="890" t="s">
        <v>75</v>
      </c>
      <c r="C4" s="891"/>
      <c r="D4" s="891"/>
      <c r="E4" s="891"/>
      <c r="F4" s="891"/>
      <c r="G4" s="891"/>
      <c r="H4" s="891"/>
      <c r="I4" s="891"/>
      <c r="J4" s="891"/>
      <c r="K4" s="891"/>
      <c r="L4" s="891"/>
      <c r="M4" s="891"/>
      <c r="N4" s="888" t="s">
        <v>3</v>
      </c>
    </row>
    <row r="5" spans="1:15" x14ac:dyDescent="0.25">
      <c r="A5" s="889"/>
      <c r="B5" s="892" t="s">
        <v>40</v>
      </c>
      <c r="C5" s="886"/>
      <c r="D5" s="884" t="s">
        <v>151</v>
      </c>
      <c r="E5" s="885"/>
      <c r="F5" s="884" t="s">
        <v>152</v>
      </c>
      <c r="G5" s="885"/>
      <c r="H5" s="886" t="s">
        <v>153</v>
      </c>
      <c r="I5" s="886"/>
      <c r="J5" s="884" t="s">
        <v>154</v>
      </c>
      <c r="K5" s="885"/>
      <c r="L5" s="886" t="s">
        <v>78</v>
      </c>
      <c r="M5" s="887"/>
      <c r="N5" s="889"/>
    </row>
    <row r="6" spans="1:15" s="516" customFormat="1" ht="15.75" thickBot="1" x14ac:dyDescent="0.3">
      <c r="A6" s="893"/>
      <c r="B6" s="625" t="s">
        <v>44</v>
      </c>
      <c r="C6" s="397" t="s">
        <v>72</v>
      </c>
      <c r="D6" s="627" t="s">
        <v>44</v>
      </c>
      <c r="E6" s="633" t="s">
        <v>72</v>
      </c>
      <c r="F6" s="627" t="s">
        <v>44</v>
      </c>
      <c r="G6" s="633" t="s">
        <v>72</v>
      </c>
      <c r="H6" s="624" t="s">
        <v>44</v>
      </c>
      <c r="I6" s="397" t="s">
        <v>72</v>
      </c>
      <c r="J6" s="627" t="s">
        <v>44</v>
      </c>
      <c r="K6" s="633" t="s">
        <v>72</v>
      </c>
      <c r="L6" s="624" t="s">
        <v>44</v>
      </c>
      <c r="M6" s="397" t="s">
        <v>72</v>
      </c>
      <c r="N6" s="602" t="s">
        <v>44</v>
      </c>
    </row>
    <row r="7" spans="1:15" x14ac:dyDescent="0.25">
      <c r="A7" s="67" t="s">
        <v>272</v>
      </c>
      <c r="B7" s="533">
        <v>208.56261248895694</v>
      </c>
      <c r="C7" s="635">
        <f>1/$N7*B7</f>
        <v>5.5853526369192812E-3</v>
      </c>
      <c r="D7" s="628">
        <v>3456.4589656685694</v>
      </c>
      <c r="E7" s="635">
        <f>1/$N7*D7</f>
        <v>9.2564731367288725E-2</v>
      </c>
      <c r="F7" s="628">
        <v>10072.287056492945</v>
      </c>
      <c r="G7" s="635">
        <f>1/$N7*F7</f>
        <v>0.26973806282643087</v>
      </c>
      <c r="H7" s="643">
        <v>22420.140346149856</v>
      </c>
      <c r="I7" s="636">
        <f>1/$N7*H7</f>
        <v>0.60041628989998819</v>
      </c>
      <c r="J7" s="637">
        <v>872.16924372117228</v>
      </c>
      <c r="K7" s="638">
        <f>1/$N7*J7</f>
        <v>2.3356884185155077E-2</v>
      </c>
      <c r="L7" s="536">
        <v>311.37455547850988</v>
      </c>
      <c r="M7" s="635">
        <f>1/$N7*L7</f>
        <v>8.3386790842176883E-3</v>
      </c>
      <c r="N7" s="537">
        <f>B7+D7+F7+H7+J7+L7</f>
        <v>37340.992780000015</v>
      </c>
    </row>
    <row r="8" spans="1:15" x14ac:dyDescent="0.25">
      <c r="A8" s="67" t="s">
        <v>273</v>
      </c>
      <c r="B8" s="533">
        <v>0</v>
      </c>
      <c r="C8" s="635">
        <f t="shared" ref="C8:E15" si="0">1/$N8*B8</f>
        <v>0</v>
      </c>
      <c r="D8" s="628">
        <v>0</v>
      </c>
      <c r="E8" s="635">
        <f t="shared" si="0"/>
        <v>0</v>
      </c>
      <c r="F8" s="628">
        <v>0</v>
      </c>
      <c r="G8" s="635">
        <f t="shared" ref="G8" si="1">1/$N8*F8</f>
        <v>0</v>
      </c>
      <c r="H8" s="644">
        <v>471.30000000000007</v>
      </c>
      <c r="I8" s="635">
        <f t="shared" ref="I8" si="2">1/$N8*H8</f>
        <v>0.47433574879227058</v>
      </c>
      <c r="J8" s="628">
        <v>522.30000000000007</v>
      </c>
      <c r="K8" s="639">
        <f t="shared" ref="K8" si="3">1/$N8*J8</f>
        <v>0.52566425120772953</v>
      </c>
      <c r="L8" s="536">
        <v>0</v>
      </c>
      <c r="M8" s="635">
        <f t="shared" ref="M8" si="4">1/$N8*L8</f>
        <v>0</v>
      </c>
      <c r="N8" s="537">
        <f t="shared" ref="N8:N15" si="5">B8+D8+F8+H8+J8+L8</f>
        <v>993.60000000000014</v>
      </c>
    </row>
    <row r="9" spans="1:15" x14ac:dyDescent="0.25">
      <c r="A9" s="67" t="s">
        <v>181</v>
      </c>
      <c r="B9" s="534">
        <v>26412.936337893894</v>
      </c>
      <c r="C9" s="635">
        <f t="shared" si="0"/>
        <v>0.69078712045961643</v>
      </c>
      <c r="D9" s="629">
        <v>1945.7479235928818</v>
      </c>
      <c r="E9" s="635">
        <f t="shared" si="0"/>
        <v>5.0887852379769893E-2</v>
      </c>
      <c r="F9" s="629">
        <v>2286.1393343018599</v>
      </c>
      <c r="G9" s="635">
        <f t="shared" ref="G9" si="6">1/$N9*F9</f>
        <v>5.9790232615908039E-2</v>
      </c>
      <c r="H9" s="629">
        <v>3460.4456639106033</v>
      </c>
      <c r="I9" s="635">
        <f t="shared" ref="I9" si="7">1/$N9*H9</f>
        <v>9.0502292706104284E-2</v>
      </c>
      <c r="J9" s="629">
        <v>2487.1045983733725</v>
      </c>
      <c r="K9" s="639">
        <f t="shared" ref="K9" si="8">1/$N9*J9</f>
        <v>6.5046150182377138E-2</v>
      </c>
      <c r="L9" s="535">
        <v>1643.626141927389</v>
      </c>
      <c r="M9" s="635">
        <f t="shared" ref="M9" si="9">1/$N9*L9</f>
        <v>4.2986351656224213E-2</v>
      </c>
      <c r="N9" s="537">
        <f t="shared" si="5"/>
        <v>38236</v>
      </c>
    </row>
    <row r="10" spans="1:15" x14ac:dyDescent="0.25">
      <c r="A10" s="67" t="s">
        <v>155</v>
      </c>
      <c r="B10" s="539">
        <v>430.45984000000033</v>
      </c>
      <c r="C10" s="635">
        <f t="shared" si="0"/>
        <v>0.27648915601496388</v>
      </c>
      <c r="D10" s="630">
        <v>167.41950000000014</v>
      </c>
      <c r="E10" s="635">
        <f t="shared" si="0"/>
        <v>0.10753541202693206</v>
      </c>
      <c r="F10" s="630">
        <v>198.41100000000014</v>
      </c>
      <c r="G10" s="635">
        <f t="shared" ref="G10" si="10">1/$N10*F10</f>
        <v>0.12744159811536659</v>
      </c>
      <c r="H10" s="630">
        <v>435.58250000000032</v>
      </c>
      <c r="I10" s="635">
        <f t="shared" ref="I10" si="11">1/$N10*H10</f>
        <v>0.27977949766437682</v>
      </c>
      <c r="J10" s="630">
        <v>91.23500000000007</v>
      </c>
      <c r="K10" s="639">
        <f t="shared" ref="K10" si="12">1/$N10*J10</f>
        <v>5.8601258015208185E-2</v>
      </c>
      <c r="L10" s="538">
        <v>233.77000000000018</v>
      </c>
      <c r="M10" s="635">
        <f t="shared" ref="M10" si="13">1/$N10*L10</f>
        <v>0.15015307816315249</v>
      </c>
      <c r="N10" s="537">
        <f t="shared" si="5"/>
        <v>1556.8778400000012</v>
      </c>
    </row>
    <row r="11" spans="1:15" x14ac:dyDescent="0.25">
      <c r="A11" s="621" t="s">
        <v>1</v>
      </c>
      <c r="B11" s="549">
        <v>2068.9289279972986</v>
      </c>
      <c r="C11" s="635">
        <f t="shared" si="0"/>
        <v>0.31463714478630539</v>
      </c>
      <c r="D11" s="631">
        <v>2146.03249201372</v>
      </c>
      <c r="E11" s="635">
        <f t="shared" si="0"/>
        <v>0.32636284734992993</v>
      </c>
      <c r="F11" s="631">
        <v>661.53405395336642</v>
      </c>
      <c r="G11" s="635">
        <f t="shared" ref="G11" si="14">1/$N11*F11</f>
        <v>0.10060431902621098</v>
      </c>
      <c r="H11" s="631">
        <v>363.28385387651844</v>
      </c>
      <c r="I11" s="635">
        <f t="shared" ref="I11" si="15">1/$N11*H11</f>
        <v>5.5247231059462658E-2</v>
      </c>
      <c r="J11" s="631">
        <v>422.08113545118101</v>
      </c>
      <c r="K11" s="639">
        <f t="shared" ref="K11" si="16">1/$N11*J11</f>
        <v>6.4188963443549865E-2</v>
      </c>
      <c r="L11" s="548">
        <v>913.74245670793596</v>
      </c>
      <c r="M11" s="635">
        <f t="shared" ref="M11" si="17">1/$N11*L11</f>
        <v>0.1389594943345413</v>
      </c>
      <c r="N11" s="255">
        <f t="shared" si="5"/>
        <v>6575.6029200000203</v>
      </c>
    </row>
    <row r="12" spans="1:15" x14ac:dyDescent="0.25">
      <c r="A12" s="67" t="s">
        <v>41</v>
      </c>
      <c r="B12" s="539">
        <v>44.136892911827154</v>
      </c>
      <c r="C12" s="635">
        <f t="shared" si="0"/>
        <v>0.20828981627219376</v>
      </c>
      <c r="D12" s="630">
        <v>60.752140120519719</v>
      </c>
      <c r="E12" s="635">
        <f t="shared" si="0"/>
        <v>0.2867001111547382</v>
      </c>
      <c r="F12" s="630">
        <v>54.434783932829966</v>
      </c>
      <c r="G12" s="635">
        <f t="shared" ref="G12" si="18">1/$N12*F12</f>
        <v>0.25688738821820128</v>
      </c>
      <c r="H12" s="630">
        <v>46.82294568476199</v>
      </c>
      <c r="I12" s="635">
        <f t="shared" ref="I12" si="19">1/$N12*H12</f>
        <v>0.2209657751279675</v>
      </c>
      <c r="J12" s="630">
        <v>5.6546796802814967</v>
      </c>
      <c r="K12" s="639">
        <f t="shared" ref="K12" si="20">1/$N12*J12</f>
        <v>2.6685435108376818E-2</v>
      </c>
      <c r="L12" s="538">
        <v>9.9906001418401003E-2</v>
      </c>
      <c r="M12" s="635">
        <f t="shared" ref="M12" si="21">1/$N12*L12</f>
        <v>4.7147411852255862E-4</v>
      </c>
      <c r="N12" s="537">
        <f t="shared" si="5"/>
        <v>211.9013483316387</v>
      </c>
    </row>
    <row r="13" spans="1:15" x14ac:dyDescent="0.25">
      <c r="A13" s="67" t="s">
        <v>42</v>
      </c>
      <c r="B13" s="539">
        <v>25.976759240801279</v>
      </c>
      <c r="C13" s="635">
        <f t="shared" si="0"/>
        <v>0.32744958768443377</v>
      </c>
      <c r="D13" s="630">
        <v>16.25970173084476</v>
      </c>
      <c r="E13" s="635">
        <f t="shared" si="0"/>
        <v>0.20496138791917909</v>
      </c>
      <c r="F13" s="630">
        <v>16.549429134958125</v>
      </c>
      <c r="G13" s="635">
        <f t="shared" ref="G13" si="22">1/$N13*F13</f>
        <v>0.2086135416824087</v>
      </c>
      <c r="H13" s="630">
        <v>20.544670131679982</v>
      </c>
      <c r="I13" s="635">
        <f t="shared" ref="I13" si="23">1/$N13*H13</f>
        <v>0.25897548271397847</v>
      </c>
      <c r="J13" s="630">
        <v>0</v>
      </c>
      <c r="K13" s="639">
        <f t="shared" ref="K13" si="24">1/$N13*J13</f>
        <v>0</v>
      </c>
      <c r="L13" s="538">
        <v>0</v>
      </c>
      <c r="M13" s="635">
        <f t="shared" ref="M13" si="25">1/$N13*L13</f>
        <v>0</v>
      </c>
      <c r="N13" s="537">
        <f t="shared" si="5"/>
        <v>79.33056023828415</v>
      </c>
    </row>
    <row r="14" spans="1:15" x14ac:dyDescent="0.25">
      <c r="A14" s="67" t="s">
        <v>43</v>
      </c>
      <c r="B14" s="539">
        <v>0.23977440340416237</v>
      </c>
      <c r="C14" s="635">
        <f t="shared" si="0"/>
        <v>9.9826551366999816E-4</v>
      </c>
      <c r="D14" s="630">
        <v>1.9361783074886112</v>
      </c>
      <c r="E14" s="635">
        <f t="shared" si="0"/>
        <v>8.0609940228852355E-3</v>
      </c>
      <c r="F14" s="630">
        <v>48.811075112988171</v>
      </c>
      <c r="G14" s="635">
        <f t="shared" ref="G14" si="26">1/$N14*F14</f>
        <v>0.2032177425057296</v>
      </c>
      <c r="H14" s="630">
        <v>70.310846618228069</v>
      </c>
      <c r="I14" s="635">
        <f t="shared" ref="I14" si="27">1/$N14*H14</f>
        <v>0.29272888356480614</v>
      </c>
      <c r="J14" s="630">
        <v>42.549966004096987</v>
      </c>
      <c r="K14" s="639">
        <f t="shared" ref="K14" si="28">1/$N14*J14</f>
        <v>0.17715053428002181</v>
      </c>
      <c r="L14" s="538">
        <v>76.343170983871133</v>
      </c>
      <c r="M14" s="635">
        <f t="shared" ref="M14" si="29">1/$N14*L14</f>
        <v>0.31784358011288721</v>
      </c>
      <c r="N14" s="537">
        <f t="shared" si="5"/>
        <v>240.19101143007714</v>
      </c>
    </row>
    <row r="15" spans="1:15" ht="15.75" thickBot="1" x14ac:dyDescent="0.3">
      <c r="A15" s="67" t="s">
        <v>2</v>
      </c>
      <c r="B15" s="539">
        <v>0</v>
      </c>
      <c r="C15" s="635">
        <f t="shared" si="0"/>
        <v>0</v>
      </c>
      <c r="D15" s="630">
        <v>0.55000000000000004</v>
      </c>
      <c r="E15" s="635">
        <f t="shared" si="0"/>
        <v>1.6289056715533837E-2</v>
      </c>
      <c r="F15" s="630">
        <v>0</v>
      </c>
      <c r="G15" s="635">
        <f t="shared" ref="G15" si="30">1/$N15*F15</f>
        <v>0</v>
      </c>
      <c r="H15" s="641">
        <v>14.9</v>
      </c>
      <c r="I15" s="640">
        <f t="shared" ref="I15" si="31">1/$N15*H15</f>
        <v>0.44128535465718943</v>
      </c>
      <c r="J15" s="641">
        <v>18.315000000000001</v>
      </c>
      <c r="K15" s="642">
        <f t="shared" ref="K15" si="32">1/$N15*J15</f>
        <v>0.54242558862727686</v>
      </c>
      <c r="L15" s="538">
        <v>0</v>
      </c>
      <c r="M15" s="635">
        <f t="shared" ref="M15" si="33">1/$N15*L15</f>
        <v>0</v>
      </c>
      <c r="N15" s="537">
        <f t="shared" si="5"/>
        <v>33.765000000000001</v>
      </c>
    </row>
    <row r="16" spans="1:15" ht="15.75" thickBot="1" x14ac:dyDescent="0.3">
      <c r="A16" s="622" t="s">
        <v>3</v>
      </c>
      <c r="B16" s="626">
        <f>SUM(B7:B15)</f>
        <v>29191.241144936183</v>
      </c>
      <c r="C16" s="623"/>
      <c r="D16" s="632">
        <f>SUM(D7:D15)</f>
        <v>7795.1569014340239</v>
      </c>
      <c r="E16" s="634"/>
      <c r="F16" s="632">
        <f t="shared" ref="F16" si="34">SUM(F7:F15)</f>
        <v>13338.166732928947</v>
      </c>
      <c r="G16" s="634"/>
      <c r="H16" s="623">
        <f>SUM(H7:H15)</f>
        <v>27303.330826371646</v>
      </c>
      <c r="I16" s="623"/>
      <c r="J16" s="632">
        <f t="shared" ref="J16" si="35">SUM(J7:J15)</f>
        <v>4461.4096232301035</v>
      </c>
      <c r="K16" s="634"/>
      <c r="L16" s="623">
        <f>SUM(L7:L15)</f>
        <v>3178.9562310991241</v>
      </c>
      <c r="M16" s="623"/>
      <c r="N16" s="645">
        <f>SUM(N7:N15)</f>
        <v>85268.261460000023</v>
      </c>
    </row>
    <row r="18" spans="1:12" ht="15.75" thickBot="1" x14ac:dyDescent="0.3"/>
    <row r="19" spans="1:12" s="253" customFormat="1" ht="16.5" customHeight="1" thickBot="1" x14ac:dyDescent="0.3">
      <c r="A19" s="888" t="s">
        <v>74</v>
      </c>
      <c r="B19" s="890" t="s">
        <v>180</v>
      </c>
      <c r="C19" s="891"/>
      <c r="D19" s="891"/>
      <c r="E19" s="891"/>
      <c r="F19" s="891"/>
      <c r="G19" s="891"/>
      <c r="H19" s="891"/>
      <c r="I19" s="891"/>
      <c r="J19" s="891"/>
      <c r="K19" s="891"/>
      <c r="L19" s="888" t="s">
        <v>3</v>
      </c>
    </row>
    <row r="20" spans="1:12" s="253" customFormat="1" ht="15" customHeight="1" x14ac:dyDescent="0.25">
      <c r="A20" s="889"/>
      <c r="B20" s="892" t="s">
        <v>39</v>
      </c>
      <c r="C20" s="886"/>
      <c r="D20" s="884" t="s">
        <v>77</v>
      </c>
      <c r="E20" s="885"/>
      <c r="F20" s="884" t="s">
        <v>76</v>
      </c>
      <c r="G20" s="885"/>
      <c r="H20" s="886" t="s">
        <v>79</v>
      </c>
      <c r="I20" s="886"/>
      <c r="J20" s="884" t="s">
        <v>78</v>
      </c>
      <c r="K20" s="887"/>
      <c r="L20" s="889"/>
    </row>
    <row r="21" spans="1:12" s="523" customFormat="1" ht="15.75" thickBot="1" x14ac:dyDescent="0.3">
      <c r="A21" s="893"/>
      <c r="B21" s="625" t="s">
        <v>44</v>
      </c>
      <c r="C21" s="397" t="s">
        <v>72</v>
      </c>
      <c r="D21" s="627" t="s">
        <v>44</v>
      </c>
      <c r="E21" s="633" t="s">
        <v>72</v>
      </c>
      <c r="F21" s="627" t="s">
        <v>44</v>
      </c>
      <c r="G21" s="633" t="s">
        <v>72</v>
      </c>
      <c r="H21" s="624" t="s">
        <v>44</v>
      </c>
      <c r="I21" s="397" t="s">
        <v>72</v>
      </c>
      <c r="J21" s="627" t="s">
        <v>44</v>
      </c>
      <c r="K21" s="397" t="s">
        <v>72</v>
      </c>
      <c r="L21" s="602" t="s">
        <v>44</v>
      </c>
    </row>
    <row r="22" spans="1:12" s="253" customFormat="1" x14ac:dyDescent="0.25">
      <c r="A22" s="143" t="s">
        <v>177</v>
      </c>
      <c r="B22" s="534">
        <v>5192.8470987339788</v>
      </c>
      <c r="C22" s="635">
        <f>1/$L22*B22</f>
        <v>0.18582915591550228</v>
      </c>
      <c r="D22" s="629">
        <v>11148.188824142891</v>
      </c>
      <c r="E22" s="635">
        <f>1/$L22*D22</f>
        <v>0.39894464053874834</v>
      </c>
      <c r="F22" s="629">
        <v>11004.832089086358</v>
      </c>
      <c r="G22" s="635">
        <f>1/$L22*F22</f>
        <v>0.39381453357356294</v>
      </c>
      <c r="H22" s="629">
        <v>598.33198803677419</v>
      </c>
      <c r="I22" s="635">
        <f>1/$L22*H22</f>
        <v>2.141166997218651E-2</v>
      </c>
      <c r="J22" s="629">
        <v>0</v>
      </c>
      <c r="K22" s="635">
        <f>1/$L22*J22</f>
        <v>0</v>
      </c>
      <c r="L22" s="517">
        <v>27944.2</v>
      </c>
    </row>
    <row r="23" spans="1:12" s="253" customFormat="1" ht="15.75" thickBot="1" x14ac:dyDescent="0.3">
      <c r="A23" s="143" t="s">
        <v>178</v>
      </c>
      <c r="B23" s="534">
        <v>16.47013441710299</v>
      </c>
      <c r="C23" s="635">
        <f>1/$L23*B23</f>
        <v>1.6003162145691707E-3</v>
      </c>
      <c r="D23" s="629">
        <v>21.067922567610985</v>
      </c>
      <c r="E23" s="635">
        <f>1/$L23*D23</f>
        <v>2.0470590730106478E-3</v>
      </c>
      <c r="F23" s="629">
        <v>975.27819253883422</v>
      </c>
      <c r="G23" s="635">
        <f>1/$L23*F23</f>
        <v>9.4762645265049281E-2</v>
      </c>
      <c r="H23" s="629">
        <v>7635.3576085490622</v>
      </c>
      <c r="I23" s="635">
        <f>1/$L23*H23</f>
        <v>0.74188748406975091</v>
      </c>
      <c r="J23" s="629">
        <v>1643.626141927389</v>
      </c>
      <c r="K23" s="635">
        <f>1/$L23*J23</f>
        <v>0.15970249537761996</v>
      </c>
      <c r="L23" s="517">
        <v>10291.799999999999</v>
      </c>
    </row>
    <row r="24" spans="1:12" s="253" customFormat="1" ht="15.75" thickBot="1" x14ac:dyDescent="0.3">
      <c r="A24" s="72" t="s">
        <v>3</v>
      </c>
      <c r="B24" s="626">
        <v>5209.3172331510814</v>
      </c>
      <c r="C24" s="623"/>
      <c r="D24" s="632">
        <v>11169.256746710502</v>
      </c>
      <c r="E24" s="634"/>
      <c r="F24" s="632">
        <v>11980.110281625191</v>
      </c>
      <c r="G24" s="634"/>
      <c r="H24" s="623">
        <v>8233.6895965858366</v>
      </c>
      <c r="I24" s="623"/>
      <c r="J24" s="632">
        <v>1643.626141927389</v>
      </c>
      <c r="K24" s="623"/>
      <c r="L24" s="646">
        <v>38236</v>
      </c>
    </row>
  </sheetData>
  <mergeCells count="18">
    <mergeCell ref="A1:M1"/>
    <mergeCell ref="N4:N5"/>
    <mergeCell ref="L19:L20"/>
    <mergeCell ref="B4:M4"/>
    <mergeCell ref="B5:C5"/>
    <mergeCell ref="A4:A6"/>
    <mergeCell ref="A19:A21"/>
    <mergeCell ref="D5:E5"/>
    <mergeCell ref="F5:G5"/>
    <mergeCell ref="H5:I5"/>
    <mergeCell ref="B19:K19"/>
    <mergeCell ref="B20:C20"/>
    <mergeCell ref="D20:E20"/>
    <mergeCell ref="F20:G20"/>
    <mergeCell ref="H20:I20"/>
    <mergeCell ref="J20:K20"/>
    <mergeCell ref="J5:K5"/>
    <mergeCell ref="L5:M5"/>
  </mergeCells>
  <pageMargins left="0.7" right="0.7" top="0.78740157499999996" bottom="0.78740157499999996" header="0.3" footer="0.3"/>
  <pageSetup paperSize="9" scale="79"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C21"/>
  <sheetViews>
    <sheetView showGridLines="0" topLeftCell="A7" zoomScale="90" zoomScaleNormal="90" workbookViewId="0">
      <selection activeCell="O46" sqref="O46"/>
    </sheetView>
  </sheetViews>
  <sheetFormatPr baseColWidth="10" defaultRowHeight="15" x14ac:dyDescent="0.25"/>
  <cols>
    <col min="1" max="1" width="6.28515625" style="523" customWidth="1"/>
    <col min="2" max="2" width="30.42578125" style="523" bestFit="1" customWidth="1"/>
    <col min="3" max="3" width="16.28515625" style="523" customWidth="1"/>
    <col min="4" max="4" width="13.28515625" style="523" customWidth="1"/>
    <col min="5" max="5" width="16" style="523" customWidth="1"/>
    <col min="6" max="6" width="13.42578125" style="523" customWidth="1"/>
    <col min="7" max="8" width="17.28515625" style="523" customWidth="1"/>
    <col min="9" max="9" width="16.42578125" customWidth="1"/>
    <col min="10" max="10" width="17.28515625" customWidth="1"/>
    <col min="11" max="13" width="16.42578125" style="523" customWidth="1"/>
    <col min="14" max="14" width="16.42578125" customWidth="1"/>
    <col min="15" max="15" width="21" customWidth="1"/>
    <col min="16" max="16" width="11.28515625" style="8" customWidth="1"/>
    <col min="17" max="22" width="8.5703125" customWidth="1"/>
    <col min="23" max="23" width="11.140625" bestFit="1" customWidth="1"/>
    <col min="24" max="24" width="12.140625" bestFit="1" customWidth="1"/>
    <col min="25" max="25" width="6.5703125" bestFit="1" customWidth="1"/>
    <col min="26" max="27" width="8.5703125" customWidth="1"/>
  </cols>
  <sheetData>
    <row r="1" spans="1:29" s="523" customFormat="1" ht="19.5" thickBot="1" x14ac:dyDescent="0.3">
      <c r="B1" s="894" t="s">
        <v>241</v>
      </c>
      <c r="C1" s="894"/>
      <c r="D1" s="894"/>
      <c r="E1" s="894"/>
      <c r="F1" s="894"/>
      <c r="G1" s="894"/>
      <c r="H1" s="894"/>
      <c r="I1" s="894"/>
      <c r="J1" s="894"/>
      <c r="K1" s="894"/>
      <c r="L1" s="894"/>
      <c r="M1" s="894"/>
      <c r="N1" s="894"/>
      <c r="O1" s="525"/>
      <c r="P1" s="8"/>
      <c r="Q1"/>
      <c r="R1"/>
      <c r="S1"/>
      <c r="T1"/>
      <c r="U1"/>
      <c r="V1"/>
      <c r="W1"/>
      <c r="X1"/>
      <c r="Y1"/>
      <c r="Z1"/>
      <c r="AA1"/>
      <c r="AB1"/>
      <c r="AC1"/>
    </row>
    <row r="2" spans="1:29" ht="15.75" thickBot="1" x14ac:dyDescent="0.3"/>
    <row r="3" spans="1:29" ht="45.75" thickBot="1" x14ac:dyDescent="0.3">
      <c r="B3" s="694" t="s">
        <v>239</v>
      </c>
      <c r="C3" s="692" t="s">
        <v>242</v>
      </c>
      <c r="D3" s="693" t="s">
        <v>253</v>
      </c>
      <c r="E3" s="691" t="s">
        <v>254</v>
      </c>
      <c r="F3" s="711" t="s">
        <v>245</v>
      </c>
      <c r="G3" s="711" t="s">
        <v>246</v>
      </c>
      <c r="H3" s="711" t="s">
        <v>255</v>
      </c>
      <c r="I3" s="711" t="s">
        <v>247</v>
      </c>
      <c r="J3" s="711" t="s">
        <v>248</v>
      </c>
      <c r="K3" s="711" t="s">
        <v>249</v>
      </c>
      <c r="L3" s="711" t="s">
        <v>250</v>
      </c>
      <c r="M3" s="711" t="s">
        <v>251</v>
      </c>
      <c r="N3" s="712" t="s">
        <v>252</v>
      </c>
      <c r="O3" s="715" t="s">
        <v>263</v>
      </c>
      <c r="P3" s="678"/>
    </row>
    <row r="4" spans="1:29" s="523" customFormat="1" ht="15" customHeight="1" x14ac:dyDescent="0.25">
      <c r="A4" s="898" t="s">
        <v>243</v>
      </c>
      <c r="B4" s="212" t="s">
        <v>232</v>
      </c>
      <c r="C4" s="703">
        <v>7397</v>
      </c>
      <c r="D4" s="699">
        <v>2.5000000000000001E-2</v>
      </c>
      <c r="E4" s="709" t="s">
        <v>235</v>
      </c>
      <c r="F4" s="696"/>
      <c r="G4" s="697"/>
      <c r="H4" s="697"/>
      <c r="I4" s="209">
        <v>2500</v>
      </c>
      <c r="J4" s="209">
        <v>3500</v>
      </c>
      <c r="K4" s="209">
        <v>4500</v>
      </c>
      <c r="L4" s="209">
        <v>5500</v>
      </c>
      <c r="M4" s="209">
        <v>6500</v>
      </c>
      <c r="N4" s="216">
        <v>7500</v>
      </c>
      <c r="O4" s="719"/>
      <c r="P4" s="8"/>
    </row>
    <row r="5" spans="1:29" s="523" customFormat="1" x14ac:dyDescent="0.25">
      <c r="A5" s="899"/>
      <c r="B5" s="51" t="s">
        <v>231</v>
      </c>
      <c r="C5" s="703">
        <v>6410.2</v>
      </c>
      <c r="D5" s="699">
        <v>2.1999999999999999E-2</v>
      </c>
      <c r="E5" s="709" t="s">
        <v>234</v>
      </c>
      <c r="F5" s="689"/>
      <c r="G5" s="678"/>
      <c r="H5" s="678"/>
      <c r="I5" s="588">
        <v>2500</v>
      </c>
      <c r="J5" s="588">
        <v>3500</v>
      </c>
      <c r="K5" s="588">
        <v>4500</v>
      </c>
      <c r="L5" s="680">
        <v>5500</v>
      </c>
      <c r="M5" s="680">
        <v>6500</v>
      </c>
      <c r="N5" s="134">
        <v>7500</v>
      </c>
      <c r="O5" s="684"/>
      <c r="P5" s="8"/>
    </row>
    <row r="6" spans="1:29" s="523" customFormat="1" x14ac:dyDescent="0.25">
      <c r="A6" s="899"/>
      <c r="B6" s="51" t="s">
        <v>230</v>
      </c>
      <c r="C6" s="703">
        <v>5309.3</v>
      </c>
      <c r="D6" s="699">
        <v>1.7999999999999999E-2</v>
      </c>
      <c r="E6" s="709" t="s">
        <v>233</v>
      </c>
      <c r="F6" s="689"/>
      <c r="G6" s="678"/>
      <c r="H6" s="678"/>
      <c r="I6" s="588">
        <v>2500</v>
      </c>
      <c r="J6" s="588">
        <v>3500</v>
      </c>
      <c r="K6" s="588">
        <v>4500</v>
      </c>
      <c r="L6" s="680">
        <v>5500</v>
      </c>
      <c r="M6" s="680">
        <v>6500</v>
      </c>
      <c r="N6" s="134">
        <v>7500</v>
      </c>
      <c r="O6" s="684"/>
      <c r="P6" s="8"/>
    </row>
    <row r="7" spans="1:29" s="523" customFormat="1" x14ac:dyDescent="0.25">
      <c r="A7" s="899"/>
      <c r="B7" s="51" t="s">
        <v>227</v>
      </c>
      <c r="C7" s="703">
        <v>4990</v>
      </c>
      <c r="D7" s="699">
        <v>1.7999999999999999E-2</v>
      </c>
      <c r="E7" s="709" t="s">
        <v>229</v>
      </c>
      <c r="F7" s="690"/>
      <c r="G7" s="679"/>
      <c r="H7" s="679"/>
      <c r="I7" s="588">
        <v>2500</v>
      </c>
      <c r="J7" s="588">
        <v>3500</v>
      </c>
      <c r="K7" s="588">
        <v>4500</v>
      </c>
      <c r="L7" s="680">
        <v>5500</v>
      </c>
      <c r="M7" s="680">
        <v>6500</v>
      </c>
      <c r="N7" s="134">
        <v>7500</v>
      </c>
      <c r="O7" s="684"/>
      <c r="P7" s="8"/>
    </row>
    <row r="8" spans="1:29" s="523" customFormat="1" x14ac:dyDescent="0.25">
      <c r="A8" s="899"/>
      <c r="B8" s="51" t="s">
        <v>226</v>
      </c>
      <c r="C8" s="703">
        <v>4059</v>
      </c>
      <c r="D8" s="699">
        <v>1.4E-2</v>
      </c>
      <c r="E8" s="709" t="s">
        <v>228</v>
      </c>
      <c r="F8" s="690"/>
      <c r="G8" s="679"/>
      <c r="H8" s="679"/>
      <c r="I8" s="588">
        <v>2500</v>
      </c>
      <c r="J8" s="588">
        <v>3500</v>
      </c>
      <c r="K8" s="588">
        <v>4500</v>
      </c>
      <c r="L8" s="680">
        <v>5500</v>
      </c>
      <c r="M8" s="680">
        <v>6500</v>
      </c>
      <c r="N8" s="134">
        <v>7500</v>
      </c>
      <c r="O8" s="684"/>
      <c r="P8" s="8"/>
    </row>
    <row r="9" spans="1:29" s="523" customFormat="1" x14ac:dyDescent="0.25">
      <c r="A9" s="899"/>
      <c r="B9" s="51" t="s">
        <v>224</v>
      </c>
      <c r="C9" s="704">
        <v>3303</v>
      </c>
      <c r="D9" s="699">
        <v>0.01</v>
      </c>
      <c r="E9" s="709" t="s">
        <v>225</v>
      </c>
      <c r="F9" s="587"/>
      <c r="G9" s="588"/>
      <c r="H9" s="588"/>
      <c r="I9" s="588">
        <v>2500</v>
      </c>
      <c r="J9" s="588">
        <v>3500</v>
      </c>
      <c r="K9" s="588">
        <v>4500</v>
      </c>
      <c r="L9" s="680">
        <v>5500</v>
      </c>
      <c r="M9" s="680">
        <v>6500</v>
      </c>
      <c r="N9" s="134">
        <v>7500</v>
      </c>
      <c r="O9" s="684"/>
      <c r="P9" s="8"/>
    </row>
    <row r="10" spans="1:29" s="523" customFormat="1" ht="15" customHeight="1" thickBot="1" x14ac:dyDescent="0.3">
      <c r="A10" s="900"/>
      <c r="B10" s="213" t="s">
        <v>220</v>
      </c>
      <c r="C10" s="704">
        <v>2984</v>
      </c>
      <c r="D10" s="699">
        <v>0.01</v>
      </c>
      <c r="E10" s="709" t="s">
        <v>217</v>
      </c>
      <c r="F10" s="707"/>
      <c r="G10" s="698"/>
      <c r="H10" s="698"/>
      <c r="I10" s="698">
        <v>2500</v>
      </c>
      <c r="J10" s="698">
        <v>3500</v>
      </c>
      <c r="K10" s="698">
        <v>4500</v>
      </c>
      <c r="L10" s="682">
        <v>5500</v>
      </c>
      <c r="M10" s="682">
        <v>6500</v>
      </c>
      <c r="N10" s="142">
        <v>7500</v>
      </c>
      <c r="O10" s="684"/>
      <c r="P10" s="8"/>
    </row>
    <row r="11" spans="1:29" x14ac:dyDescent="0.25">
      <c r="A11" s="895" t="s">
        <v>244</v>
      </c>
      <c r="B11" s="212" t="s">
        <v>218</v>
      </c>
      <c r="C11" s="705">
        <v>2398</v>
      </c>
      <c r="D11" s="702">
        <v>2.5000000000000001E-3</v>
      </c>
      <c r="E11" s="708" t="s">
        <v>212</v>
      </c>
      <c r="F11" s="587">
        <v>1000</v>
      </c>
      <c r="G11" s="588">
        <v>1500</v>
      </c>
      <c r="H11" s="588">
        <v>2400</v>
      </c>
      <c r="I11" s="588">
        <v>2600</v>
      </c>
      <c r="J11" s="588">
        <v>3500</v>
      </c>
      <c r="K11" s="588">
        <v>4500</v>
      </c>
      <c r="L11" s="680">
        <v>5500</v>
      </c>
      <c r="M11" s="680">
        <v>6500</v>
      </c>
      <c r="N11" s="681">
        <v>7500</v>
      </c>
      <c r="O11" s="721">
        <v>2600</v>
      </c>
    </row>
    <row r="12" spans="1:29" x14ac:dyDescent="0.25">
      <c r="A12" s="896"/>
      <c r="B12" s="51" t="s">
        <v>219</v>
      </c>
      <c r="C12" s="704">
        <v>1953</v>
      </c>
      <c r="D12" s="701">
        <v>2.5000000000000001E-3</v>
      </c>
      <c r="E12" s="709" t="s">
        <v>213</v>
      </c>
      <c r="F12" s="587">
        <v>1000</v>
      </c>
      <c r="G12" s="588">
        <v>1500</v>
      </c>
      <c r="H12" s="588">
        <v>2400</v>
      </c>
      <c r="I12" s="588">
        <v>2600</v>
      </c>
      <c r="J12" s="588">
        <v>3500</v>
      </c>
      <c r="K12" s="588">
        <v>4500</v>
      </c>
      <c r="L12" s="680">
        <v>5500</v>
      </c>
      <c r="M12" s="680">
        <v>6500</v>
      </c>
      <c r="N12" s="134">
        <v>7500</v>
      </c>
      <c r="O12" s="719">
        <v>2600</v>
      </c>
    </row>
    <row r="13" spans="1:29" x14ac:dyDescent="0.25">
      <c r="A13" s="896"/>
      <c r="B13" s="51" t="s">
        <v>221</v>
      </c>
      <c r="C13" s="704">
        <v>1811</v>
      </c>
      <c r="D13" s="701">
        <v>2.5000000000000001E-3</v>
      </c>
      <c r="E13" s="709" t="s">
        <v>214</v>
      </c>
      <c r="F13" s="587">
        <v>1000</v>
      </c>
      <c r="G13" s="588">
        <v>1500</v>
      </c>
      <c r="H13" s="588">
        <v>2400</v>
      </c>
      <c r="I13" s="588">
        <v>2600</v>
      </c>
      <c r="J13" s="588">
        <v>3500</v>
      </c>
      <c r="K13" s="588">
        <v>4500</v>
      </c>
      <c r="L13" s="680">
        <v>5500</v>
      </c>
      <c r="M13" s="680">
        <v>6500</v>
      </c>
      <c r="N13" s="134">
        <v>7500</v>
      </c>
      <c r="O13" s="719">
        <v>2600</v>
      </c>
    </row>
    <row r="14" spans="1:29" x14ac:dyDescent="0.25">
      <c r="A14" s="896"/>
      <c r="B14" s="51" t="s">
        <v>222</v>
      </c>
      <c r="C14" s="704">
        <v>1581</v>
      </c>
      <c r="D14" s="701">
        <v>2.5000000000000001E-3</v>
      </c>
      <c r="E14" s="709" t="s">
        <v>215</v>
      </c>
      <c r="F14" s="587">
        <v>1000</v>
      </c>
      <c r="G14" s="588">
        <v>1500</v>
      </c>
      <c r="H14" s="588">
        <v>2400</v>
      </c>
      <c r="I14" s="588">
        <v>2600</v>
      </c>
      <c r="J14" s="588">
        <v>3500</v>
      </c>
      <c r="K14" s="588">
        <v>4500</v>
      </c>
      <c r="L14" s="680">
        <v>5500</v>
      </c>
      <c r="M14" s="680">
        <v>6500</v>
      </c>
      <c r="N14" s="134">
        <v>7500</v>
      </c>
      <c r="O14" s="719">
        <v>2600</v>
      </c>
    </row>
    <row r="15" spans="1:29" ht="15.75" thickBot="1" x14ac:dyDescent="0.3">
      <c r="A15" s="897"/>
      <c r="B15" s="213" t="s">
        <v>223</v>
      </c>
      <c r="C15" s="706">
        <v>1437</v>
      </c>
      <c r="D15" s="700">
        <v>0</v>
      </c>
      <c r="E15" s="710" t="s">
        <v>216</v>
      </c>
      <c r="F15" s="707">
        <v>1000</v>
      </c>
      <c r="G15" s="698">
        <v>1500</v>
      </c>
      <c r="H15" s="698">
        <v>2400</v>
      </c>
      <c r="I15" s="698">
        <v>2600</v>
      </c>
      <c r="J15" s="698">
        <v>3500</v>
      </c>
      <c r="K15" s="698">
        <v>4500</v>
      </c>
      <c r="L15" s="682">
        <v>5500</v>
      </c>
      <c r="M15" s="682">
        <v>6500</v>
      </c>
      <c r="N15" s="142">
        <v>7500</v>
      </c>
      <c r="O15" s="720">
        <v>2600</v>
      </c>
    </row>
    <row r="21" spans="16:16" x14ac:dyDescent="0.25">
      <c r="P21" s="73"/>
    </row>
  </sheetData>
  <mergeCells count="3">
    <mergeCell ref="B1:N1"/>
    <mergeCell ref="A11:A15"/>
    <mergeCell ref="A4:A10"/>
  </mergeCells>
  <pageMargins left="0.7" right="0.7" top="0.78740157499999996" bottom="0.78740157499999996" header="0.3" footer="0.3"/>
  <pageSetup paperSize="9" scale="52" orientation="landscape"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4"/>
  <sheetViews>
    <sheetView showGridLines="0" zoomScale="90" zoomScaleNormal="90" workbookViewId="0">
      <selection activeCell="O24" sqref="O24"/>
    </sheetView>
  </sheetViews>
  <sheetFormatPr baseColWidth="10" defaultRowHeight="15" x14ac:dyDescent="0.25"/>
  <cols>
    <col min="1" max="1" width="20.85546875" customWidth="1"/>
    <col min="2" max="2" width="22.7109375" customWidth="1"/>
    <col min="3" max="3" width="16.5703125" customWidth="1"/>
    <col min="4" max="4" width="22" customWidth="1"/>
    <col min="5" max="5" width="22.7109375" customWidth="1"/>
  </cols>
  <sheetData>
    <row r="1" spans="1:6" ht="19.5" thickBot="1" x14ac:dyDescent="0.3">
      <c r="A1" s="894" t="s">
        <v>257</v>
      </c>
      <c r="B1" s="894"/>
      <c r="C1" s="894"/>
      <c r="D1" s="894"/>
      <c r="E1" s="894"/>
      <c r="F1" s="894"/>
    </row>
    <row r="2" spans="1:6" ht="15.75" thickBot="1" x14ac:dyDescent="0.3"/>
    <row r="3" spans="1:6" ht="60.75" thickBot="1" x14ac:dyDescent="0.3">
      <c r="A3" s="694" t="s">
        <v>239</v>
      </c>
      <c r="B3" s="688" t="s">
        <v>242</v>
      </c>
      <c r="C3" s="713" t="s">
        <v>260</v>
      </c>
      <c r="D3" s="713" t="s">
        <v>259</v>
      </c>
      <c r="E3" s="712" t="s">
        <v>254</v>
      </c>
    </row>
    <row r="4" spans="1:6" ht="15.75" thickBot="1" x14ac:dyDescent="0.3">
      <c r="A4" s="714" t="s">
        <v>256</v>
      </c>
      <c r="B4" s="716">
        <v>3666.0720000000001</v>
      </c>
      <c r="C4" s="717">
        <v>4.0000000000000001E-3</v>
      </c>
      <c r="D4" s="717">
        <v>1.2E-2</v>
      </c>
      <c r="E4" s="718" t="s">
        <v>258</v>
      </c>
    </row>
  </sheetData>
  <mergeCells count="1">
    <mergeCell ref="A1:F1"/>
  </mergeCells>
  <pageMargins left="0.7" right="0.7" top="0.78740157499999996" bottom="0.78740157499999996" header="0.3" footer="0.3"/>
  <pageSetup paperSize="9"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4"/>
  <sheetViews>
    <sheetView showGridLines="0" zoomScale="90" zoomScaleNormal="90" workbookViewId="0">
      <selection activeCell="A43" sqref="A43"/>
    </sheetView>
  </sheetViews>
  <sheetFormatPr baseColWidth="10" defaultRowHeight="15" x14ac:dyDescent="0.25"/>
  <cols>
    <col min="1" max="1" width="20.7109375" bestFit="1" customWidth="1"/>
    <col min="2" max="2" width="17" customWidth="1"/>
    <col min="3" max="3" width="21" customWidth="1"/>
    <col min="4" max="4" width="20" customWidth="1"/>
    <col min="5" max="5" width="25.28515625" customWidth="1"/>
  </cols>
  <sheetData>
    <row r="1" spans="1:6" ht="19.5" thickBot="1" x14ac:dyDescent="0.3">
      <c r="A1" s="894" t="s">
        <v>261</v>
      </c>
      <c r="B1" s="894"/>
      <c r="C1" s="894"/>
      <c r="D1" s="894"/>
      <c r="E1" s="894"/>
      <c r="F1" s="894"/>
    </row>
    <row r="2" spans="1:6" ht="15.75" thickBot="1" x14ac:dyDescent="0.3">
      <c r="A2" s="523"/>
      <c r="B2" s="523"/>
      <c r="C2" s="523"/>
      <c r="D2" s="523"/>
      <c r="E2" s="523"/>
      <c r="F2" s="523"/>
    </row>
    <row r="3" spans="1:6" ht="60.75" thickBot="1" x14ac:dyDescent="0.3">
      <c r="A3" s="694" t="s">
        <v>239</v>
      </c>
      <c r="B3" s="688" t="s">
        <v>242</v>
      </c>
      <c r="C3" s="713" t="s">
        <v>262</v>
      </c>
      <c r="D3" s="713" t="s">
        <v>259</v>
      </c>
      <c r="E3" s="712" t="s">
        <v>254</v>
      </c>
      <c r="F3" s="523"/>
    </row>
    <row r="4" spans="1:6" ht="15.75" thickBot="1" x14ac:dyDescent="0.3">
      <c r="A4" s="714" t="s">
        <v>256</v>
      </c>
      <c r="B4" s="716">
        <v>71</v>
      </c>
      <c r="C4" s="717">
        <v>5.0000000000000001E-3</v>
      </c>
      <c r="D4" s="717">
        <v>5.0000000000000001E-3</v>
      </c>
      <c r="E4" s="718" t="s">
        <v>258</v>
      </c>
      <c r="F4" s="523"/>
    </row>
  </sheetData>
  <mergeCells count="1">
    <mergeCell ref="A1:F1"/>
  </mergeCells>
  <pageMargins left="0.7" right="0.7" top="0.78740157499999996" bottom="0.78740157499999996" header="0.3" footer="0.3"/>
  <pageSetup paperSize="9"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4"/>
  <sheetViews>
    <sheetView showGridLines="0" zoomScale="90" zoomScaleNormal="90" workbookViewId="0">
      <selection sqref="A1:G1"/>
    </sheetView>
  </sheetViews>
  <sheetFormatPr baseColWidth="10" defaultColWidth="29" defaultRowHeight="15" x14ac:dyDescent="0.25"/>
  <cols>
    <col min="1" max="1" width="37.85546875" customWidth="1"/>
    <col min="2" max="2" width="10" customWidth="1"/>
    <col min="3" max="4" width="11" bestFit="1" customWidth="1"/>
    <col min="5" max="5" width="11.140625" customWidth="1"/>
    <col min="6" max="6" width="11.140625" bestFit="1" customWidth="1"/>
    <col min="7" max="7" width="11" bestFit="1" customWidth="1"/>
  </cols>
  <sheetData>
    <row r="1" spans="1:7" ht="18.75" customHeight="1" x14ac:dyDescent="0.25">
      <c r="A1" s="817" t="s">
        <v>172</v>
      </c>
      <c r="B1" s="817"/>
      <c r="C1" s="817"/>
      <c r="D1" s="817"/>
      <c r="E1" s="817"/>
      <c r="F1" s="817"/>
      <c r="G1" s="817"/>
    </row>
    <row r="2" spans="1:7" ht="19.5" thickBot="1" x14ac:dyDescent="0.3">
      <c r="A2" s="221" t="s">
        <v>101</v>
      </c>
      <c r="B2" s="543"/>
      <c r="C2" s="543"/>
      <c r="D2" s="543"/>
      <c r="E2" s="543"/>
      <c r="F2" s="543"/>
      <c r="G2" s="543"/>
    </row>
    <row r="3" spans="1:7" ht="15.75" thickBot="1" x14ac:dyDescent="0.3">
      <c r="A3" s="523"/>
      <c r="B3" s="523"/>
      <c r="C3" s="523"/>
      <c r="D3" s="523"/>
      <c r="E3" s="523"/>
      <c r="F3" s="523"/>
      <c r="G3" s="523"/>
    </row>
    <row r="4" spans="1:7" ht="15.75" thickBot="1" x14ac:dyDescent="0.3">
      <c r="A4" s="234" t="s">
        <v>87</v>
      </c>
      <c r="B4" s="502">
        <v>2009</v>
      </c>
      <c r="C4" s="503">
        <v>2010</v>
      </c>
      <c r="D4" s="503">
        <v>2011</v>
      </c>
      <c r="E4" s="503">
        <v>2012</v>
      </c>
      <c r="F4" s="503">
        <v>2013</v>
      </c>
      <c r="G4" s="202">
        <v>2014</v>
      </c>
    </row>
    <row r="5" spans="1:7" x14ac:dyDescent="0.25">
      <c r="A5" s="236" t="s">
        <v>275</v>
      </c>
      <c r="B5" s="553">
        <v>73.128618000000003</v>
      </c>
      <c r="C5" s="553">
        <v>125.18777900000001</v>
      </c>
      <c r="D5" s="553">
        <v>409.65197699999999</v>
      </c>
      <c r="E5" s="553">
        <v>358.45044705999999</v>
      </c>
      <c r="F5" s="553">
        <v>480.29126031999999</v>
      </c>
      <c r="G5" s="554">
        <v>1221.4940810000001</v>
      </c>
    </row>
    <row r="6" spans="1:7" x14ac:dyDescent="0.25">
      <c r="A6" s="238" t="s">
        <v>181</v>
      </c>
      <c r="B6" s="500">
        <v>0.39300800000000002</v>
      </c>
      <c r="C6" s="500">
        <v>1.589968</v>
      </c>
      <c r="D6" s="500">
        <v>2.6339999999999999</v>
      </c>
      <c r="E6" s="500">
        <v>16.05779098</v>
      </c>
      <c r="F6" s="500">
        <v>65.502816999999993</v>
      </c>
      <c r="G6" s="555">
        <v>245.17140800000001</v>
      </c>
    </row>
    <row r="7" spans="1:7" x14ac:dyDescent="0.25">
      <c r="A7" s="238" t="s">
        <v>1</v>
      </c>
      <c r="B7" s="556">
        <v>4.9437000000000002E-2</v>
      </c>
      <c r="C7" s="556">
        <v>3.1949999999999999E-2</v>
      </c>
      <c r="D7" s="500">
        <v>5.9284619999999997</v>
      </c>
      <c r="E7" s="500">
        <v>9.4311940500000002</v>
      </c>
      <c r="F7" s="500">
        <v>8.8058300000000003</v>
      </c>
      <c r="G7" s="555">
        <v>112.087722</v>
      </c>
    </row>
    <row r="8" spans="1:7" x14ac:dyDescent="0.25">
      <c r="A8" s="238" t="s">
        <v>155</v>
      </c>
      <c r="B8" s="500">
        <v>0</v>
      </c>
      <c r="C8" s="500">
        <v>0</v>
      </c>
      <c r="D8" s="500">
        <v>5.6800000000000003E-2</v>
      </c>
      <c r="E8" s="557">
        <v>0.30363600000000002</v>
      </c>
      <c r="F8" s="500">
        <v>9.1020000000000004E-2</v>
      </c>
      <c r="G8" s="555">
        <v>0.77403500000000003</v>
      </c>
    </row>
    <row r="9" spans="1:7" x14ac:dyDescent="0.25">
      <c r="A9" s="237" t="s">
        <v>57</v>
      </c>
      <c r="B9" s="500">
        <v>0</v>
      </c>
      <c r="C9" s="500">
        <v>0</v>
      </c>
      <c r="D9" s="556">
        <v>0.03</v>
      </c>
      <c r="E9" s="558">
        <v>4.5620000000000001E-2</v>
      </c>
      <c r="F9" s="556">
        <v>2.9159999999999998E-2</v>
      </c>
      <c r="G9" s="555">
        <v>0.236543</v>
      </c>
    </row>
    <row r="10" spans="1:7" ht="15.75" thickBot="1" x14ac:dyDescent="0.3">
      <c r="A10" s="239" t="s">
        <v>127</v>
      </c>
      <c r="B10" s="500">
        <v>0.125638</v>
      </c>
      <c r="C10" s="500">
        <v>0</v>
      </c>
      <c r="D10" s="500">
        <v>2.3455699999999999</v>
      </c>
      <c r="E10" s="559">
        <v>0.49908400000000003</v>
      </c>
      <c r="F10" s="500">
        <v>0.11418499999999999</v>
      </c>
      <c r="G10" s="555">
        <v>0.78652900000000003</v>
      </c>
    </row>
    <row r="11" spans="1:7" ht="15.75" thickBot="1" x14ac:dyDescent="0.3">
      <c r="A11" s="235" t="s">
        <v>38</v>
      </c>
      <c r="B11" s="150">
        <f t="shared" ref="B11:G11" si="0">SUM(B5:B10)</f>
        <v>73.69670099999999</v>
      </c>
      <c r="C11" s="531">
        <f t="shared" si="0"/>
        <v>126.809697</v>
      </c>
      <c r="D11" s="531">
        <f t="shared" si="0"/>
        <v>420.64680900000002</v>
      </c>
      <c r="E11" s="531">
        <f t="shared" si="0"/>
        <v>384.78777208999992</v>
      </c>
      <c r="F11" s="531">
        <f t="shared" si="0"/>
        <v>554.83427232000008</v>
      </c>
      <c r="G11" s="197">
        <f t="shared" si="0"/>
        <v>1580.5503179999998</v>
      </c>
    </row>
    <row r="12" spans="1:7" s="218" customFormat="1" ht="15.75" thickBot="1" x14ac:dyDescent="0.3">
      <c r="A12" s="527" t="s">
        <v>62</v>
      </c>
      <c r="B12" s="491"/>
      <c r="C12" s="542">
        <f t="shared" ref="C12:F12" si="1">(C11-B11)/B11</f>
        <v>0.72069706349542051</v>
      </c>
      <c r="D12" s="542">
        <f t="shared" si="1"/>
        <v>2.3171501781918149</v>
      </c>
      <c r="E12" s="542">
        <f t="shared" si="1"/>
        <v>-8.5247376522949211E-2</v>
      </c>
      <c r="F12" s="542">
        <f t="shared" si="1"/>
        <v>0.44192282750146006</v>
      </c>
      <c r="G12" s="545">
        <f>(G11-F11)/F11</f>
        <v>1.8486890533835283</v>
      </c>
    </row>
    <row r="13" spans="1:7" ht="15.75" thickBot="1" x14ac:dyDescent="0.3">
      <c r="A13" s="677" t="s">
        <v>274</v>
      </c>
      <c r="B13" s="725">
        <f>B11/'3.2 Eingespeiste Jahresarbeit'!H12</f>
        <v>9.8431044430850748E-4</v>
      </c>
      <c r="C13" s="725">
        <f>C11/'3.2 Eingespeiste Jahresarbeit'!I12</f>
        <v>1.5410957665520533E-3</v>
      </c>
      <c r="D13" s="725">
        <f>D11/'3.2 Eingespeiste Jahresarbeit'!J12</f>
        <v>4.0888288053248789E-3</v>
      </c>
      <c r="E13" s="725">
        <f>E11/'3.2 Eingespeiste Jahresarbeit'!K12</f>
        <v>3.2721136569251572E-3</v>
      </c>
      <c r="F13" s="725">
        <f>F11/'3.2 Eingespeiste Jahresarbeit'!L12</f>
        <v>4.4432348677110453E-3</v>
      </c>
      <c r="G13" s="726">
        <f>G11/'3.2 Eingespeiste Jahresarbeit'!M12</f>
        <v>1.1616325674346437E-2</v>
      </c>
    </row>
    <row r="15" spans="1:7" ht="18.75" customHeight="1" x14ac:dyDescent="0.25"/>
    <row r="21" spans="8:8" x14ac:dyDescent="0.25">
      <c r="H21" s="240"/>
    </row>
    <row r="30" spans="8:8" ht="15" customHeight="1" x14ac:dyDescent="0.25"/>
    <row r="33" spans="1:7" ht="18.75" x14ac:dyDescent="0.25">
      <c r="A33" s="817" t="s">
        <v>128</v>
      </c>
      <c r="B33" s="817"/>
      <c r="C33" s="817"/>
      <c r="D33" s="817"/>
      <c r="E33" s="817"/>
      <c r="F33" s="817"/>
      <c r="G33" s="817"/>
    </row>
    <row r="34" spans="1:7" ht="19.5" thickBot="1" x14ac:dyDescent="0.3">
      <c r="A34" s="221" t="s">
        <v>101</v>
      </c>
      <c r="B34" s="543"/>
      <c r="C34" s="543"/>
      <c r="D34" s="543"/>
      <c r="E34" s="543"/>
      <c r="F34" s="543"/>
      <c r="G34" s="543"/>
    </row>
    <row r="35" spans="1:7" ht="15.75" thickBot="1" x14ac:dyDescent="0.3">
      <c r="A35" s="523"/>
      <c r="B35" s="523"/>
      <c r="C35" s="523"/>
      <c r="D35" s="523"/>
      <c r="E35" s="523"/>
      <c r="F35" s="523"/>
      <c r="G35" s="523"/>
    </row>
    <row r="36" spans="1:7" ht="15.75" thickBot="1" x14ac:dyDescent="0.3">
      <c r="A36" s="234" t="s">
        <v>87</v>
      </c>
      <c r="B36" s="502">
        <v>2009</v>
      </c>
      <c r="C36" s="503">
        <v>2010</v>
      </c>
      <c r="D36" s="503">
        <v>2011</v>
      </c>
      <c r="E36" s="503">
        <v>2012</v>
      </c>
      <c r="F36" s="503">
        <v>2013</v>
      </c>
      <c r="G36" s="202">
        <v>2014</v>
      </c>
    </row>
    <row r="37" spans="1:7" x14ac:dyDescent="0.25">
      <c r="A37" s="236" t="s">
        <v>275</v>
      </c>
      <c r="B37" s="505"/>
      <c r="C37" s="505"/>
      <c r="D37" s="505"/>
      <c r="E37" s="505"/>
      <c r="F37" s="505">
        <v>35520938.32</v>
      </c>
      <c r="G37" s="513">
        <v>65041605</v>
      </c>
    </row>
    <row r="38" spans="1:7" x14ac:dyDescent="0.25">
      <c r="A38" s="238" t="s">
        <v>181</v>
      </c>
      <c r="B38" s="530"/>
      <c r="C38" s="530"/>
      <c r="D38" s="530"/>
      <c r="E38" s="530"/>
      <c r="F38" s="530">
        <v>5241174</v>
      </c>
      <c r="G38" s="544">
        <v>13924018</v>
      </c>
    </row>
    <row r="39" spans="1:7" x14ac:dyDescent="0.25">
      <c r="A39" s="238" t="s">
        <v>1</v>
      </c>
      <c r="B39" s="530"/>
      <c r="C39" s="530"/>
      <c r="D39" s="530"/>
      <c r="E39" s="530"/>
      <c r="F39" s="530">
        <v>2966070</v>
      </c>
      <c r="G39" s="544">
        <v>3537993</v>
      </c>
    </row>
    <row r="40" spans="1:7" x14ac:dyDescent="0.25">
      <c r="A40" s="238" t="s">
        <v>155</v>
      </c>
      <c r="B40" s="530"/>
      <c r="C40" s="530"/>
      <c r="D40" s="530"/>
      <c r="E40" s="530"/>
      <c r="F40" s="530">
        <v>6761</v>
      </c>
      <c r="G40" s="544">
        <v>4979</v>
      </c>
    </row>
    <row r="41" spans="1:7" x14ac:dyDescent="0.25">
      <c r="A41" s="237" t="s">
        <v>57</v>
      </c>
      <c r="B41" s="530"/>
      <c r="C41" s="530"/>
      <c r="D41" s="530"/>
      <c r="E41" s="530"/>
      <c r="F41" s="530">
        <v>0</v>
      </c>
      <c r="G41" s="544">
        <v>496</v>
      </c>
    </row>
    <row r="42" spans="1:7" ht="15.75" thickBot="1" x14ac:dyDescent="0.3">
      <c r="A42" s="239" t="s">
        <v>127</v>
      </c>
      <c r="B42" s="133"/>
      <c r="C42" s="133"/>
      <c r="D42" s="133"/>
      <c r="E42" s="133"/>
      <c r="F42" s="133">
        <v>0</v>
      </c>
      <c r="G42" s="181">
        <v>182414</v>
      </c>
    </row>
    <row r="43" spans="1:7" ht="15.75" thickBot="1" x14ac:dyDescent="0.3">
      <c r="A43" s="235" t="s">
        <v>38</v>
      </c>
      <c r="B43" s="150">
        <v>6037916</v>
      </c>
      <c r="C43" s="531">
        <v>10233937.931497082</v>
      </c>
      <c r="D43" s="531">
        <v>33456759.629999999</v>
      </c>
      <c r="E43" s="531">
        <v>33099279.870000001</v>
      </c>
      <c r="F43" s="531">
        <f>SUM(F37:F42)</f>
        <v>43734943.32</v>
      </c>
      <c r="G43" s="197">
        <f>SUM(G37:G42)</f>
        <v>82691505</v>
      </c>
    </row>
    <row r="44" spans="1:7" ht="15.75" thickBot="1" x14ac:dyDescent="0.3">
      <c r="A44" s="527" t="s">
        <v>62</v>
      </c>
      <c r="B44" s="542"/>
      <c r="C44" s="542">
        <f t="shared" ref="C44:G44" si="2">(C43-B43)/B43</f>
        <v>0.69494539697092206</v>
      </c>
      <c r="D44" s="542">
        <f t="shared" si="2"/>
        <v>2.2691970435964666</v>
      </c>
      <c r="E44" s="542">
        <f t="shared" si="2"/>
        <v>-1.0684829133286807E-2</v>
      </c>
      <c r="F44" s="542">
        <f t="shared" si="2"/>
        <v>0.32132612829561236</v>
      </c>
      <c r="G44" s="545">
        <f t="shared" si="2"/>
        <v>0.89074224687939985</v>
      </c>
    </row>
  </sheetData>
  <mergeCells count="2">
    <mergeCell ref="A1:G1"/>
    <mergeCell ref="A33:G33"/>
  </mergeCells>
  <pageMargins left="0.7" right="0.7" top="0.78740157499999996" bottom="0.78740157499999996" header="0.3" footer="0.3"/>
  <pageSetup paperSize="9" scale="72" orientation="landscape" r:id="rId1"/>
  <ignoredErrors>
    <ignoredError sqref="B11:G11" formulaRange="1"/>
  </ignoredErrors>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7"/>
  <sheetViews>
    <sheetView showGridLines="0" zoomScale="90" zoomScaleNormal="90" workbookViewId="0">
      <selection sqref="A1:O1"/>
    </sheetView>
  </sheetViews>
  <sheetFormatPr baseColWidth="10" defaultRowHeight="15" x14ac:dyDescent="0.25"/>
  <cols>
    <col min="1" max="1" width="13.7109375" customWidth="1"/>
    <col min="2" max="2" width="5.5703125" style="523" bestFit="1" customWidth="1"/>
    <col min="3" max="3" width="7.85546875" style="523" bestFit="1" customWidth="1"/>
    <col min="4" max="4" width="8.140625" style="218" customWidth="1"/>
    <col min="5" max="5" width="8.140625" customWidth="1"/>
    <col min="6" max="6" width="6" style="523" bestFit="1" customWidth="1"/>
    <col min="7" max="7" width="7.85546875" style="523" bestFit="1" customWidth="1"/>
    <col min="8" max="8" width="7.7109375" style="218" customWidth="1"/>
    <col min="9" max="9" width="9.5703125" customWidth="1"/>
    <col min="10" max="10" width="6" style="523" bestFit="1" customWidth="1"/>
    <col min="11" max="11" width="7.85546875" style="523" bestFit="1" customWidth="1"/>
    <col min="12" max="12" width="9" style="218" customWidth="1"/>
    <col min="13" max="13" width="8.28515625" customWidth="1"/>
    <col min="14" max="14" width="12.42578125" customWidth="1"/>
    <col min="15" max="15" width="14" customWidth="1"/>
  </cols>
  <sheetData>
    <row r="1" spans="1:15" ht="18.75" customHeight="1" x14ac:dyDescent="0.25">
      <c r="A1" s="817" t="s">
        <v>284</v>
      </c>
      <c r="B1" s="817"/>
      <c r="C1" s="817"/>
      <c r="D1" s="817"/>
      <c r="E1" s="817"/>
      <c r="F1" s="817"/>
      <c r="G1" s="817"/>
      <c r="H1" s="817"/>
      <c r="I1" s="817"/>
      <c r="J1" s="817"/>
      <c r="K1" s="817"/>
      <c r="L1" s="817"/>
      <c r="M1" s="817"/>
      <c r="N1" s="817"/>
      <c r="O1" s="817"/>
    </row>
    <row r="2" spans="1:15" ht="15.75" thickBot="1" x14ac:dyDescent="0.3">
      <c r="A2" s="62">
        <v>42004</v>
      </c>
      <c r="B2" s="472"/>
      <c r="C2" s="472"/>
      <c r="D2" s="62"/>
      <c r="E2" s="22"/>
      <c r="F2" s="22"/>
      <c r="G2" s="22"/>
      <c r="H2" s="22"/>
      <c r="I2" s="22"/>
      <c r="J2" s="22"/>
      <c r="K2" s="22"/>
      <c r="L2" s="22"/>
      <c r="M2" s="22"/>
      <c r="N2" s="69"/>
      <c r="O2" s="30"/>
    </row>
    <row r="3" spans="1:15" ht="15.75" thickBot="1" x14ac:dyDescent="0.3">
      <c r="A3" s="63"/>
      <c r="B3" s="63"/>
      <c r="C3" s="63"/>
      <c r="D3" s="63"/>
      <c r="E3" s="15"/>
      <c r="F3" s="15"/>
      <c r="G3" s="15"/>
      <c r="H3" s="15"/>
      <c r="I3" s="15"/>
      <c r="J3" s="15"/>
      <c r="K3" s="15"/>
      <c r="L3" s="15"/>
      <c r="M3" s="15"/>
      <c r="N3" s="64"/>
    </row>
    <row r="4" spans="1:15" ht="29.25" customHeight="1" thickBot="1" x14ac:dyDescent="0.3">
      <c r="A4" s="901"/>
      <c r="B4" s="905" t="s">
        <v>124</v>
      </c>
      <c r="C4" s="906"/>
      <c r="D4" s="906"/>
      <c r="E4" s="907"/>
      <c r="F4" s="910" t="s">
        <v>173</v>
      </c>
      <c r="G4" s="911"/>
      <c r="H4" s="911"/>
      <c r="I4" s="912"/>
      <c r="J4" s="910" t="s">
        <v>125</v>
      </c>
      <c r="K4" s="911"/>
      <c r="L4" s="911"/>
      <c r="M4" s="912"/>
      <c r="N4" s="903" t="s">
        <v>3</v>
      </c>
      <c r="O4" s="904"/>
    </row>
    <row r="5" spans="1:15" s="218" customFormat="1" ht="30" customHeight="1" thickBot="1" x14ac:dyDescent="0.3">
      <c r="A5" s="902"/>
      <c r="B5" s="908" t="s">
        <v>123</v>
      </c>
      <c r="C5" s="909"/>
      <c r="D5" s="908" t="s">
        <v>126</v>
      </c>
      <c r="E5" s="909"/>
      <c r="F5" s="908" t="s">
        <v>123</v>
      </c>
      <c r="G5" s="909"/>
      <c r="H5" s="913" t="s">
        <v>126</v>
      </c>
      <c r="I5" s="914"/>
      <c r="J5" s="908" t="s">
        <v>123</v>
      </c>
      <c r="K5" s="909"/>
      <c r="L5" s="913" t="s">
        <v>126</v>
      </c>
      <c r="M5" s="914"/>
      <c r="N5" s="746" t="s">
        <v>123</v>
      </c>
      <c r="O5" s="754" t="s">
        <v>126</v>
      </c>
    </row>
    <row r="6" spans="1:15" s="523" customFormat="1" ht="17.25" customHeight="1" thickBot="1" x14ac:dyDescent="0.3">
      <c r="A6" s="656"/>
      <c r="B6" s="748" t="s">
        <v>45</v>
      </c>
      <c r="C6" s="749" t="s">
        <v>161</v>
      </c>
      <c r="D6" s="750" t="s">
        <v>196</v>
      </c>
      <c r="E6" s="751" t="s">
        <v>161</v>
      </c>
      <c r="F6" s="752" t="s">
        <v>45</v>
      </c>
      <c r="G6" s="752" t="s">
        <v>161</v>
      </c>
      <c r="H6" s="748" t="s">
        <v>196</v>
      </c>
      <c r="I6" s="751" t="s">
        <v>161</v>
      </c>
      <c r="J6" s="753" t="s">
        <v>45</v>
      </c>
      <c r="K6" s="747" t="s">
        <v>161</v>
      </c>
      <c r="L6" s="752" t="s">
        <v>196</v>
      </c>
      <c r="M6" s="752" t="s">
        <v>161</v>
      </c>
      <c r="N6" s="746" t="s">
        <v>45</v>
      </c>
      <c r="O6" s="747" t="s">
        <v>196</v>
      </c>
    </row>
    <row r="7" spans="1:15" ht="15.75" thickBot="1" x14ac:dyDescent="0.3">
      <c r="A7" s="233" t="s">
        <v>3</v>
      </c>
      <c r="B7" s="560">
        <v>61.251176000000001</v>
      </c>
      <c r="C7" s="740">
        <f>B7/N7</f>
        <v>3.8753069271943885E-2</v>
      </c>
      <c r="D7" s="741">
        <v>6.2115349999999996</v>
      </c>
      <c r="E7" s="742">
        <f>D7/O7</f>
        <v>7.5116966367947943E-2</v>
      </c>
      <c r="F7" s="741">
        <v>860.17594899999995</v>
      </c>
      <c r="G7" s="743">
        <f>F7/N7</f>
        <v>0.54422560209549387</v>
      </c>
      <c r="H7" s="741">
        <v>34.369340000000001</v>
      </c>
      <c r="I7" s="742">
        <f>H7/O7</f>
        <v>0.41563326244938942</v>
      </c>
      <c r="J7" s="744">
        <v>659.12319400000001</v>
      </c>
      <c r="K7" s="743">
        <f>J7/N7</f>
        <v>0.41702132863256219</v>
      </c>
      <c r="L7" s="741">
        <v>42.11063</v>
      </c>
      <c r="M7" s="742">
        <f>L7/O7</f>
        <v>0.50924977118266257</v>
      </c>
      <c r="N7" s="758">
        <f>B7+F7+J7</f>
        <v>1580.5503189999999</v>
      </c>
      <c r="O7" s="745">
        <f>D7+H7+L7</f>
        <v>82.691505000000006</v>
      </c>
    </row>
  </sheetData>
  <mergeCells count="12">
    <mergeCell ref="A1:O1"/>
    <mergeCell ref="A4:A5"/>
    <mergeCell ref="N4:O4"/>
    <mergeCell ref="B4:E4"/>
    <mergeCell ref="B5:C5"/>
    <mergeCell ref="F4:I4"/>
    <mergeCell ref="J4:M4"/>
    <mergeCell ref="D5:E5"/>
    <mergeCell ref="F5:G5"/>
    <mergeCell ref="H5:I5"/>
    <mergeCell ref="J5:K5"/>
    <mergeCell ref="L5:M5"/>
  </mergeCells>
  <pageMargins left="0.7" right="0.7" top="0.78740157499999996" bottom="0.78740157499999996" header="0.3" footer="0.3"/>
  <pageSetup paperSize="9" scale="99"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25"/>
  <sheetViews>
    <sheetView showGridLines="0" zoomScale="90" zoomScaleNormal="90" workbookViewId="0">
      <selection sqref="A1:G1"/>
    </sheetView>
  </sheetViews>
  <sheetFormatPr baseColWidth="10" defaultRowHeight="15" x14ac:dyDescent="0.25"/>
  <cols>
    <col min="1" max="1" width="25.140625" bestFit="1" customWidth="1"/>
    <col min="2" max="2" width="14" customWidth="1"/>
    <col min="3" max="3" width="14" bestFit="1" customWidth="1"/>
    <col min="4" max="5" width="13.7109375" customWidth="1"/>
    <col min="6" max="6" width="13.140625" bestFit="1" customWidth="1"/>
    <col min="7" max="7" width="8.42578125" bestFit="1" customWidth="1"/>
    <col min="8" max="8" width="13.7109375" customWidth="1"/>
    <col min="9" max="9" width="8.42578125" bestFit="1" customWidth="1"/>
    <col min="10" max="10" width="13.7109375" customWidth="1"/>
    <col min="11" max="11" width="8.42578125" bestFit="1" customWidth="1"/>
    <col min="12" max="12" width="13.140625" bestFit="1" customWidth="1"/>
    <col min="13" max="13" width="8.42578125" bestFit="1" customWidth="1"/>
    <col min="14" max="15" width="13.140625" bestFit="1" customWidth="1"/>
    <col min="16" max="16" width="12" customWidth="1"/>
    <col min="17" max="17" width="8.7109375" bestFit="1" customWidth="1"/>
  </cols>
  <sheetData>
    <row r="1" spans="1:23" s="12" customFormat="1" ht="18.75" x14ac:dyDescent="0.25">
      <c r="A1" s="817" t="s">
        <v>200</v>
      </c>
      <c r="B1" s="817"/>
      <c r="C1" s="817"/>
      <c r="D1" s="817"/>
      <c r="E1" s="817"/>
      <c r="F1" s="817"/>
      <c r="G1" s="817"/>
    </row>
    <row r="2" spans="1:23" s="12" customFormat="1" ht="15.75" thickBot="1" x14ac:dyDescent="0.3">
      <c r="A2" s="472" t="s">
        <v>104</v>
      </c>
      <c r="B2" s="71"/>
      <c r="C2" s="71"/>
      <c r="D2" s="71"/>
      <c r="E2" s="71"/>
      <c r="F2" s="71"/>
      <c r="G2" s="695"/>
      <c r="H2" s="473"/>
      <c r="I2" s="473"/>
      <c r="J2" s="473"/>
      <c r="K2" s="473"/>
      <c r="L2" s="473"/>
      <c r="M2" s="473"/>
      <c r="N2" s="473"/>
      <c r="O2" s="473"/>
      <c r="P2" s="473"/>
      <c r="Q2" s="473"/>
    </row>
    <row r="3" spans="1:23" s="253" customFormat="1" ht="15.75" thickBot="1" x14ac:dyDescent="0.3"/>
    <row r="4" spans="1:23" s="253" customFormat="1" ht="15.75" thickBot="1" x14ac:dyDescent="0.3">
      <c r="B4" s="814" t="s">
        <v>80</v>
      </c>
      <c r="C4" s="815"/>
      <c r="D4" s="815"/>
      <c r="E4" s="815"/>
      <c r="F4" s="815"/>
      <c r="G4" s="815"/>
      <c r="H4" s="815"/>
      <c r="I4" s="815"/>
      <c r="J4" s="815"/>
      <c r="K4" s="815"/>
      <c r="L4" s="815"/>
      <c r="M4" s="815"/>
      <c r="N4" s="815"/>
      <c r="O4" s="815"/>
      <c r="P4" s="815"/>
      <c r="Q4" s="816"/>
    </row>
    <row r="5" spans="1:23" ht="15.75" thickBot="1" x14ac:dyDescent="0.3">
      <c r="A5" s="915" t="s">
        <v>46</v>
      </c>
      <c r="B5" s="826" t="s">
        <v>155</v>
      </c>
      <c r="C5" s="826"/>
      <c r="D5" s="843" t="s">
        <v>150</v>
      </c>
      <c r="E5" s="841"/>
      <c r="F5" s="826" t="s">
        <v>1</v>
      </c>
      <c r="G5" s="826"/>
      <c r="H5" s="843" t="s">
        <v>2</v>
      </c>
      <c r="I5" s="841"/>
      <c r="J5" s="826" t="s">
        <v>272</v>
      </c>
      <c r="K5" s="826"/>
      <c r="L5" s="843" t="s">
        <v>273</v>
      </c>
      <c r="M5" s="841"/>
      <c r="N5" s="826" t="s">
        <v>281</v>
      </c>
      <c r="O5" s="826"/>
      <c r="P5" s="826"/>
      <c r="Q5" s="826"/>
      <c r="R5" s="253"/>
    </row>
    <row r="6" spans="1:23" ht="30.75" thickBot="1" x14ac:dyDescent="0.3">
      <c r="A6" s="916"/>
      <c r="B6" s="661" t="s">
        <v>197</v>
      </c>
      <c r="C6" s="662" t="s">
        <v>210</v>
      </c>
      <c r="D6" s="663" t="s">
        <v>197</v>
      </c>
      <c r="E6" s="663" t="s">
        <v>210</v>
      </c>
      <c r="F6" s="661" t="s">
        <v>197</v>
      </c>
      <c r="G6" s="662" t="s">
        <v>210</v>
      </c>
      <c r="H6" s="663" t="s">
        <v>197</v>
      </c>
      <c r="I6" s="663" t="s">
        <v>210</v>
      </c>
      <c r="J6" s="661" t="s">
        <v>197</v>
      </c>
      <c r="K6" s="662" t="s">
        <v>210</v>
      </c>
      <c r="L6" s="663" t="s">
        <v>197</v>
      </c>
      <c r="M6" s="663" t="s">
        <v>210</v>
      </c>
      <c r="N6" s="661" t="s">
        <v>197</v>
      </c>
      <c r="O6" s="663" t="s">
        <v>198</v>
      </c>
      <c r="P6" s="663" t="s">
        <v>159</v>
      </c>
      <c r="Q6" s="662" t="s">
        <v>210</v>
      </c>
      <c r="R6" s="253"/>
    </row>
    <row r="7" spans="1:23" x14ac:dyDescent="0.25">
      <c r="A7" s="659" t="s">
        <v>47</v>
      </c>
      <c r="B7" s="271">
        <v>4.0778741625619164</v>
      </c>
      <c r="C7" s="275">
        <v>0</v>
      </c>
      <c r="D7" s="276">
        <v>0</v>
      </c>
      <c r="E7" s="276">
        <v>0</v>
      </c>
      <c r="F7" s="271">
        <v>21.733175551143859</v>
      </c>
      <c r="G7" s="275">
        <v>0</v>
      </c>
      <c r="H7" s="276">
        <v>0</v>
      </c>
      <c r="I7" s="276">
        <v>0</v>
      </c>
      <c r="J7" s="271">
        <v>1437.9247852598676</v>
      </c>
      <c r="K7" s="275">
        <v>0</v>
      </c>
      <c r="L7" s="276">
        <v>925</v>
      </c>
      <c r="M7" s="276">
        <v>0</v>
      </c>
      <c r="N7" s="271">
        <v>3.8241538997530138</v>
      </c>
      <c r="O7" s="276">
        <v>0</v>
      </c>
      <c r="P7" s="276">
        <v>0</v>
      </c>
      <c r="Q7" s="275">
        <v>0</v>
      </c>
      <c r="R7" s="253"/>
    </row>
    <row r="8" spans="1:23" x14ac:dyDescent="0.25">
      <c r="A8" s="660" t="s">
        <v>48</v>
      </c>
      <c r="B8" s="271">
        <v>13.304690664535549</v>
      </c>
      <c r="C8" s="275">
        <v>120.23216204113757</v>
      </c>
      <c r="D8" s="276">
        <v>0</v>
      </c>
      <c r="E8" s="276">
        <v>0</v>
      </c>
      <c r="F8" s="271">
        <v>20.012916357832317</v>
      </c>
      <c r="G8" s="275">
        <v>0</v>
      </c>
      <c r="H8" s="276">
        <v>0</v>
      </c>
      <c r="I8" s="276">
        <v>0</v>
      </c>
      <c r="J8" s="271">
        <v>193.77459211687528</v>
      </c>
      <c r="K8" s="275">
        <v>0</v>
      </c>
      <c r="L8" s="276">
        <v>0</v>
      </c>
      <c r="M8" s="276">
        <v>0</v>
      </c>
      <c r="N8" s="271">
        <v>0.67135605597934245</v>
      </c>
      <c r="O8" s="276">
        <v>7.7444284245538744E-2</v>
      </c>
      <c r="P8" s="276">
        <v>0</v>
      </c>
      <c r="Q8" s="275">
        <v>7.1315302454853499E-2</v>
      </c>
      <c r="R8" s="253"/>
    </row>
    <row r="9" spans="1:23" x14ac:dyDescent="0.25">
      <c r="A9" s="660" t="s">
        <v>49</v>
      </c>
      <c r="B9" s="271">
        <v>172.62132278119594</v>
      </c>
      <c r="C9" s="275">
        <v>0</v>
      </c>
      <c r="D9" s="276">
        <v>74.645898294108747</v>
      </c>
      <c r="E9" s="276">
        <v>0</v>
      </c>
      <c r="F9" s="271">
        <v>313.93878664473635</v>
      </c>
      <c r="G9" s="275">
        <v>0</v>
      </c>
      <c r="H9" s="276">
        <v>0</v>
      </c>
      <c r="I9" s="276">
        <v>0</v>
      </c>
      <c r="J9" s="271">
        <v>12662.464222891602</v>
      </c>
      <c r="K9" s="275">
        <v>0</v>
      </c>
      <c r="L9" s="276">
        <v>68.599999999999994</v>
      </c>
      <c r="M9" s="276">
        <v>0</v>
      </c>
      <c r="N9" s="271">
        <v>2146.4356326381894</v>
      </c>
      <c r="O9" s="276">
        <v>2.0489713239365841</v>
      </c>
      <c r="P9" s="276">
        <v>2.8133370040885682E-2</v>
      </c>
      <c r="Q9" s="275">
        <v>43.905214278575151</v>
      </c>
      <c r="R9" s="253"/>
    </row>
    <row r="10" spans="1:23" x14ac:dyDescent="0.25">
      <c r="A10" s="660" t="s">
        <v>50</v>
      </c>
      <c r="B10" s="271">
        <v>85.043714983089473</v>
      </c>
      <c r="C10" s="275">
        <v>0</v>
      </c>
      <c r="D10" s="276">
        <v>12.882266208723504</v>
      </c>
      <c r="E10" s="276">
        <v>6.0038525129983707E-2</v>
      </c>
      <c r="F10" s="271">
        <v>256.58612662031823</v>
      </c>
      <c r="G10" s="275">
        <v>0</v>
      </c>
      <c r="H10" s="276">
        <v>0</v>
      </c>
      <c r="I10" s="276">
        <v>0</v>
      </c>
      <c r="J10" s="271">
        <v>5522.6429392168475</v>
      </c>
      <c r="K10" s="275">
        <v>0</v>
      </c>
      <c r="L10" s="276">
        <v>0</v>
      </c>
      <c r="M10" s="276">
        <v>0</v>
      </c>
      <c r="N10" s="271">
        <v>568.4256670622467</v>
      </c>
      <c r="O10" s="276">
        <v>0.5058218698754392</v>
      </c>
      <c r="P10" s="276">
        <v>3.0386520176415837E-3</v>
      </c>
      <c r="Q10" s="275">
        <v>0.57142161258282398</v>
      </c>
      <c r="R10" s="253"/>
    </row>
    <row r="11" spans="1:23" x14ac:dyDescent="0.25">
      <c r="A11" s="660" t="s">
        <v>51</v>
      </c>
      <c r="B11" s="271">
        <v>880.18268691334072</v>
      </c>
      <c r="C11" s="275">
        <v>13.651600529411578</v>
      </c>
      <c r="D11" s="276">
        <v>415.28507742517758</v>
      </c>
      <c r="E11" s="276">
        <v>5.0474388076777306</v>
      </c>
      <c r="F11" s="271">
        <v>5150.4090257306398</v>
      </c>
      <c r="G11" s="275">
        <v>26.997950163265877</v>
      </c>
      <c r="H11" s="276">
        <v>33.765000000000001</v>
      </c>
      <c r="I11" s="276">
        <v>0</v>
      </c>
      <c r="J11" s="271">
        <v>17397.825117317447</v>
      </c>
      <c r="K11" s="275">
        <v>26.604243537451399</v>
      </c>
      <c r="L11" s="276">
        <v>0</v>
      </c>
      <c r="M11" s="276">
        <v>0</v>
      </c>
      <c r="N11" s="271">
        <v>11454.691889642034</v>
      </c>
      <c r="O11" s="276">
        <v>536.97922578698206</v>
      </c>
      <c r="P11" s="276">
        <v>3.3709709915301214</v>
      </c>
      <c r="Q11" s="275">
        <v>313.62782224153182</v>
      </c>
      <c r="R11" s="253"/>
      <c r="S11" s="253"/>
      <c r="T11" s="253"/>
      <c r="U11" s="253"/>
      <c r="V11" s="253"/>
      <c r="W11" s="253"/>
    </row>
    <row r="12" spans="1:23" x14ac:dyDescent="0.25">
      <c r="A12" s="660" t="s">
        <v>52</v>
      </c>
      <c r="B12" s="271">
        <v>32.13254627283586</v>
      </c>
      <c r="C12" s="275">
        <v>8.3192640654997803</v>
      </c>
      <c r="D12" s="276">
        <v>9.0748230733970381</v>
      </c>
      <c r="E12" s="276">
        <v>1.1787563767186799</v>
      </c>
      <c r="F12" s="271">
        <v>266.4052298375866</v>
      </c>
      <c r="G12" s="275">
        <v>7.1136675141285313</v>
      </c>
      <c r="H12" s="276">
        <v>0</v>
      </c>
      <c r="I12" s="276">
        <v>0</v>
      </c>
      <c r="J12" s="271">
        <v>63.597583859341412</v>
      </c>
      <c r="K12" s="275">
        <v>3.2707157249914851</v>
      </c>
      <c r="L12" s="276">
        <v>0</v>
      </c>
      <c r="M12" s="276">
        <v>0</v>
      </c>
      <c r="N12" s="271">
        <v>632.02313446547453</v>
      </c>
      <c r="O12" s="276">
        <v>309.82142481853469</v>
      </c>
      <c r="P12" s="276">
        <v>1.6436730238692467</v>
      </c>
      <c r="Q12" s="275">
        <v>83.370327490759891</v>
      </c>
      <c r="R12" s="253"/>
      <c r="S12" s="253"/>
      <c r="T12" s="253"/>
      <c r="U12" s="253"/>
      <c r="V12" s="253"/>
      <c r="W12" s="253"/>
    </row>
    <row r="13" spans="1:23" ht="15.75" thickBot="1" x14ac:dyDescent="0.3">
      <c r="A13" s="660" t="s">
        <v>53</v>
      </c>
      <c r="B13" s="271">
        <v>102.2175768155772</v>
      </c>
      <c r="C13" s="275">
        <v>125.09440077081543</v>
      </c>
      <c r="D13" s="276">
        <v>10.639827295118611</v>
      </c>
      <c r="E13" s="276">
        <v>2.6087939939480522</v>
      </c>
      <c r="F13" s="271">
        <v>458.03862738577101</v>
      </c>
      <c r="G13" s="275">
        <v>54.367414194599057</v>
      </c>
      <c r="H13" s="276">
        <v>0</v>
      </c>
      <c r="I13" s="276">
        <v>0</v>
      </c>
      <c r="J13" s="271">
        <v>17.149496826660275</v>
      </c>
      <c r="K13" s="275">
        <v>15.73908324892319</v>
      </c>
      <c r="L13" s="276">
        <v>0</v>
      </c>
      <c r="M13" s="276">
        <v>0</v>
      </c>
      <c r="N13" s="271">
        <v>2714.9392297555869</v>
      </c>
      <c r="O13" s="276">
        <v>5942.8670211766566</v>
      </c>
      <c r="P13" s="276">
        <v>1375.2943889555195</v>
      </c>
      <c r="Q13" s="275">
        <v>12100.802721301619</v>
      </c>
      <c r="R13" s="253"/>
      <c r="S13" s="253"/>
      <c r="T13" s="253"/>
      <c r="U13" s="253"/>
      <c r="V13" s="253"/>
      <c r="W13" s="253"/>
    </row>
    <row r="14" spans="1:23" ht="15.75" thickBot="1" x14ac:dyDescent="0.3">
      <c r="A14" s="272" t="s">
        <v>54</v>
      </c>
      <c r="B14" s="480">
        <v>1289.5804125931368</v>
      </c>
      <c r="C14" s="478">
        <v>267.29742740686436</v>
      </c>
      <c r="D14" s="479">
        <v>522.52789229652547</v>
      </c>
      <c r="E14" s="479">
        <v>8.8950277034744474</v>
      </c>
      <c r="F14" s="480">
        <v>6487.1238881280278</v>
      </c>
      <c r="G14" s="478">
        <v>88.47903187199347</v>
      </c>
      <c r="H14" s="479">
        <v>33.765000000000001</v>
      </c>
      <c r="I14" s="479">
        <v>0</v>
      </c>
      <c r="J14" s="480">
        <v>37295.378737488645</v>
      </c>
      <c r="K14" s="478">
        <v>45.61404251136608</v>
      </c>
      <c r="L14" s="479">
        <v>993.6</v>
      </c>
      <c r="M14" s="479">
        <v>0</v>
      </c>
      <c r="N14" s="480">
        <v>17521.011063519265</v>
      </c>
      <c r="O14" s="479">
        <v>6792.2999092602313</v>
      </c>
      <c r="P14" s="479">
        <v>1380.3402049929773</v>
      </c>
      <c r="Q14" s="478">
        <v>12542.348822227525</v>
      </c>
      <c r="R14" s="253"/>
      <c r="S14" s="253"/>
      <c r="T14" s="253"/>
      <c r="U14" s="253"/>
      <c r="V14" s="253"/>
      <c r="W14" s="253"/>
    </row>
    <row r="15" spans="1:23" ht="15.75" thickBot="1" x14ac:dyDescent="0.3">
      <c r="A15" s="672" t="s">
        <v>161</v>
      </c>
      <c r="B15" s="496">
        <v>0.82831188129258482</v>
      </c>
      <c r="C15" s="518">
        <v>0.17168811870741521</v>
      </c>
      <c r="D15" s="495">
        <v>0.9832618666438504</v>
      </c>
      <c r="E15" s="495">
        <v>1.6738133356149654E-2</v>
      </c>
      <c r="F15" s="496">
        <v>0.98654434689131243</v>
      </c>
      <c r="G15" s="518">
        <v>1.3455653108687588E-2</v>
      </c>
      <c r="H15" s="495">
        <v>1</v>
      </c>
      <c r="I15" s="495">
        <v>0</v>
      </c>
      <c r="J15" s="496">
        <v>0.99877844590849241</v>
      </c>
      <c r="K15" s="518">
        <v>1.2215540915076354E-3</v>
      </c>
      <c r="L15" s="495">
        <v>1</v>
      </c>
      <c r="M15" s="495">
        <v>0</v>
      </c>
      <c r="N15" s="496">
        <v>0.4582333681221693</v>
      </c>
      <c r="O15" s="495">
        <v>0.17764148732242471</v>
      </c>
      <c r="P15" s="658">
        <v>3.6100538889867591E-2</v>
      </c>
      <c r="Q15" s="518">
        <v>0.32802460566553837</v>
      </c>
      <c r="R15" s="253"/>
      <c r="S15" s="253"/>
      <c r="T15" s="253"/>
      <c r="U15" s="253"/>
      <c r="V15" s="253"/>
      <c r="W15" s="253"/>
    </row>
    <row r="17" spans="1:5" ht="15.75" thickBot="1" x14ac:dyDescent="0.3"/>
    <row r="18" spans="1:5" ht="15.75" thickBot="1" x14ac:dyDescent="0.3">
      <c r="B18" s="826">
        <v>2013</v>
      </c>
      <c r="C18" s="841"/>
      <c r="D18" s="826">
        <v>2014</v>
      </c>
      <c r="E18" s="826"/>
    </row>
    <row r="19" spans="1:5" ht="45.75" thickBot="1" x14ac:dyDescent="0.3">
      <c r="A19" s="669" t="s">
        <v>199</v>
      </c>
      <c r="B19" s="666" t="s">
        <v>201</v>
      </c>
      <c r="C19" s="668" t="s">
        <v>160</v>
      </c>
      <c r="D19" s="666" t="s">
        <v>201</v>
      </c>
      <c r="E19" s="667" t="s">
        <v>160</v>
      </c>
    </row>
    <row r="20" spans="1:5" x14ac:dyDescent="0.25">
      <c r="A20" s="269" t="s">
        <v>157</v>
      </c>
      <c r="B20" s="561">
        <v>23513.129438679945</v>
      </c>
      <c r="C20" s="561">
        <v>1155507.6407052481</v>
      </c>
      <c r="D20" s="562">
        <v>12737.820766736411</v>
      </c>
      <c r="E20" s="563">
        <v>1039266</v>
      </c>
    </row>
    <row r="21" spans="1:5" x14ac:dyDescent="0.25">
      <c r="A21" s="270" t="s">
        <v>156</v>
      </c>
      <c r="B21" s="561">
        <v>50972.286935848919</v>
      </c>
      <c r="C21" s="561">
        <v>88329.103587294201</v>
      </c>
      <c r="D21" s="562">
        <v>64501.404500805322</v>
      </c>
      <c r="E21" s="563">
        <v>95257</v>
      </c>
    </row>
    <row r="22" spans="1:5" x14ac:dyDescent="0.25">
      <c r="A22" s="270" t="s">
        <v>158</v>
      </c>
      <c r="B22" s="561">
        <v>3977.3808463945415</v>
      </c>
      <c r="C22" s="561">
        <v>160311.35557556929</v>
      </c>
      <c r="D22" s="562">
        <v>6672.9503610920456</v>
      </c>
      <c r="E22" s="563">
        <v>259390</v>
      </c>
    </row>
    <row r="23" spans="1:5" ht="15" customHeight="1" thickBot="1" x14ac:dyDescent="0.3">
      <c r="A23" s="670" t="s">
        <v>159</v>
      </c>
      <c r="B23" s="564">
        <v>736.19075505925923</v>
      </c>
      <c r="C23" s="564">
        <v>86267.900131888295</v>
      </c>
      <c r="D23" s="565">
        <v>1356.0858313662047</v>
      </c>
      <c r="E23" s="566">
        <v>158354</v>
      </c>
    </row>
    <row r="24" spans="1:5" ht="15.75" thickBot="1" x14ac:dyDescent="0.3">
      <c r="A24" s="647" t="s">
        <v>54</v>
      </c>
      <c r="B24" s="481">
        <f>SUM(B20:B23)</f>
        <v>79198.987975982673</v>
      </c>
      <c r="C24" s="183">
        <f t="shared" ref="C24:E24" si="0">SUM(C20:C23)</f>
        <v>1490415.9999999998</v>
      </c>
      <c r="D24" s="481">
        <f t="shared" si="0"/>
        <v>85268.261459999994</v>
      </c>
      <c r="E24" s="671">
        <f t="shared" si="0"/>
        <v>1552267</v>
      </c>
    </row>
    <row r="25" spans="1:5" ht="15.75" thickBot="1" x14ac:dyDescent="0.3">
      <c r="A25" s="672" t="s">
        <v>211</v>
      </c>
      <c r="B25" s="673">
        <f>B20/B24</f>
        <v>0.29688674110091373</v>
      </c>
      <c r="C25" s="657">
        <f>C20/C24</f>
        <v>0.77529202632368965</v>
      </c>
      <c r="D25" s="674">
        <f>D20/D24</f>
        <v>0.14938525248004292</v>
      </c>
      <c r="E25" s="657">
        <f>E20/E24</f>
        <v>0.66951497390590664</v>
      </c>
    </row>
  </sheetData>
  <mergeCells count="12">
    <mergeCell ref="A1:G1"/>
    <mergeCell ref="B4:Q4"/>
    <mergeCell ref="N5:Q5"/>
    <mergeCell ref="B18:C18"/>
    <mergeCell ref="D18:E18"/>
    <mergeCell ref="B5:C5"/>
    <mergeCell ref="D5:E5"/>
    <mergeCell ref="F5:G5"/>
    <mergeCell ref="H5:I5"/>
    <mergeCell ref="J5:K5"/>
    <mergeCell ref="L5:M5"/>
    <mergeCell ref="A5:A6"/>
  </mergeCells>
  <pageMargins left="0.7" right="0.7" top="0.78740157499999996" bottom="0.78740157499999996" header="0.3" footer="0.3"/>
  <pageSetup paperSize="9" scale="61"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49"/>
  <sheetViews>
    <sheetView showGridLines="0" zoomScale="90" zoomScaleNormal="90" zoomScaleSheetLayoutView="80" zoomScalePageLayoutView="80" workbookViewId="0">
      <selection sqref="A1:I1"/>
    </sheetView>
  </sheetViews>
  <sheetFormatPr baseColWidth="10" defaultColWidth="9.140625" defaultRowHeight="15" x14ac:dyDescent="0.25"/>
  <cols>
    <col min="1" max="1" width="63.42578125" style="12" customWidth="1"/>
    <col min="2" max="2" width="11.5703125" style="12" customWidth="1"/>
    <col min="3" max="3" width="13.140625" style="12" customWidth="1"/>
    <col min="4" max="4" width="9.7109375" style="12" bestFit="1" customWidth="1"/>
    <col min="5" max="5" width="11.7109375" style="12" customWidth="1"/>
    <col min="6" max="7" width="12.42578125" style="12" customWidth="1"/>
    <col min="8" max="8" width="16.7109375" style="12" customWidth="1"/>
    <col min="9" max="9" width="11.5703125" style="12" customWidth="1"/>
    <col min="10" max="16384" width="9.140625" style="12"/>
  </cols>
  <sheetData>
    <row r="1" spans="1:11" ht="18.75" customHeight="1" x14ac:dyDescent="0.25">
      <c r="A1" s="802" t="s">
        <v>59</v>
      </c>
      <c r="B1" s="802"/>
      <c r="C1" s="802"/>
      <c r="D1" s="802"/>
      <c r="E1" s="802"/>
      <c r="F1" s="802"/>
      <c r="G1" s="802"/>
      <c r="H1" s="802"/>
      <c r="I1" s="802"/>
    </row>
    <row r="2" spans="1:11" ht="15.75" thickBot="1" x14ac:dyDescent="0.3">
      <c r="A2" s="532" t="s">
        <v>104</v>
      </c>
      <c r="B2" s="22"/>
      <c r="C2" s="22"/>
      <c r="D2" s="22"/>
      <c r="E2" s="22"/>
      <c r="F2" s="22"/>
      <c r="G2" s="22"/>
      <c r="H2" s="22"/>
      <c r="I2" s="22"/>
    </row>
    <row r="3" spans="1:11" ht="15.75" thickBot="1" x14ac:dyDescent="0.3"/>
    <row r="4" spans="1:11" ht="16.5" thickBot="1" x14ac:dyDescent="0.3">
      <c r="A4" s="812" t="s">
        <v>98</v>
      </c>
      <c r="B4" s="806" t="s">
        <v>58</v>
      </c>
      <c r="C4" s="807"/>
      <c r="D4" s="807"/>
      <c r="E4" s="807"/>
      <c r="F4" s="807"/>
      <c r="G4" s="807"/>
      <c r="H4" s="807"/>
      <c r="I4" s="808" t="s">
        <v>33</v>
      </c>
    </row>
    <row r="5" spans="1:11" ht="31.5" customHeight="1" thickBot="1" x14ac:dyDescent="0.3">
      <c r="A5" s="813"/>
      <c r="B5" s="136" t="s">
        <v>155</v>
      </c>
      <c r="C5" s="141" t="s">
        <v>57</v>
      </c>
      <c r="D5" s="138" t="s">
        <v>1</v>
      </c>
      <c r="E5" s="138" t="s">
        <v>2</v>
      </c>
      <c r="F5" s="141" t="s">
        <v>272</v>
      </c>
      <c r="G5" s="141" t="s">
        <v>273</v>
      </c>
      <c r="H5" s="578" t="s">
        <v>182</v>
      </c>
      <c r="I5" s="809"/>
    </row>
    <row r="6" spans="1:11" x14ac:dyDescent="0.25">
      <c r="A6" s="132" t="s">
        <v>26</v>
      </c>
      <c r="B6" s="338">
        <v>1556.877840000001</v>
      </c>
      <c r="C6" s="339">
        <v>531.42291999999998</v>
      </c>
      <c r="D6" s="339">
        <v>6575.6029200000221</v>
      </c>
      <c r="E6" s="339">
        <v>33.765000000000001</v>
      </c>
      <c r="F6" s="367">
        <v>37340.992780000008</v>
      </c>
      <c r="G6" s="339">
        <v>993.6</v>
      </c>
      <c r="H6" s="340">
        <v>38236</v>
      </c>
      <c r="I6" s="283">
        <f>SUM(B6:H6)</f>
        <v>85268.261460000038</v>
      </c>
      <c r="K6"/>
    </row>
    <row r="7" spans="1:11" x14ac:dyDescent="0.25">
      <c r="A7" s="143" t="s">
        <v>145</v>
      </c>
      <c r="B7" s="341">
        <v>-7.0264300000000004</v>
      </c>
      <c r="C7" s="342">
        <v>5.0999999999999997E-2</v>
      </c>
      <c r="D7" s="342">
        <v>143.84902</v>
      </c>
      <c r="E7" s="342">
        <v>3.5</v>
      </c>
      <c r="F7" s="380">
        <v>4031.0518299999999</v>
      </c>
      <c r="G7" s="401">
        <v>371.9</v>
      </c>
      <c r="H7" s="343">
        <v>1525.9</v>
      </c>
      <c r="I7" s="279">
        <f t="shared" ref="I7:I10" si="0">SUM(B7:H7)</f>
        <v>6069.2254199999988</v>
      </c>
    </row>
    <row r="8" spans="1:11" x14ac:dyDescent="0.25">
      <c r="A8" s="143" t="s">
        <v>25</v>
      </c>
      <c r="B8" s="344">
        <v>6810</v>
      </c>
      <c r="C8" s="345">
        <v>623</v>
      </c>
      <c r="D8" s="345">
        <v>13627</v>
      </c>
      <c r="E8" s="345">
        <v>8</v>
      </c>
      <c r="F8" s="366">
        <v>23634</v>
      </c>
      <c r="G8" s="345">
        <v>241</v>
      </c>
      <c r="H8" s="346">
        <v>1507324</v>
      </c>
      <c r="I8" s="137">
        <f t="shared" si="0"/>
        <v>1552267</v>
      </c>
    </row>
    <row r="9" spans="1:11" x14ac:dyDescent="0.25">
      <c r="A9" s="143" t="s">
        <v>28</v>
      </c>
      <c r="B9" s="341">
        <v>5646.0876075792903</v>
      </c>
      <c r="C9" s="342">
        <v>1645.8448538161001</v>
      </c>
      <c r="D9" s="342">
        <v>38313.3856883279</v>
      </c>
      <c r="E9" s="342">
        <v>98.132117359999995</v>
      </c>
      <c r="F9" s="380">
        <v>55907.684807277597</v>
      </c>
      <c r="G9" s="342">
        <v>1449.42968653</v>
      </c>
      <c r="H9" s="343">
        <v>33002.486466237497</v>
      </c>
      <c r="I9" s="279">
        <f t="shared" si="0"/>
        <v>136063.05122712837</v>
      </c>
    </row>
    <row r="10" spans="1:11" ht="15.75" thickBot="1" x14ac:dyDescent="0.3">
      <c r="A10" s="135" t="s">
        <v>30</v>
      </c>
      <c r="B10" s="347">
        <v>401.00415120999997</v>
      </c>
      <c r="C10" s="348">
        <v>82.579449020000027</v>
      </c>
      <c r="D10" s="348">
        <v>6378.6253609799978</v>
      </c>
      <c r="E10" s="348">
        <v>22.812305309999999</v>
      </c>
      <c r="F10" s="381">
        <v>4045.9749049899988</v>
      </c>
      <c r="G10" s="348">
        <v>212.96611084000003</v>
      </c>
      <c r="H10" s="349">
        <v>10230.22148339999</v>
      </c>
      <c r="I10" s="280">
        <f t="shared" si="0"/>
        <v>21374.183765749985</v>
      </c>
    </row>
    <row r="11" spans="1:11" s="24" customFormat="1" ht="15.75" thickBot="1" x14ac:dyDescent="0.3">
      <c r="B11" s="23"/>
      <c r="C11" s="23"/>
      <c r="D11" s="23"/>
      <c r="E11" s="23"/>
      <c r="F11" s="23"/>
      <c r="G11" s="23"/>
      <c r="H11" s="23"/>
      <c r="I11" s="25"/>
    </row>
    <row r="12" spans="1:11" s="24" customFormat="1" ht="16.5" thickBot="1" x14ac:dyDescent="0.3">
      <c r="A12" s="810" t="s">
        <v>99</v>
      </c>
      <c r="B12" s="806" t="s">
        <v>58</v>
      </c>
      <c r="C12" s="807"/>
      <c r="D12" s="807"/>
      <c r="E12" s="807"/>
      <c r="F12" s="807"/>
      <c r="G12" s="807"/>
      <c r="H12" s="807"/>
      <c r="I12" s="808" t="s">
        <v>33</v>
      </c>
    </row>
    <row r="13" spans="1:11" ht="33" customHeight="1" thickBot="1" x14ac:dyDescent="0.3">
      <c r="A13" s="811"/>
      <c r="B13" s="16" t="s">
        <v>155</v>
      </c>
      <c r="C13" s="17" t="s">
        <v>57</v>
      </c>
      <c r="D13" s="18" t="s">
        <v>1</v>
      </c>
      <c r="E13" s="18" t="s">
        <v>2</v>
      </c>
      <c r="F13" s="141" t="s">
        <v>272</v>
      </c>
      <c r="G13" s="141" t="s">
        <v>273</v>
      </c>
      <c r="H13" s="579" t="s">
        <v>182</v>
      </c>
      <c r="I13" s="809"/>
    </row>
    <row r="14" spans="1:11" ht="15.75" thickBot="1" x14ac:dyDescent="0.3">
      <c r="A14" s="803" t="s">
        <v>111</v>
      </c>
      <c r="B14" s="804"/>
      <c r="C14" s="804"/>
      <c r="D14" s="804"/>
      <c r="E14" s="804"/>
      <c r="F14" s="804"/>
      <c r="G14" s="804"/>
      <c r="H14" s="804"/>
      <c r="I14" s="805"/>
    </row>
    <row r="15" spans="1:11" x14ac:dyDescent="0.25">
      <c r="A15" s="250" t="s">
        <v>29</v>
      </c>
      <c r="B15" s="350">
        <v>846</v>
      </c>
      <c r="C15" s="351">
        <v>237</v>
      </c>
      <c r="D15" s="351">
        <v>2022</v>
      </c>
      <c r="E15" s="351">
        <v>23</v>
      </c>
      <c r="F15" s="351">
        <v>5359</v>
      </c>
      <c r="G15" s="351">
        <v>372</v>
      </c>
      <c r="H15" s="352">
        <v>32263</v>
      </c>
      <c r="I15" s="279">
        <f t="shared" ref="I15:I17" si="1">SUM(B15:H15)</f>
        <v>41122</v>
      </c>
    </row>
    <row r="16" spans="1:11" x14ac:dyDescent="0.25">
      <c r="A16" s="250" t="s">
        <v>28</v>
      </c>
      <c r="B16" s="615">
        <v>2432.4252160000001</v>
      </c>
      <c r="C16" s="616">
        <v>625.61990936928999</v>
      </c>
      <c r="D16" s="616">
        <v>12814.056614245541</v>
      </c>
      <c r="E16" s="616">
        <v>53.303676000000003</v>
      </c>
      <c r="F16" s="616">
        <v>6929.7270065573712</v>
      </c>
      <c r="G16" s="616">
        <v>149.98227606</v>
      </c>
      <c r="H16" s="617">
        <v>27549.316783482078</v>
      </c>
      <c r="I16" s="618">
        <f t="shared" si="1"/>
        <v>50554.43148171428</v>
      </c>
    </row>
    <row r="17" spans="1:9" ht="15.75" thickBot="1" x14ac:dyDescent="0.3">
      <c r="A17" s="250" t="s">
        <v>149</v>
      </c>
      <c r="B17" s="358">
        <v>252.91052716999999</v>
      </c>
      <c r="C17" s="359">
        <v>44.556440520000024</v>
      </c>
      <c r="D17" s="359">
        <v>2645.0470273000001</v>
      </c>
      <c r="E17" s="359">
        <v>12.966215979999999</v>
      </c>
      <c r="F17" s="359">
        <v>632.86820691000014</v>
      </c>
      <c r="G17" s="359">
        <v>27.651635220000003</v>
      </c>
      <c r="H17" s="360">
        <v>9152.7283864299916</v>
      </c>
      <c r="I17" s="279">
        <f t="shared" si="1"/>
        <v>12768.728439529992</v>
      </c>
    </row>
    <row r="18" spans="1:9" ht="15.75" thickBot="1" x14ac:dyDescent="0.3">
      <c r="A18" s="799" t="s">
        <v>107</v>
      </c>
      <c r="B18" s="800"/>
      <c r="C18" s="800"/>
      <c r="D18" s="800"/>
      <c r="E18" s="800"/>
      <c r="F18" s="800"/>
      <c r="G18" s="800"/>
      <c r="H18" s="800"/>
      <c r="I18" s="801"/>
    </row>
    <row r="19" spans="1:9" x14ac:dyDescent="0.25">
      <c r="A19" s="337" t="s">
        <v>29</v>
      </c>
      <c r="B19" s="350">
        <v>641</v>
      </c>
      <c r="C19" s="351">
        <v>284</v>
      </c>
      <c r="D19" s="351">
        <v>4552</v>
      </c>
      <c r="E19" s="351">
        <v>11</v>
      </c>
      <c r="F19" s="351">
        <v>31872</v>
      </c>
      <c r="G19" s="351">
        <v>622</v>
      </c>
      <c r="H19" s="352">
        <v>5961</v>
      </c>
      <c r="I19" s="283">
        <f t="shared" ref="I19:I21" si="2">SUM(B19:H19)</f>
        <v>43943</v>
      </c>
    </row>
    <row r="20" spans="1:9" x14ac:dyDescent="0.25">
      <c r="A20" s="250" t="s">
        <v>28</v>
      </c>
      <c r="B20" s="615">
        <v>2725.8044233926935</v>
      </c>
      <c r="C20" s="616">
        <v>983.22018926680994</v>
      </c>
      <c r="D20" s="616">
        <v>25494.973902702368</v>
      </c>
      <c r="E20" s="616">
        <v>44.828441360000006</v>
      </c>
      <c r="F20" s="616">
        <v>48349.474456722419</v>
      </c>
      <c r="G20" s="616">
        <v>1299.4474104700002</v>
      </c>
      <c r="H20" s="617">
        <v>5444.3373435853746</v>
      </c>
      <c r="I20" s="618">
        <f t="shared" si="2"/>
        <v>84342.08616749967</v>
      </c>
    </row>
    <row r="21" spans="1:9" ht="15.75" thickBot="1" x14ac:dyDescent="0.3">
      <c r="A21" s="336" t="s">
        <v>27</v>
      </c>
      <c r="B21" s="358">
        <v>148.09362403999998</v>
      </c>
      <c r="C21" s="359">
        <v>38.023008500000003</v>
      </c>
      <c r="D21" s="359">
        <v>3733.5783336799973</v>
      </c>
      <c r="E21" s="359">
        <v>9.8460893299999999</v>
      </c>
      <c r="F21" s="359">
        <v>3413.1066980799988</v>
      </c>
      <c r="G21" s="359">
        <v>185.31447562000002</v>
      </c>
      <c r="H21" s="360">
        <v>1077.4930969700001</v>
      </c>
      <c r="I21" s="280">
        <f t="shared" si="2"/>
        <v>8605.4553262199952</v>
      </c>
    </row>
    <row r="22" spans="1:9" ht="15.75" thickBot="1" x14ac:dyDescent="0.3">
      <c r="A22" s="799" t="s">
        <v>170</v>
      </c>
      <c r="B22" s="800"/>
      <c r="C22" s="800"/>
      <c r="D22" s="800"/>
      <c r="E22" s="800"/>
      <c r="F22" s="800"/>
      <c r="G22" s="800"/>
      <c r="H22" s="800"/>
      <c r="I22" s="801"/>
    </row>
    <row r="23" spans="1:9" x14ac:dyDescent="0.25">
      <c r="A23" s="335" t="s">
        <v>29</v>
      </c>
      <c r="B23" s="353">
        <v>71</v>
      </c>
      <c r="C23" s="354">
        <v>10</v>
      </c>
      <c r="D23" s="354">
        <v>2</v>
      </c>
      <c r="E23" s="354">
        <v>0</v>
      </c>
      <c r="F23" s="354">
        <v>110</v>
      </c>
      <c r="G23" s="354">
        <v>0</v>
      </c>
      <c r="H23" s="355">
        <v>12</v>
      </c>
      <c r="I23" s="283">
        <f t="shared" ref="I23:I24" si="3">SUM(B23:H23)</f>
        <v>205</v>
      </c>
    </row>
    <row r="24" spans="1:9" ht="15.75" thickBot="1" x14ac:dyDescent="0.3">
      <c r="A24" s="336" t="s">
        <v>28</v>
      </c>
      <c r="B24" s="619">
        <v>487.85796818659998</v>
      </c>
      <c r="C24" s="356">
        <v>37.004755179999997</v>
      </c>
      <c r="D24" s="356">
        <v>4.3551713799999998</v>
      </c>
      <c r="E24" s="356">
        <v>0</v>
      </c>
      <c r="F24" s="356">
        <v>628.48334399776434</v>
      </c>
      <c r="G24" s="356">
        <v>0</v>
      </c>
      <c r="H24" s="357">
        <v>8.8323391699999991</v>
      </c>
      <c r="I24" s="620">
        <f t="shared" si="3"/>
        <v>1166.5335779143643</v>
      </c>
    </row>
    <row r="25" spans="1:9" x14ac:dyDescent="0.25">
      <c r="A25" s="130"/>
      <c r="B25" s="20"/>
      <c r="C25" s="20"/>
      <c r="D25" s="20"/>
      <c r="E25" s="20"/>
      <c r="F25" s="20"/>
      <c r="G25" s="20"/>
      <c r="H25" s="20"/>
      <c r="I25" s="21"/>
    </row>
    <row r="26" spans="1:9" x14ac:dyDescent="0.25">
      <c r="A26" s="93"/>
    </row>
    <row r="27" spans="1:9" ht="18.75" customHeight="1" x14ac:dyDescent="0.25">
      <c r="B27" s="94"/>
      <c r="C27" s="94"/>
      <c r="D27" s="94"/>
      <c r="E27" s="94"/>
      <c r="F27" s="94"/>
      <c r="G27" s="94"/>
      <c r="H27" s="94"/>
      <c r="I27" s="94"/>
    </row>
    <row r="28" spans="1:9" ht="16.5" x14ac:dyDescent="0.25">
      <c r="A28" s="144"/>
    </row>
    <row r="29" spans="1:9" x14ac:dyDescent="0.25">
      <c r="A29"/>
      <c r="B29"/>
      <c r="C29"/>
      <c r="D29"/>
      <c r="E29"/>
      <c r="F29"/>
      <c r="G29"/>
      <c r="H29"/>
      <c r="I29"/>
    </row>
    <row r="30" spans="1:9" x14ac:dyDescent="0.25">
      <c r="A30"/>
      <c r="B30"/>
      <c r="C30"/>
      <c r="D30"/>
      <c r="E30"/>
      <c r="F30"/>
      <c r="G30"/>
      <c r="H30"/>
      <c r="I30"/>
    </row>
    <row r="31" spans="1:9" x14ac:dyDescent="0.25">
      <c r="A31"/>
      <c r="B31"/>
      <c r="C31"/>
      <c r="D31"/>
      <c r="E31"/>
      <c r="F31"/>
      <c r="G31"/>
      <c r="H31"/>
      <c r="I31"/>
    </row>
    <row r="32" spans="1:9" x14ac:dyDescent="0.25">
      <c r="A32"/>
      <c r="B32"/>
      <c r="C32"/>
      <c r="D32"/>
      <c r="E32"/>
      <c r="F32"/>
      <c r="G32"/>
      <c r="H32"/>
      <c r="I32"/>
    </row>
    <row r="33" spans="1:9" x14ac:dyDescent="0.25">
      <c r="A33"/>
      <c r="B33"/>
      <c r="C33"/>
      <c r="D33"/>
      <c r="E33"/>
      <c r="F33"/>
      <c r="G33"/>
      <c r="H33"/>
      <c r="I33"/>
    </row>
    <row r="34" spans="1:9" x14ac:dyDescent="0.25">
      <c r="A34" s="727"/>
      <c r="B34"/>
      <c r="C34"/>
      <c r="D34"/>
      <c r="E34"/>
      <c r="F34"/>
      <c r="G34"/>
      <c r="H34"/>
      <c r="I34"/>
    </row>
    <row r="35" spans="1:9" x14ac:dyDescent="0.25">
      <c r="A35"/>
      <c r="B35"/>
      <c r="C35"/>
      <c r="D35"/>
      <c r="E35"/>
      <c r="F35"/>
      <c r="G35"/>
      <c r="H35"/>
      <c r="I35"/>
    </row>
    <row r="36" spans="1:9" x14ac:dyDescent="0.25">
      <c r="A36"/>
      <c r="B36"/>
      <c r="C36"/>
      <c r="D36"/>
      <c r="E36"/>
      <c r="F36"/>
      <c r="G36"/>
      <c r="H36"/>
      <c r="I36"/>
    </row>
    <row r="37" spans="1:9" x14ac:dyDescent="0.25">
      <c r="A37"/>
      <c r="B37"/>
      <c r="C37"/>
      <c r="D37"/>
      <c r="E37"/>
      <c r="F37"/>
      <c r="G37"/>
      <c r="H37"/>
      <c r="I37"/>
    </row>
    <row r="38" spans="1:9" x14ac:dyDescent="0.25">
      <c r="A38"/>
      <c r="B38"/>
      <c r="C38"/>
      <c r="D38"/>
      <c r="E38"/>
      <c r="F38"/>
      <c r="G38"/>
      <c r="H38"/>
      <c r="I38"/>
    </row>
    <row r="39" spans="1:9" x14ac:dyDescent="0.25">
      <c r="A39"/>
      <c r="B39"/>
      <c r="C39"/>
      <c r="D39"/>
      <c r="E39"/>
      <c r="F39"/>
      <c r="G39"/>
      <c r="H39"/>
      <c r="I39"/>
    </row>
    <row r="40" spans="1:9" x14ac:dyDescent="0.25">
      <c r="A40"/>
      <c r="B40"/>
      <c r="C40"/>
      <c r="D40"/>
      <c r="E40"/>
      <c r="F40"/>
      <c r="G40"/>
      <c r="H40"/>
      <c r="I40"/>
    </row>
    <row r="41" spans="1:9" x14ac:dyDescent="0.25">
      <c r="A41"/>
      <c r="B41"/>
      <c r="C41"/>
      <c r="D41"/>
      <c r="E41"/>
      <c r="F41"/>
      <c r="G41"/>
      <c r="H41"/>
      <c r="I41"/>
    </row>
    <row r="42" spans="1:9" x14ac:dyDescent="0.25">
      <c r="A42"/>
      <c r="B42"/>
      <c r="C42"/>
      <c r="D42"/>
      <c r="E42"/>
      <c r="F42"/>
      <c r="G42"/>
      <c r="H42"/>
      <c r="I42"/>
    </row>
    <row r="43" spans="1:9" x14ac:dyDescent="0.25">
      <c r="A43"/>
      <c r="B43"/>
      <c r="C43"/>
      <c r="D43"/>
      <c r="E43"/>
      <c r="F43"/>
      <c r="G43"/>
      <c r="H43"/>
      <c r="I43"/>
    </row>
    <row r="44" spans="1:9" x14ac:dyDescent="0.25">
      <c r="A44"/>
      <c r="B44"/>
      <c r="C44"/>
      <c r="D44"/>
      <c r="E44"/>
      <c r="F44"/>
      <c r="G44"/>
      <c r="H44"/>
      <c r="I44"/>
    </row>
    <row r="45" spans="1:9" x14ac:dyDescent="0.25">
      <c r="A45"/>
      <c r="B45"/>
      <c r="C45"/>
      <c r="D45"/>
      <c r="E45"/>
      <c r="F45"/>
      <c r="G45"/>
      <c r="H45"/>
      <c r="I45"/>
    </row>
    <row r="46" spans="1:9" x14ac:dyDescent="0.25">
      <c r="A46"/>
      <c r="B46"/>
      <c r="C46"/>
      <c r="D46"/>
      <c r="E46"/>
      <c r="F46"/>
      <c r="G46"/>
      <c r="H46"/>
      <c r="I46"/>
    </row>
    <row r="47" spans="1:9" x14ac:dyDescent="0.25">
      <c r="A47"/>
      <c r="B47"/>
      <c r="C47"/>
      <c r="D47"/>
      <c r="E47"/>
      <c r="F47"/>
      <c r="G47"/>
      <c r="H47"/>
      <c r="I47"/>
    </row>
    <row r="48" spans="1:9" x14ac:dyDescent="0.25">
      <c r="A48"/>
      <c r="B48"/>
      <c r="C48"/>
      <c r="D48"/>
      <c r="E48"/>
      <c r="F48"/>
      <c r="G48"/>
      <c r="H48"/>
      <c r="I48"/>
    </row>
    <row r="49" spans="1:9" x14ac:dyDescent="0.25">
      <c r="A49"/>
      <c r="B49"/>
      <c r="C49"/>
      <c r="D49"/>
      <c r="E49"/>
      <c r="F49"/>
      <c r="G49"/>
      <c r="H49"/>
      <c r="I49"/>
    </row>
  </sheetData>
  <mergeCells count="10">
    <mergeCell ref="A22:I22"/>
    <mergeCell ref="A1:I1"/>
    <mergeCell ref="A18:I18"/>
    <mergeCell ref="A14:I14"/>
    <mergeCell ref="B12:H12"/>
    <mergeCell ref="I12:I13"/>
    <mergeCell ref="A12:A13"/>
    <mergeCell ref="A4:A5"/>
    <mergeCell ref="B4:H4"/>
    <mergeCell ref="I4:I5"/>
  </mergeCells>
  <pageMargins left="0.7" right="0.7" top="0.75" bottom="0.75" header="0.3" footer="0.3"/>
  <pageSetup paperSize="9" scale="80" fitToHeight="0"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31"/>
  <sheetViews>
    <sheetView showGridLines="0" zoomScale="90" zoomScaleNormal="90" zoomScaleSheetLayoutView="80" workbookViewId="0">
      <selection activeCell="D32" sqref="D32"/>
    </sheetView>
  </sheetViews>
  <sheetFormatPr baseColWidth="10" defaultRowHeight="15" x14ac:dyDescent="0.25"/>
  <cols>
    <col min="1" max="1" width="33.140625" style="74" customWidth="1"/>
    <col min="2" max="2" width="11.7109375" style="74" customWidth="1"/>
    <col min="3" max="3" width="15" style="74" bestFit="1" customWidth="1"/>
    <col min="4" max="4" width="9.42578125" style="74" bestFit="1" customWidth="1"/>
    <col min="5" max="5" width="11.85546875" style="74" bestFit="1" customWidth="1"/>
    <col min="6" max="7" width="12.7109375" style="74" bestFit="1" customWidth="1"/>
    <col min="8" max="8" width="14.42578125" style="74" bestFit="1" customWidth="1"/>
    <col min="9" max="9" width="10" style="74" bestFit="1" customWidth="1"/>
    <col min="10" max="16384" width="11.42578125" style="74"/>
  </cols>
  <sheetData>
    <row r="1" spans="1:9" ht="18.75" x14ac:dyDescent="0.25">
      <c r="A1" s="75" t="s">
        <v>97</v>
      </c>
    </row>
    <row r="2" spans="1:9" ht="15.75" thickBot="1" x14ac:dyDescent="0.3">
      <c r="A2" s="472" t="s">
        <v>104</v>
      </c>
      <c r="B2" s="472"/>
      <c r="C2" s="472"/>
      <c r="D2" s="472"/>
      <c r="E2" s="472"/>
      <c r="F2" s="472"/>
      <c r="G2" s="472"/>
      <c r="H2" s="472"/>
      <c r="I2" s="472"/>
    </row>
    <row r="3" spans="1:9" ht="15.75" thickBot="1" x14ac:dyDescent="0.3"/>
    <row r="4" spans="1:9" ht="15.75" thickBot="1" x14ac:dyDescent="0.3">
      <c r="A4" s="917" t="s">
        <v>0</v>
      </c>
      <c r="B4" s="814" t="s">
        <v>80</v>
      </c>
      <c r="C4" s="815"/>
      <c r="D4" s="815"/>
      <c r="E4" s="815"/>
      <c r="F4" s="815"/>
      <c r="G4" s="815"/>
      <c r="H4" s="816"/>
      <c r="I4" s="919" t="s">
        <v>3</v>
      </c>
    </row>
    <row r="5" spans="1:9" ht="54.75" customHeight="1" thickBot="1" x14ac:dyDescent="0.3">
      <c r="A5" s="918"/>
      <c r="B5" s="756" t="s">
        <v>155</v>
      </c>
      <c r="C5" s="755" t="s">
        <v>150</v>
      </c>
      <c r="D5" s="756" t="s">
        <v>1</v>
      </c>
      <c r="E5" s="756" t="s">
        <v>2</v>
      </c>
      <c r="F5" s="755" t="s">
        <v>282</v>
      </c>
      <c r="G5" s="755" t="s">
        <v>283</v>
      </c>
      <c r="H5" s="755" t="s">
        <v>281</v>
      </c>
      <c r="I5" s="920"/>
    </row>
    <row r="6" spans="1:9" x14ac:dyDescent="0.25">
      <c r="A6" s="54" t="s">
        <v>4</v>
      </c>
      <c r="B6" s="470">
        <v>0</v>
      </c>
      <c r="C6" s="468">
        <v>0</v>
      </c>
      <c r="D6" s="474">
        <v>0</v>
      </c>
      <c r="E6" s="474">
        <v>0</v>
      </c>
      <c r="F6" s="474">
        <v>0</v>
      </c>
      <c r="G6" s="474">
        <v>0.34521779999999996</v>
      </c>
      <c r="H6" s="474">
        <v>0</v>
      </c>
      <c r="I6" s="475">
        <v>0.34521779999999996</v>
      </c>
    </row>
    <row r="7" spans="1:9" x14ac:dyDescent="0.25">
      <c r="A7" s="54" t="s">
        <v>5</v>
      </c>
      <c r="B7" s="470">
        <v>9.759953954851035</v>
      </c>
      <c r="C7" s="468">
        <v>0.30988191733035814</v>
      </c>
      <c r="D7" s="474">
        <v>26.951537423126275</v>
      </c>
      <c r="E7" s="474">
        <v>6.6717999999999996E-4</v>
      </c>
      <c r="F7" s="474">
        <v>4.3904275581238235</v>
      </c>
      <c r="G7" s="474">
        <v>0</v>
      </c>
      <c r="H7" s="474">
        <v>23.380066320480573</v>
      </c>
      <c r="I7" s="475">
        <v>64.79253435391206</v>
      </c>
    </row>
    <row r="8" spans="1:9" x14ac:dyDescent="0.25">
      <c r="A8" s="54" t="s">
        <v>6</v>
      </c>
      <c r="B8" s="470">
        <v>18.936510761184088</v>
      </c>
      <c r="C8" s="468">
        <v>0.17829934009169551</v>
      </c>
      <c r="D8" s="474">
        <v>69.935490149607872</v>
      </c>
      <c r="E8" s="474">
        <v>1.2435919499999999</v>
      </c>
      <c r="F8" s="474">
        <v>10.89905406867018</v>
      </c>
      <c r="G8" s="474">
        <v>0</v>
      </c>
      <c r="H8" s="474">
        <v>40.015405880541032</v>
      </c>
      <c r="I8" s="475">
        <v>141.20835215009487</v>
      </c>
    </row>
    <row r="9" spans="1:9" x14ac:dyDescent="0.25">
      <c r="A9" s="54" t="s">
        <v>7</v>
      </c>
      <c r="B9" s="470">
        <v>0</v>
      </c>
      <c r="C9" s="468">
        <v>0</v>
      </c>
      <c r="D9" s="474">
        <v>2.1325381419595071</v>
      </c>
      <c r="E9" s="474">
        <v>0</v>
      </c>
      <c r="F9" s="474">
        <v>0.11048935149371625</v>
      </c>
      <c r="G9" s="474">
        <v>0</v>
      </c>
      <c r="H9" s="474">
        <v>0.82014140394484747</v>
      </c>
      <c r="I9" s="475">
        <v>3.0631688973980706</v>
      </c>
    </row>
    <row r="10" spans="1:9" x14ac:dyDescent="0.25">
      <c r="A10" s="54" t="s">
        <v>8</v>
      </c>
      <c r="B10" s="470">
        <v>0.2373503245499872</v>
      </c>
      <c r="C10" s="468">
        <v>1.097434642175334</v>
      </c>
      <c r="D10" s="474">
        <v>27.108426488751309</v>
      </c>
      <c r="E10" s="474">
        <v>0</v>
      </c>
      <c r="F10" s="474">
        <v>29.832328536101507</v>
      </c>
      <c r="G10" s="474">
        <v>0</v>
      </c>
      <c r="H10" s="474">
        <v>14.835838330776799</v>
      </c>
      <c r="I10" s="475">
        <v>73.111378322354938</v>
      </c>
    </row>
    <row r="11" spans="1:9" x14ac:dyDescent="0.25">
      <c r="A11" s="54" t="s">
        <v>9</v>
      </c>
      <c r="B11" s="470">
        <v>0.28178385429656999</v>
      </c>
      <c r="C11" s="468">
        <v>5.9630683507959671E-3</v>
      </c>
      <c r="D11" s="474">
        <v>0.50706731658890669</v>
      </c>
      <c r="E11" s="474">
        <v>0</v>
      </c>
      <c r="F11" s="474">
        <v>2.159567267842891</v>
      </c>
      <c r="G11" s="474">
        <v>0</v>
      </c>
      <c r="H11" s="474">
        <v>0.38493588537884793</v>
      </c>
      <c r="I11" s="475">
        <v>3.3393173924580117</v>
      </c>
    </row>
    <row r="12" spans="1:9" x14ac:dyDescent="0.25">
      <c r="A12" s="54" t="s">
        <v>10</v>
      </c>
      <c r="B12" s="470">
        <v>7.775618265251776E-3</v>
      </c>
      <c r="C12" s="468">
        <v>4.535053035434067E-3</v>
      </c>
      <c r="D12" s="474">
        <v>2.1282302313190939</v>
      </c>
      <c r="E12" s="474">
        <v>0</v>
      </c>
      <c r="F12" s="474">
        <v>0.85898471710159385</v>
      </c>
      <c r="G12" s="474">
        <v>0</v>
      </c>
      <c r="H12" s="474">
        <v>0.3087285117900585</v>
      </c>
      <c r="I12" s="475">
        <v>3.3082541315114327</v>
      </c>
    </row>
    <row r="13" spans="1:9" x14ac:dyDescent="0.25">
      <c r="A13" s="54" t="s">
        <v>11</v>
      </c>
      <c r="B13" s="470">
        <v>1.363693593156057</v>
      </c>
      <c r="C13" s="468">
        <v>0.26070303562245617</v>
      </c>
      <c r="D13" s="474">
        <v>9.2834889795117821</v>
      </c>
      <c r="E13" s="474">
        <v>0</v>
      </c>
      <c r="F13" s="474">
        <v>9.232316240781449</v>
      </c>
      <c r="G13" s="474">
        <v>0</v>
      </c>
      <c r="H13" s="474">
        <v>10.445031781168046</v>
      </c>
      <c r="I13" s="475">
        <v>30.585233630239792</v>
      </c>
    </row>
    <row r="14" spans="1:9" x14ac:dyDescent="0.25">
      <c r="A14" s="54" t="s">
        <v>12</v>
      </c>
      <c r="B14" s="470">
        <v>0.12282346131632901</v>
      </c>
      <c r="C14" s="468">
        <v>0.27705785555953927</v>
      </c>
      <c r="D14" s="474">
        <v>24.71962971676577</v>
      </c>
      <c r="E14" s="474">
        <v>0</v>
      </c>
      <c r="F14" s="474">
        <v>22.134028520996047</v>
      </c>
      <c r="G14" s="474">
        <v>0</v>
      </c>
      <c r="H14" s="474">
        <v>11.293812319528207</v>
      </c>
      <c r="I14" s="475">
        <v>58.547351874165891</v>
      </c>
    </row>
    <row r="15" spans="1:9" x14ac:dyDescent="0.25">
      <c r="A15" s="54" t="s">
        <v>13</v>
      </c>
      <c r="B15" s="470">
        <v>1.5367742862729248</v>
      </c>
      <c r="C15" s="468">
        <v>0.27751258870768047</v>
      </c>
      <c r="D15" s="474">
        <v>51.293190460685864</v>
      </c>
      <c r="E15" s="474">
        <v>0</v>
      </c>
      <c r="F15" s="474">
        <v>35.238224584352402</v>
      </c>
      <c r="G15" s="474">
        <v>0</v>
      </c>
      <c r="H15" s="474">
        <v>24.903362298453626</v>
      </c>
      <c r="I15" s="475">
        <v>113.2490642184725</v>
      </c>
    </row>
    <row r="16" spans="1:9" x14ac:dyDescent="0.25">
      <c r="A16" s="54" t="s">
        <v>14</v>
      </c>
      <c r="B16" s="470">
        <v>1.838050535423442</v>
      </c>
      <c r="C16" s="468">
        <v>4.7002600268173778</v>
      </c>
      <c r="D16" s="474">
        <v>23.423060001328928</v>
      </c>
      <c r="E16" s="474">
        <v>0</v>
      </c>
      <c r="F16" s="474">
        <v>24.823960426909732</v>
      </c>
      <c r="G16" s="474">
        <v>0</v>
      </c>
      <c r="H16" s="474">
        <v>21.121569676215216</v>
      </c>
      <c r="I16" s="475">
        <v>75.906900666694696</v>
      </c>
    </row>
    <row r="17" spans="1:16" x14ac:dyDescent="0.25">
      <c r="A17" s="54" t="s">
        <v>15</v>
      </c>
      <c r="B17" s="470">
        <v>0.87975829980329101</v>
      </c>
      <c r="C17" s="468">
        <v>0.15586692975670727</v>
      </c>
      <c r="D17" s="474">
        <v>4.5621585145305135</v>
      </c>
      <c r="E17" s="474">
        <v>0.17250298999999999</v>
      </c>
      <c r="F17" s="474">
        <v>17.088293822686069</v>
      </c>
      <c r="G17" s="474">
        <v>0</v>
      </c>
      <c r="H17" s="474">
        <v>9.5036524564293714</v>
      </c>
      <c r="I17" s="475">
        <v>32.362233013205952</v>
      </c>
    </row>
    <row r="18" spans="1:16" x14ac:dyDescent="0.25">
      <c r="A18" s="54" t="s">
        <v>16</v>
      </c>
      <c r="B18" s="470">
        <v>0.27046869678759905</v>
      </c>
      <c r="C18" s="468">
        <v>1.5203133852663917</v>
      </c>
      <c r="D18" s="474">
        <v>0.51016110436018358</v>
      </c>
      <c r="E18" s="474">
        <v>0</v>
      </c>
      <c r="F18" s="474">
        <v>1.2463838667309937</v>
      </c>
      <c r="G18" s="474">
        <v>0</v>
      </c>
      <c r="H18" s="474">
        <v>0.92311514311442067</v>
      </c>
      <c r="I18" s="475">
        <v>4.4704421962595893</v>
      </c>
    </row>
    <row r="19" spans="1:16" x14ac:dyDescent="0.25">
      <c r="A19" s="54" t="s">
        <v>17</v>
      </c>
      <c r="B19" s="470">
        <v>1.5551884975367252</v>
      </c>
      <c r="C19" s="468">
        <v>0.31955228517783657</v>
      </c>
      <c r="D19" s="474">
        <v>13.918759940210292</v>
      </c>
      <c r="E19" s="474">
        <v>0</v>
      </c>
      <c r="F19" s="474">
        <v>8.9648127315440593</v>
      </c>
      <c r="G19" s="474">
        <v>0</v>
      </c>
      <c r="H19" s="474">
        <v>9.8390366638225082</v>
      </c>
      <c r="I19" s="475">
        <v>34.597350118291416</v>
      </c>
    </row>
    <row r="20" spans="1:16" x14ac:dyDescent="0.25">
      <c r="A20" s="54" t="s">
        <v>18</v>
      </c>
      <c r="B20" s="470">
        <v>0.79597328292512004</v>
      </c>
      <c r="C20" s="468">
        <v>0.39701159272699355</v>
      </c>
      <c r="D20" s="474">
        <v>11.755913587665924</v>
      </c>
      <c r="E20" s="474">
        <v>0</v>
      </c>
      <c r="F20" s="474">
        <v>19.140597544159455</v>
      </c>
      <c r="G20" s="474">
        <v>0</v>
      </c>
      <c r="H20" s="474">
        <v>9.6485301439292979</v>
      </c>
      <c r="I20" s="475">
        <v>41.738026151406793</v>
      </c>
    </row>
    <row r="21" spans="1:16" x14ac:dyDescent="0.25">
      <c r="A21" s="54" t="s">
        <v>19</v>
      </c>
      <c r="B21" s="470">
        <v>4.276631619288513E-2</v>
      </c>
      <c r="C21" s="468">
        <v>0.14829374251533411</v>
      </c>
      <c r="D21" s="474">
        <v>29.562237444924357</v>
      </c>
      <c r="E21" s="474">
        <v>0</v>
      </c>
      <c r="F21" s="474">
        <v>10.989180560996944</v>
      </c>
      <c r="G21" s="474">
        <v>0</v>
      </c>
      <c r="H21" s="474">
        <v>7.3126440076525352</v>
      </c>
      <c r="I21" s="475">
        <v>48.05512207228206</v>
      </c>
    </row>
    <row r="22" spans="1:16" ht="15.75" thickBot="1" x14ac:dyDescent="0.3">
      <c r="A22" s="54" t="s">
        <v>20</v>
      </c>
      <c r="B22" s="470">
        <v>0.65600426021342462</v>
      </c>
      <c r="C22" s="468">
        <v>4.5108576866267923E-2</v>
      </c>
      <c r="D22" s="474">
        <v>10.791550286773465</v>
      </c>
      <c r="E22" s="474">
        <v>0</v>
      </c>
      <c r="F22" s="474">
        <v>6.9409290557944416</v>
      </c>
      <c r="G22" s="474">
        <v>0</v>
      </c>
      <c r="H22" s="474">
        <v>6.5415516545433707</v>
      </c>
      <c r="I22" s="475">
        <v>24.975143834190966</v>
      </c>
    </row>
    <row r="23" spans="1:16" ht="15.75" thickBot="1" x14ac:dyDescent="0.3">
      <c r="A23" s="76" t="s">
        <v>3</v>
      </c>
      <c r="B23" s="471">
        <v>38.284875742774723</v>
      </c>
      <c r="C23" s="469">
        <v>9.6977940400002023</v>
      </c>
      <c r="D23" s="476">
        <v>308.58343978811007</v>
      </c>
      <c r="E23" s="476">
        <v>1.4167621199999998</v>
      </c>
      <c r="F23" s="476">
        <v>204.0495788542853</v>
      </c>
      <c r="G23" s="476">
        <v>0.34521779999999996</v>
      </c>
      <c r="H23" s="476">
        <v>191.27742247776874</v>
      </c>
      <c r="I23" s="477">
        <v>753.65509082293886</v>
      </c>
    </row>
    <row r="31" spans="1:16" x14ac:dyDescent="0.25">
      <c r="P31" s="74" t="s">
        <v>143</v>
      </c>
    </row>
  </sheetData>
  <mergeCells count="3">
    <mergeCell ref="B4:H4"/>
    <mergeCell ref="A4:A5"/>
    <mergeCell ref="I4:I5"/>
  </mergeCells>
  <pageMargins left="0.7" right="0.7" top="0.78740157499999996" bottom="0.78740157499999996" header="0.3" footer="0.3"/>
  <pageSetup paperSize="9" scale="6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45"/>
  <sheetViews>
    <sheetView showGridLines="0" zoomScale="90" zoomScaleNormal="90" zoomScaleSheetLayoutView="80" workbookViewId="0">
      <selection sqref="A1:K1"/>
    </sheetView>
  </sheetViews>
  <sheetFormatPr baseColWidth="10" defaultRowHeight="15" x14ac:dyDescent="0.25"/>
  <cols>
    <col min="1" max="1" width="27.140625" customWidth="1"/>
    <col min="2" max="2" width="11.5703125" customWidth="1"/>
    <col min="3" max="3" width="12.7109375" customWidth="1"/>
    <col min="4" max="4" width="12" bestFit="1" customWidth="1"/>
    <col min="5" max="5" width="13.28515625" customWidth="1"/>
    <col min="6" max="6" width="14.7109375" customWidth="1"/>
    <col min="7" max="7" width="13.85546875" customWidth="1"/>
    <col min="8" max="8" width="14.7109375" customWidth="1"/>
    <col min="9" max="9" width="21" style="14" customWidth="1"/>
    <col min="10" max="10" width="20.7109375" customWidth="1"/>
    <col min="11" max="11" width="16.5703125" customWidth="1"/>
  </cols>
  <sheetData>
    <row r="1" spans="1:12" ht="18.75" x14ac:dyDescent="0.25">
      <c r="A1" s="817" t="s">
        <v>31</v>
      </c>
      <c r="B1" s="817"/>
      <c r="C1" s="817"/>
      <c r="D1" s="817"/>
      <c r="E1" s="817"/>
      <c r="F1" s="817"/>
      <c r="G1" s="817"/>
      <c r="H1" s="817"/>
      <c r="I1" s="817"/>
      <c r="J1" s="817"/>
      <c r="K1" s="817"/>
    </row>
    <row r="2" spans="1:12" ht="15.75" thickBot="1" x14ac:dyDescent="0.3">
      <c r="A2" s="818" t="s">
        <v>104</v>
      </c>
      <c r="B2" s="819"/>
      <c r="C2" s="819"/>
      <c r="D2" s="819"/>
      <c r="E2" s="819"/>
      <c r="F2" s="819"/>
      <c r="G2" s="819"/>
      <c r="H2" s="819"/>
      <c r="I2" s="819"/>
      <c r="J2" s="819"/>
      <c r="K2" s="819"/>
    </row>
    <row r="3" spans="1:12" s="14" customFormat="1" ht="16.5" thickBot="1" x14ac:dyDescent="0.3">
      <c r="A3" s="55"/>
      <c r="B3" s="55"/>
      <c r="C3" s="55"/>
      <c r="D3" s="55"/>
      <c r="E3" s="55"/>
      <c r="F3" s="55"/>
      <c r="G3" s="55"/>
      <c r="H3" s="55"/>
      <c r="I3" s="55"/>
      <c r="J3" s="55"/>
      <c r="K3" s="55"/>
    </row>
    <row r="4" spans="1:12" ht="15.75" thickBot="1" x14ac:dyDescent="0.3">
      <c r="B4" s="814" t="s">
        <v>3</v>
      </c>
      <c r="C4" s="815"/>
      <c r="D4" s="815"/>
      <c r="E4" s="815"/>
      <c r="F4" s="816"/>
      <c r="G4" s="814" t="s">
        <v>70</v>
      </c>
      <c r="H4" s="816"/>
      <c r="I4" s="814" t="s">
        <v>114</v>
      </c>
      <c r="J4" s="815"/>
      <c r="K4" s="816"/>
    </row>
    <row r="5" spans="1:12" ht="32.25" customHeight="1" thickBot="1" x14ac:dyDescent="0.3">
      <c r="A5" s="254" t="s">
        <v>0</v>
      </c>
      <c r="B5" s="256" t="s">
        <v>21</v>
      </c>
      <c r="C5" s="257" t="s">
        <v>162</v>
      </c>
      <c r="D5" s="257" t="s">
        <v>69</v>
      </c>
      <c r="E5" s="257" t="s">
        <v>67</v>
      </c>
      <c r="F5" s="258" t="s">
        <v>68</v>
      </c>
      <c r="G5" s="259" t="s">
        <v>67</v>
      </c>
      <c r="H5" s="257" t="s">
        <v>68</v>
      </c>
      <c r="I5" s="260" t="s">
        <v>108</v>
      </c>
      <c r="J5" s="261" t="s">
        <v>110</v>
      </c>
      <c r="K5" s="262" t="s">
        <v>109</v>
      </c>
    </row>
    <row r="6" spans="1:12" x14ac:dyDescent="0.25">
      <c r="A6" s="263" t="s">
        <v>86</v>
      </c>
      <c r="B6" s="264">
        <v>220</v>
      </c>
      <c r="C6" s="298">
        <v>371.9</v>
      </c>
      <c r="D6" s="298">
        <v>945.3</v>
      </c>
      <c r="E6" s="277">
        <v>1248.8733491873359</v>
      </c>
      <c r="F6" s="299">
        <v>187.90528243</v>
      </c>
      <c r="G6" s="273">
        <v>149.98227606</v>
      </c>
      <c r="H6" s="299">
        <v>27.651635219999996</v>
      </c>
      <c r="I6" s="297">
        <v>1098.8910761125164</v>
      </c>
      <c r="J6" s="298">
        <v>160.25364721</v>
      </c>
      <c r="K6" s="274">
        <v>0</v>
      </c>
      <c r="L6" s="648"/>
    </row>
    <row r="7" spans="1:12" x14ac:dyDescent="0.25">
      <c r="A7" s="265" t="s">
        <v>5</v>
      </c>
      <c r="B7" s="266">
        <v>280347</v>
      </c>
      <c r="C7" s="301">
        <v>224.59358210953653</v>
      </c>
      <c r="D7" s="301">
        <v>6624.4351565551588</v>
      </c>
      <c r="E7" s="276">
        <v>10584.351471216958</v>
      </c>
      <c r="F7" s="302">
        <v>2319.2368419498594</v>
      </c>
      <c r="G7" s="271">
        <v>6555.227745476418</v>
      </c>
      <c r="H7" s="302">
        <v>1931.533551417403</v>
      </c>
      <c r="I7" s="300">
        <v>3680.7733517595216</v>
      </c>
      <c r="J7" s="301">
        <v>387.70329053245541</v>
      </c>
      <c r="K7" s="275">
        <v>348.35013506947229</v>
      </c>
      <c r="L7" s="648"/>
    </row>
    <row r="8" spans="1:12" x14ac:dyDescent="0.25">
      <c r="A8" s="265" t="s">
        <v>6</v>
      </c>
      <c r="B8" s="266">
        <v>493867</v>
      </c>
      <c r="C8" s="301">
        <v>715.24686102949534</v>
      </c>
      <c r="D8" s="301">
        <v>14540.147918607647</v>
      </c>
      <c r="E8" s="276">
        <v>21944.031902921724</v>
      </c>
      <c r="F8" s="302">
        <v>5095.8110030179423</v>
      </c>
      <c r="G8" s="271">
        <v>14139.459752804773</v>
      </c>
      <c r="H8" s="302">
        <v>4067.0692658803296</v>
      </c>
      <c r="I8" s="300">
        <v>7697.9699448577203</v>
      </c>
      <c r="J8" s="301">
        <v>1028.7417371376123</v>
      </c>
      <c r="K8" s="275">
        <v>106.6524406167203</v>
      </c>
      <c r="L8" s="648"/>
    </row>
    <row r="9" spans="1:12" x14ac:dyDescent="0.25">
      <c r="A9" s="265" t="s">
        <v>7</v>
      </c>
      <c r="B9" s="266">
        <v>5690</v>
      </c>
      <c r="C9" s="301">
        <v>23.925565696832173</v>
      </c>
      <c r="D9" s="301">
        <v>128.16772341371291</v>
      </c>
      <c r="E9" s="276">
        <v>287.67312531915098</v>
      </c>
      <c r="F9" s="302">
        <v>42.688945349352132</v>
      </c>
      <c r="G9" s="271">
        <v>96.637481108068414</v>
      </c>
      <c r="H9" s="302">
        <v>25.899489300065831</v>
      </c>
      <c r="I9" s="300">
        <v>191.0356444047803</v>
      </c>
      <c r="J9" s="301">
        <v>16.789456049286297</v>
      </c>
      <c r="K9" s="275">
        <v>0</v>
      </c>
      <c r="L9" s="648"/>
    </row>
    <row r="10" spans="1:12" x14ac:dyDescent="0.25">
      <c r="A10" s="265" t="s">
        <v>8</v>
      </c>
      <c r="B10" s="266">
        <v>33529</v>
      </c>
      <c r="C10" s="301">
        <v>565.73776780558353</v>
      </c>
      <c r="D10" s="301">
        <v>8750.1669157721408</v>
      </c>
      <c r="E10" s="276">
        <v>13078.021723618367</v>
      </c>
      <c r="F10" s="302">
        <v>1505.9777231140133</v>
      </c>
      <c r="G10" s="271">
        <v>2974.3787026435029</v>
      </c>
      <c r="H10" s="302">
        <v>562.56694500457672</v>
      </c>
      <c r="I10" s="300">
        <v>10020.955658458921</v>
      </c>
      <c r="J10" s="301">
        <v>943.41077810943682</v>
      </c>
      <c r="K10" s="275">
        <v>82.683815017679649</v>
      </c>
      <c r="L10" s="648"/>
    </row>
    <row r="11" spans="1:12" x14ac:dyDescent="0.25">
      <c r="A11" s="265" t="s">
        <v>9</v>
      </c>
      <c r="B11" s="266">
        <v>1921</v>
      </c>
      <c r="C11" s="301">
        <v>14.829214662551779</v>
      </c>
      <c r="D11" s="301">
        <v>213.92339571280723</v>
      </c>
      <c r="E11" s="276">
        <v>395.7165683601599</v>
      </c>
      <c r="F11" s="302">
        <v>37.013627483336123</v>
      </c>
      <c r="G11" s="271">
        <v>100.90280938709861</v>
      </c>
      <c r="H11" s="302">
        <v>14.772818030615232</v>
      </c>
      <c r="I11" s="300">
        <v>274.2356833987518</v>
      </c>
      <c r="J11" s="301">
        <v>22.240809452720892</v>
      </c>
      <c r="K11" s="275">
        <v>20.578075871119562</v>
      </c>
      <c r="L11" s="648"/>
    </row>
    <row r="12" spans="1:12" x14ac:dyDescent="0.25">
      <c r="A12" s="265" t="s">
        <v>10</v>
      </c>
      <c r="B12" s="266">
        <v>2986</v>
      </c>
      <c r="C12" s="301">
        <v>7.1547125635480846</v>
      </c>
      <c r="D12" s="301">
        <v>138.19017025247382</v>
      </c>
      <c r="E12" s="276">
        <v>322.32463446973458</v>
      </c>
      <c r="F12" s="302">
        <v>37.465655999061298</v>
      </c>
      <c r="G12" s="271">
        <v>53.686082324203284</v>
      </c>
      <c r="H12" s="302">
        <v>12.572385509925637</v>
      </c>
      <c r="I12" s="300">
        <v>268.63855242559436</v>
      </c>
      <c r="J12" s="301">
        <v>24.893270489135663</v>
      </c>
      <c r="K12" s="275">
        <v>0</v>
      </c>
      <c r="L12" s="648"/>
    </row>
    <row r="13" spans="1:12" x14ac:dyDescent="0.25">
      <c r="A13" s="265" t="s">
        <v>11</v>
      </c>
      <c r="B13" s="266">
        <v>100689</v>
      </c>
      <c r="C13" s="301">
        <v>271.46116680809553</v>
      </c>
      <c r="D13" s="301">
        <v>3169.6613874829363</v>
      </c>
      <c r="E13" s="276">
        <v>4410.3177020967987</v>
      </c>
      <c r="F13" s="302">
        <v>800.36339919482646</v>
      </c>
      <c r="G13" s="271">
        <v>2306.2976223528008</v>
      </c>
      <c r="H13" s="302">
        <v>593.6089843265961</v>
      </c>
      <c r="I13" s="300">
        <v>2090.7340870503153</v>
      </c>
      <c r="J13" s="301">
        <v>206.75441486823036</v>
      </c>
      <c r="K13" s="275">
        <v>13.284055610184932</v>
      </c>
      <c r="L13" s="648"/>
    </row>
    <row r="14" spans="1:12" x14ac:dyDescent="0.25">
      <c r="A14" s="265" t="s">
        <v>12</v>
      </c>
      <c r="B14" s="266">
        <v>16212</v>
      </c>
      <c r="C14" s="301">
        <v>442.89485182929877</v>
      </c>
      <c r="D14" s="301">
        <v>4363.1502692753702</v>
      </c>
      <c r="E14" s="276">
        <v>7687.9696327936172</v>
      </c>
      <c r="F14" s="302">
        <v>927.92611813947508</v>
      </c>
      <c r="G14" s="271">
        <v>1671.6732255527816</v>
      </c>
      <c r="H14" s="302">
        <v>301.64509196995709</v>
      </c>
      <c r="I14" s="300">
        <v>6003.3518437020994</v>
      </c>
      <c r="J14" s="301">
        <v>626.28102616951787</v>
      </c>
      <c r="K14" s="275">
        <v>12.942886003864377</v>
      </c>
      <c r="L14" s="648"/>
    </row>
    <row r="15" spans="1:12" x14ac:dyDescent="0.25">
      <c r="A15" s="265" t="s">
        <v>13</v>
      </c>
      <c r="B15" s="266">
        <v>147188</v>
      </c>
      <c r="C15" s="301">
        <v>511.65440794636214</v>
      </c>
      <c r="D15" s="301">
        <v>12782.066909826535</v>
      </c>
      <c r="E15" s="276">
        <v>23899.729767483215</v>
      </c>
      <c r="F15" s="302">
        <v>3253.9103808082177</v>
      </c>
      <c r="G15" s="271">
        <v>6185.3028579349275</v>
      </c>
      <c r="H15" s="302">
        <v>1459.2835648776795</v>
      </c>
      <c r="I15" s="300">
        <v>17459.164984270275</v>
      </c>
      <c r="J15" s="301">
        <v>1794.6268159305378</v>
      </c>
      <c r="K15" s="275">
        <v>255.26126102436055</v>
      </c>
      <c r="L15" s="648"/>
    </row>
    <row r="16" spans="1:12" x14ac:dyDescent="0.25">
      <c r="A16" s="265" t="s">
        <v>14</v>
      </c>
      <c r="B16" s="266">
        <v>228622</v>
      </c>
      <c r="C16" s="301">
        <v>418.21679814801274</v>
      </c>
      <c r="D16" s="301">
        <v>9027.3098591622092</v>
      </c>
      <c r="E16" s="276">
        <v>14098.258608551947</v>
      </c>
      <c r="F16" s="302">
        <v>2208.3973951535168</v>
      </c>
      <c r="G16" s="271">
        <v>5776.124341557429</v>
      </c>
      <c r="H16" s="302">
        <v>1435.5805795883348</v>
      </c>
      <c r="I16" s="300">
        <v>8307.8679572071742</v>
      </c>
      <c r="J16" s="301">
        <v>772.8168155651822</v>
      </c>
      <c r="K16" s="275">
        <v>14.217679311591425</v>
      </c>
      <c r="L16" s="648"/>
    </row>
    <row r="17" spans="1:13" x14ac:dyDescent="0.25">
      <c r="A17" s="265" t="s">
        <v>15</v>
      </c>
      <c r="B17" s="266">
        <v>89707</v>
      </c>
      <c r="C17" s="301">
        <v>488.17850675634975</v>
      </c>
      <c r="D17" s="301">
        <v>4751.7383121302719</v>
      </c>
      <c r="E17" s="276">
        <v>6113.6733408905875</v>
      </c>
      <c r="F17" s="302">
        <v>895.94747975830785</v>
      </c>
      <c r="G17" s="271">
        <v>2103.1824065786191</v>
      </c>
      <c r="H17" s="302">
        <v>548.29500357203415</v>
      </c>
      <c r="I17" s="300">
        <v>4009.5607099112503</v>
      </c>
      <c r="J17" s="301">
        <v>347.65247618627376</v>
      </c>
      <c r="K17" s="275">
        <v>0.97198030022118864</v>
      </c>
      <c r="L17" s="648"/>
    </row>
    <row r="18" spans="1:13" x14ac:dyDescent="0.25">
      <c r="A18" s="265" t="s">
        <v>16</v>
      </c>
      <c r="B18" s="266">
        <v>21277</v>
      </c>
      <c r="C18" s="301">
        <v>67.56714764948957</v>
      </c>
      <c r="D18" s="301">
        <v>738.68477662611542</v>
      </c>
      <c r="E18" s="276">
        <v>1143.2466758875917</v>
      </c>
      <c r="F18" s="302">
        <v>153.36189314338111</v>
      </c>
      <c r="G18" s="271">
        <v>357.23515479335049</v>
      </c>
      <c r="H18" s="302">
        <v>99.372581737088439</v>
      </c>
      <c r="I18" s="300">
        <v>785.98180645032221</v>
      </c>
      <c r="J18" s="301">
        <v>53.989311406292686</v>
      </c>
      <c r="K18" s="275">
        <v>0</v>
      </c>
      <c r="L18" s="648"/>
    </row>
    <row r="19" spans="1:13" x14ac:dyDescent="0.25">
      <c r="A19" s="265" t="s">
        <v>17</v>
      </c>
      <c r="B19" s="266">
        <v>33886</v>
      </c>
      <c r="C19" s="301">
        <v>99.090307836987762</v>
      </c>
      <c r="D19" s="301">
        <v>3173.729797048999</v>
      </c>
      <c r="E19" s="276">
        <v>4762.5848171244015</v>
      </c>
      <c r="F19" s="302">
        <v>746.73651509815352</v>
      </c>
      <c r="G19" s="271">
        <v>2046.487295516607</v>
      </c>
      <c r="H19" s="302">
        <v>428.67012383991045</v>
      </c>
      <c r="I19" s="300">
        <v>2680.1821844937308</v>
      </c>
      <c r="J19" s="301">
        <v>318.06639125824319</v>
      </c>
      <c r="K19" s="275">
        <v>35.913423008357263</v>
      </c>
      <c r="L19" s="648"/>
    </row>
    <row r="20" spans="1:13" x14ac:dyDescent="0.25">
      <c r="A20" s="265" t="s">
        <v>18</v>
      </c>
      <c r="B20" s="266">
        <v>25950</v>
      </c>
      <c r="C20" s="301">
        <v>373.22060263564754</v>
      </c>
      <c r="D20" s="301">
        <v>6527.8414764330846</v>
      </c>
      <c r="E20" s="276">
        <v>10026.706710718332</v>
      </c>
      <c r="F20" s="302">
        <v>1118.1906512303151</v>
      </c>
      <c r="G20" s="271">
        <v>1915.5051229913493</v>
      </c>
      <c r="H20" s="302">
        <v>369.52812982014359</v>
      </c>
      <c r="I20" s="300">
        <v>8105.0688081755752</v>
      </c>
      <c r="J20" s="301">
        <v>748.66252141017128</v>
      </c>
      <c r="K20" s="275">
        <v>6.1294190006471769</v>
      </c>
      <c r="L20" s="648"/>
    </row>
    <row r="21" spans="1:13" x14ac:dyDescent="0.25">
      <c r="A21" s="265" t="s">
        <v>19</v>
      </c>
      <c r="B21" s="266">
        <v>45022</v>
      </c>
      <c r="C21" s="301">
        <v>1264.8688976402402</v>
      </c>
      <c r="D21" s="301">
        <v>6769.0777012476892</v>
      </c>
      <c r="E21" s="276">
        <v>11886.203626048138</v>
      </c>
      <c r="F21" s="302">
        <v>1464.9550807286191</v>
      </c>
      <c r="G21" s="271">
        <v>2542.4184143536309</v>
      </c>
      <c r="H21" s="302">
        <v>563.47996254958241</v>
      </c>
      <c r="I21" s="300">
        <v>9075.8055699093766</v>
      </c>
      <c r="J21" s="301">
        <v>901.47511817903671</v>
      </c>
      <c r="K21" s="275">
        <v>267.97942608006099</v>
      </c>
      <c r="L21" s="648"/>
    </row>
    <row r="22" spans="1:13" ht="15.75" thickBot="1" x14ac:dyDescent="0.3">
      <c r="A22" s="265" t="s">
        <v>20</v>
      </c>
      <c r="B22" s="267">
        <v>25154</v>
      </c>
      <c r="C22" s="282">
        <v>208.73305289927632</v>
      </c>
      <c r="D22" s="282">
        <v>2624.6696904528535</v>
      </c>
      <c r="E22" s="650">
        <v>4173.3675708844994</v>
      </c>
      <c r="F22" s="281">
        <v>578.24541059162561</v>
      </c>
      <c r="G22" s="651">
        <v>1579.9301906829519</v>
      </c>
      <c r="H22" s="281">
        <v>327.20127794575814</v>
      </c>
      <c r="I22" s="278">
        <v>2591.8684024120771</v>
      </c>
      <c r="J22" s="282">
        <v>251.04413264586742</v>
      </c>
      <c r="K22" s="652">
        <v>1.5689810000846225</v>
      </c>
      <c r="L22" s="648"/>
      <c r="M22" s="571"/>
    </row>
    <row r="23" spans="1:13" ht="15.75" thickBot="1" x14ac:dyDescent="0.3">
      <c r="A23" s="243" t="s">
        <v>3</v>
      </c>
      <c r="B23" s="286">
        <v>1552267</v>
      </c>
      <c r="C23" s="285">
        <v>6069.2734440173062</v>
      </c>
      <c r="D23" s="285">
        <v>85268.261460000009</v>
      </c>
      <c r="E23" s="268">
        <v>136063.05122757255</v>
      </c>
      <c r="F23" s="284">
        <v>21374.133403190001</v>
      </c>
      <c r="G23" s="480">
        <v>50554.431482118511</v>
      </c>
      <c r="H23" s="285">
        <v>12768.731390590001</v>
      </c>
      <c r="I23" s="480">
        <v>84342.086264999991</v>
      </c>
      <c r="J23" s="285">
        <v>8605.4020125999996</v>
      </c>
      <c r="K23" s="478">
        <v>1166.5335779143645</v>
      </c>
      <c r="L23" s="648"/>
      <c r="M23" s="571"/>
    </row>
    <row r="24" spans="1:13" x14ac:dyDescent="0.25">
      <c r="A24" s="95" t="s">
        <v>85</v>
      </c>
      <c r="L24" s="571"/>
      <c r="M24" s="571"/>
    </row>
    <row r="25" spans="1:13" s="571" customFormat="1" x14ac:dyDescent="0.25">
      <c r="A25" s="551" t="s">
        <v>7</v>
      </c>
      <c r="B25" s="552">
        <v>128.16772341371291</v>
      </c>
      <c r="G25" s="551" t="s">
        <v>10</v>
      </c>
      <c r="H25" s="552">
        <v>7.1547125635480846</v>
      </c>
      <c r="L25" s="649" t="s">
        <v>7</v>
      </c>
      <c r="M25" s="552">
        <v>287.67312531915098</v>
      </c>
    </row>
    <row r="26" spans="1:13" s="571" customFormat="1" x14ac:dyDescent="0.25">
      <c r="A26" s="551" t="s">
        <v>10</v>
      </c>
      <c r="B26" s="552">
        <v>138.19017025247382</v>
      </c>
      <c r="G26" s="551" t="s">
        <v>9</v>
      </c>
      <c r="H26" s="552">
        <v>14.829214662551779</v>
      </c>
      <c r="L26" s="649" t="s">
        <v>10</v>
      </c>
      <c r="M26" s="552">
        <v>322.32463446973458</v>
      </c>
    </row>
    <row r="27" spans="1:13" s="571" customFormat="1" x14ac:dyDescent="0.25">
      <c r="A27" s="551" t="s">
        <v>9</v>
      </c>
      <c r="B27" s="552">
        <v>213.92339571280723</v>
      </c>
      <c r="G27" s="551" t="s">
        <v>7</v>
      </c>
      <c r="H27" s="552">
        <v>23.925565696832173</v>
      </c>
      <c r="L27" s="649" t="s">
        <v>9</v>
      </c>
      <c r="M27" s="552">
        <v>395.7165683601599</v>
      </c>
    </row>
    <row r="28" spans="1:13" s="571" customFormat="1" x14ac:dyDescent="0.25">
      <c r="A28" s="551" t="s">
        <v>16</v>
      </c>
      <c r="B28" s="552">
        <v>738.68477662611542</v>
      </c>
      <c r="G28" s="551" t="s">
        <v>16</v>
      </c>
      <c r="H28" s="552">
        <v>67.56714764948957</v>
      </c>
      <c r="L28" s="649" t="s">
        <v>16</v>
      </c>
      <c r="M28" s="552">
        <v>1143.2466758875917</v>
      </c>
    </row>
    <row r="29" spans="1:13" s="571" customFormat="1" x14ac:dyDescent="0.25">
      <c r="A29" s="551" t="s">
        <v>86</v>
      </c>
      <c r="B29" s="552">
        <v>945.3</v>
      </c>
      <c r="G29" s="551" t="s">
        <v>17</v>
      </c>
      <c r="H29" s="552">
        <v>99.090307836987762</v>
      </c>
      <c r="L29" s="649" t="s">
        <v>86</v>
      </c>
      <c r="M29" s="552">
        <v>1248.8733491873359</v>
      </c>
    </row>
    <row r="30" spans="1:13" s="571" customFormat="1" x14ac:dyDescent="0.25">
      <c r="A30" s="551" t="s">
        <v>20</v>
      </c>
      <c r="B30" s="552">
        <v>2624.6696904528535</v>
      </c>
      <c r="G30" s="551" t="s">
        <v>20</v>
      </c>
      <c r="H30" s="552">
        <v>208.73305289927632</v>
      </c>
      <c r="L30" s="649" t="s">
        <v>20</v>
      </c>
      <c r="M30" s="552">
        <v>4173.3675708844994</v>
      </c>
    </row>
    <row r="31" spans="1:13" s="571" customFormat="1" x14ac:dyDescent="0.25">
      <c r="A31" s="551" t="s">
        <v>11</v>
      </c>
      <c r="B31" s="552">
        <v>3169.6613874829363</v>
      </c>
      <c r="G31" s="551" t="s">
        <v>5</v>
      </c>
      <c r="H31" s="552">
        <v>224.59358210953653</v>
      </c>
      <c r="L31" s="649" t="s">
        <v>11</v>
      </c>
      <c r="M31" s="552">
        <v>4410.3177020967987</v>
      </c>
    </row>
    <row r="32" spans="1:13" s="571" customFormat="1" x14ac:dyDescent="0.25">
      <c r="A32" s="551" t="s">
        <v>17</v>
      </c>
      <c r="B32" s="552">
        <v>3173.729797048999</v>
      </c>
      <c r="G32" s="551" t="s">
        <v>11</v>
      </c>
      <c r="H32" s="552">
        <v>271.46116680809553</v>
      </c>
      <c r="L32" s="649" t="s">
        <v>17</v>
      </c>
      <c r="M32" s="552">
        <v>4762.5848171244015</v>
      </c>
    </row>
    <row r="33" spans="1:13" s="571" customFormat="1" x14ac:dyDescent="0.25">
      <c r="A33" s="551" t="s">
        <v>12</v>
      </c>
      <c r="B33" s="552">
        <v>4363.1502692753702</v>
      </c>
      <c r="G33" s="551" t="s">
        <v>86</v>
      </c>
      <c r="H33" s="552">
        <v>371.9</v>
      </c>
      <c r="L33" s="649" t="s">
        <v>15</v>
      </c>
      <c r="M33" s="552">
        <v>6113.6733408905875</v>
      </c>
    </row>
    <row r="34" spans="1:13" s="571" customFormat="1" x14ac:dyDescent="0.25">
      <c r="A34" s="551" t="s">
        <v>15</v>
      </c>
      <c r="B34" s="552">
        <v>4751.7383121302719</v>
      </c>
      <c r="G34" s="551" t="s">
        <v>18</v>
      </c>
      <c r="H34" s="552">
        <v>373.22060263564754</v>
      </c>
      <c r="L34" s="649" t="s">
        <v>12</v>
      </c>
      <c r="M34" s="552">
        <v>7687.9696327936172</v>
      </c>
    </row>
    <row r="35" spans="1:13" s="571" customFormat="1" x14ac:dyDescent="0.25">
      <c r="A35" s="551" t="s">
        <v>18</v>
      </c>
      <c r="B35" s="552">
        <v>6527.8414764330846</v>
      </c>
      <c r="G35" s="551" t="s">
        <v>14</v>
      </c>
      <c r="H35" s="552">
        <v>418.21679814801274</v>
      </c>
      <c r="L35" s="649" t="s">
        <v>18</v>
      </c>
      <c r="M35" s="552">
        <v>10026.706710718332</v>
      </c>
    </row>
    <row r="36" spans="1:13" s="571" customFormat="1" x14ac:dyDescent="0.25">
      <c r="A36" s="551" t="s">
        <v>5</v>
      </c>
      <c r="B36" s="552">
        <v>6624.4351565551588</v>
      </c>
      <c r="G36" s="551" t="s">
        <v>12</v>
      </c>
      <c r="H36" s="552">
        <v>442.89485182929877</v>
      </c>
      <c r="L36" s="649" t="s">
        <v>5</v>
      </c>
      <c r="M36" s="552">
        <v>10584.351471216958</v>
      </c>
    </row>
    <row r="37" spans="1:13" s="571" customFormat="1" x14ac:dyDescent="0.25">
      <c r="A37" s="551" t="s">
        <v>19</v>
      </c>
      <c r="B37" s="552">
        <v>6769.0777012476892</v>
      </c>
      <c r="G37" s="551" t="s">
        <v>15</v>
      </c>
      <c r="H37" s="552">
        <v>488.17850675634975</v>
      </c>
      <c r="L37" s="649" t="s">
        <v>19</v>
      </c>
      <c r="M37" s="552">
        <v>11886.203626048138</v>
      </c>
    </row>
    <row r="38" spans="1:13" s="571" customFormat="1" x14ac:dyDescent="0.25">
      <c r="A38" s="551" t="s">
        <v>8</v>
      </c>
      <c r="B38" s="552">
        <v>8750.1669157721408</v>
      </c>
      <c r="G38" s="551" t="s">
        <v>13</v>
      </c>
      <c r="H38" s="552">
        <v>511.65440794636214</v>
      </c>
      <c r="L38" s="649" t="s">
        <v>8</v>
      </c>
      <c r="M38" s="552">
        <v>13078.021723618367</v>
      </c>
    </row>
    <row r="39" spans="1:13" s="571" customFormat="1" x14ac:dyDescent="0.25">
      <c r="A39" s="551" t="s">
        <v>14</v>
      </c>
      <c r="B39" s="552">
        <v>9027.3098591622092</v>
      </c>
      <c r="G39" s="551" t="s">
        <v>8</v>
      </c>
      <c r="H39" s="552">
        <v>565.73776780558353</v>
      </c>
      <c r="L39" s="649" t="s">
        <v>14</v>
      </c>
      <c r="M39" s="552">
        <v>14098.258608551947</v>
      </c>
    </row>
    <row r="40" spans="1:13" s="571" customFormat="1" x14ac:dyDescent="0.25">
      <c r="A40" s="551" t="s">
        <v>13</v>
      </c>
      <c r="B40" s="552">
        <v>12782.066909826535</v>
      </c>
      <c r="G40" s="551" t="s">
        <v>6</v>
      </c>
      <c r="H40" s="552">
        <v>715.24686102949534</v>
      </c>
      <c r="L40" s="649" t="s">
        <v>6</v>
      </c>
      <c r="M40" s="552">
        <v>21944.031902921724</v>
      </c>
    </row>
    <row r="41" spans="1:13" s="571" customFormat="1" x14ac:dyDescent="0.25">
      <c r="A41" s="551" t="s">
        <v>6</v>
      </c>
      <c r="B41" s="552">
        <v>14540.147918607647</v>
      </c>
      <c r="G41" s="551" t="s">
        <v>19</v>
      </c>
      <c r="H41" s="552">
        <v>1264.8688976402402</v>
      </c>
      <c r="L41" s="649" t="s">
        <v>13</v>
      </c>
      <c r="M41" s="552">
        <v>23899.729767483215</v>
      </c>
    </row>
    <row r="42" spans="1:13" s="571" customFormat="1" x14ac:dyDescent="0.25">
      <c r="M42" s="580"/>
    </row>
    <row r="43" spans="1:13" s="571" customFormat="1" x14ac:dyDescent="0.25"/>
    <row r="44" spans="1:13" s="523" customFormat="1" x14ac:dyDescent="0.25">
      <c r="M44" s="571"/>
    </row>
    <row r="45" spans="1:13" s="523" customFormat="1" x14ac:dyDescent="0.25"/>
  </sheetData>
  <sortState ref="L26:M42">
    <sortCondition ref="M26:M42"/>
  </sortState>
  <mergeCells count="5">
    <mergeCell ref="B4:F4"/>
    <mergeCell ref="G4:H4"/>
    <mergeCell ref="I4:K4"/>
    <mergeCell ref="A1:K1"/>
    <mergeCell ref="A2:K2"/>
  </mergeCells>
  <pageMargins left="0.7" right="0.7" top="0.78740157499999996" bottom="0.78740157499999996" header="0.3" footer="0.3"/>
  <pageSetup paperSize="9" scale="48"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25"/>
  <sheetViews>
    <sheetView showGridLines="0" zoomScale="90" zoomScaleNormal="90" zoomScalePageLayoutView="80" workbookViewId="0">
      <selection activeCell="A30" sqref="A30"/>
    </sheetView>
  </sheetViews>
  <sheetFormatPr baseColWidth="10" defaultRowHeight="15" x14ac:dyDescent="0.25"/>
  <cols>
    <col min="1" max="1" width="96.42578125" customWidth="1"/>
    <col min="2" max="2" width="16.42578125" bestFit="1" customWidth="1"/>
    <col min="3" max="3" width="15.28515625" bestFit="1" customWidth="1"/>
    <col min="4" max="4" width="16.42578125" bestFit="1" customWidth="1"/>
    <col min="5" max="5" width="15.28515625" bestFit="1" customWidth="1"/>
    <col min="6" max="6" width="16.42578125" bestFit="1" customWidth="1"/>
    <col min="9" max="9" width="15.85546875" customWidth="1"/>
    <col min="10" max="11" width="12.7109375" bestFit="1" customWidth="1"/>
    <col min="12" max="12" width="13.7109375" bestFit="1" customWidth="1"/>
    <col min="13" max="13" width="10.140625" bestFit="1" customWidth="1"/>
    <col min="14" max="14" width="13.7109375" bestFit="1" customWidth="1"/>
    <col min="15" max="15" width="14.7109375" bestFit="1" customWidth="1"/>
  </cols>
  <sheetData>
    <row r="1" spans="1:15" ht="18.75" x14ac:dyDescent="0.25">
      <c r="A1" s="817" t="s">
        <v>193</v>
      </c>
      <c r="B1" s="817"/>
      <c r="C1" s="817"/>
      <c r="D1" s="817"/>
      <c r="E1" s="817"/>
      <c r="F1" s="817"/>
    </row>
    <row r="2" spans="1:15" ht="15.75" thickBot="1" x14ac:dyDescent="0.3">
      <c r="A2" s="532" t="s">
        <v>104</v>
      </c>
      <c r="B2" s="30"/>
      <c r="C2" s="30"/>
      <c r="D2" s="30"/>
      <c r="E2" s="30"/>
      <c r="F2" s="30"/>
    </row>
    <row r="3" spans="1:15" s="14" customFormat="1" x14ac:dyDescent="0.25">
      <c r="A3" s="6"/>
      <c r="B3" s="6"/>
      <c r="C3" s="6"/>
      <c r="D3" s="6"/>
      <c r="E3" s="6"/>
      <c r="F3" s="6"/>
    </row>
    <row r="4" spans="1:15" ht="15.75" thickBot="1" x14ac:dyDescent="0.3"/>
    <row r="5" spans="1:15" ht="15.75" thickBot="1" x14ac:dyDescent="0.3">
      <c r="A5" s="820" t="s">
        <v>187</v>
      </c>
      <c r="B5" s="823" t="s">
        <v>32</v>
      </c>
      <c r="C5" s="824"/>
      <c r="D5" s="824"/>
      <c r="E5" s="825"/>
      <c r="F5" s="826" t="s">
        <v>33</v>
      </c>
      <c r="N5" s="523"/>
    </row>
    <row r="6" spans="1:15" ht="15.75" thickBot="1" x14ac:dyDescent="0.3">
      <c r="A6" s="821"/>
      <c r="B6" s="36" t="s">
        <v>34</v>
      </c>
      <c r="C6" s="28" t="s">
        <v>35</v>
      </c>
      <c r="D6" s="27" t="s">
        <v>36</v>
      </c>
      <c r="E6" s="33" t="s">
        <v>37</v>
      </c>
      <c r="F6" s="827"/>
    </row>
    <row r="7" spans="1:15" s="14" customFormat="1" ht="15.75" thickBot="1" x14ac:dyDescent="0.3">
      <c r="A7" s="822"/>
      <c r="B7" s="829" t="s">
        <v>60</v>
      </c>
      <c r="C7" s="830"/>
      <c r="D7" s="830"/>
      <c r="E7" s="831"/>
      <c r="F7" s="828"/>
      <c r="J7" s="241"/>
      <c r="K7" s="241"/>
      <c r="L7" s="241"/>
      <c r="M7" s="241"/>
      <c r="N7" s="241"/>
      <c r="O7" s="241"/>
    </row>
    <row r="8" spans="1:15" x14ac:dyDescent="0.25">
      <c r="A8" s="96" t="s">
        <v>184</v>
      </c>
      <c r="B8" s="530">
        <v>113481.34332499999</v>
      </c>
      <c r="C8" s="530">
        <v>51914.905559999999</v>
      </c>
      <c r="D8" s="530">
        <v>119045.861777</v>
      </c>
      <c r="E8" s="530">
        <v>69038.520747000002</v>
      </c>
      <c r="F8" s="583">
        <f>SUM(B8:E8)</f>
        <v>353480.63140900002</v>
      </c>
      <c r="H8" s="523"/>
      <c r="I8" s="523"/>
      <c r="J8" s="523"/>
      <c r="K8" s="241"/>
      <c r="L8" s="241"/>
      <c r="M8" s="241"/>
      <c r="N8" s="241"/>
      <c r="O8" s="241"/>
    </row>
    <row r="9" spans="1:15" x14ac:dyDescent="0.25">
      <c r="A9" s="97" t="s">
        <v>185</v>
      </c>
      <c r="B9" s="581">
        <v>736.72114999999997</v>
      </c>
      <c r="C9" s="581">
        <v>197.60998799999999</v>
      </c>
      <c r="D9" s="581">
        <v>460.28716900000001</v>
      </c>
      <c r="E9" s="581">
        <v>409.442725</v>
      </c>
      <c r="F9" s="584">
        <f t="shared" ref="F9:F11" si="0">SUM(B9:E9)</f>
        <v>1804.0610320000001</v>
      </c>
      <c r="G9" s="523"/>
      <c r="H9" s="523"/>
      <c r="I9" s="523"/>
      <c r="J9" s="523"/>
      <c r="K9" s="241"/>
      <c r="L9" s="241"/>
      <c r="M9" s="241"/>
      <c r="N9" s="241"/>
      <c r="O9" s="241"/>
    </row>
    <row r="10" spans="1:15" x14ac:dyDescent="0.25">
      <c r="A10" s="96" t="s">
        <v>186</v>
      </c>
      <c r="B10" s="581">
        <v>26725.765920000002</v>
      </c>
      <c r="C10" s="581">
        <v>8596.731307</v>
      </c>
      <c r="D10" s="581">
        <v>47130.124202999999</v>
      </c>
      <c r="E10" s="581">
        <v>25526.311620999997</v>
      </c>
      <c r="F10" s="584">
        <f t="shared" si="0"/>
        <v>107978.933051</v>
      </c>
      <c r="G10" s="523"/>
      <c r="H10" s="523"/>
      <c r="I10" s="523"/>
      <c r="J10" s="523"/>
      <c r="K10" s="241"/>
      <c r="L10" s="241"/>
      <c r="M10" s="241"/>
      <c r="N10" s="241"/>
      <c r="O10" s="241"/>
    </row>
    <row r="11" spans="1:15" s="523" customFormat="1" ht="15.75" thickBot="1" x14ac:dyDescent="0.3">
      <c r="A11" s="96" t="s">
        <v>192</v>
      </c>
      <c r="B11" s="582">
        <v>1.4579E-2</v>
      </c>
      <c r="C11" s="582">
        <v>6.2E-4</v>
      </c>
      <c r="D11" s="8">
        <v>0</v>
      </c>
      <c r="E11" s="8">
        <v>0</v>
      </c>
      <c r="F11" s="585">
        <f t="shared" si="0"/>
        <v>1.5199000000000001E-2</v>
      </c>
      <c r="K11" s="241"/>
      <c r="L11" s="241"/>
      <c r="M11" s="241"/>
      <c r="N11" s="241"/>
      <c r="O11" s="241"/>
    </row>
    <row r="12" spans="1:15" ht="15.75" thickBot="1" x14ac:dyDescent="0.3">
      <c r="A12" s="37" t="s">
        <v>3</v>
      </c>
      <c r="B12" s="531">
        <f>SUM(B8:B10)</f>
        <v>140943.830395</v>
      </c>
      <c r="C12" s="531">
        <f>SUM(C8:C10)</f>
        <v>60709.246854999998</v>
      </c>
      <c r="D12" s="531">
        <f>SUM(D8:D10)</f>
        <v>166636.27314900002</v>
      </c>
      <c r="E12" s="531">
        <f>SUM(E8:E10)</f>
        <v>94974.275093000004</v>
      </c>
      <c r="F12" s="103">
        <f>SUM(F8:F10)</f>
        <v>463263.62549200002</v>
      </c>
      <c r="I12" s="241"/>
      <c r="J12" s="241"/>
      <c r="K12" s="523"/>
      <c r="L12" s="523"/>
      <c r="M12" s="241"/>
      <c r="N12" s="241"/>
      <c r="O12" s="241"/>
    </row>
    <row r="13" spans="1:15" ht="15.75" thickBot="1" x14ac:dyDescent="0.3">
      <c r="A13" s="38" t="s">
        <v>206</v>
      </c>
      <c r="B13" s="35">
        <f>(B11+B10)/B12</f>
        <v>0.18962008073783768</v>
      </c>
      <c r="C13" s="35">
        <f t="shared" ref="C13:F13" si="1">(C11+C10)/C12</f>
        <v>0.14160498395792528</v>
      </c>
      <c r="D13" s="35">
        <f t="shared" si="1"/>
        <v>0.28283232283320436</v>
      </c>
      <c r="E13" s="35">
        <f t="shared" si="1"/>
        <v>0.26877079710273455</v>
      </c>
      <c r="F13" s="598">
        <f t="shared" si="1"/>
        <v>0.23308315677779165</v>
      </c>
      <c r="G13" s="241"/>
      <c r="I13" s="241"/>
      <c r="J13" s="241"/>
      <c r="K13" s="523"/>
      <c r="L13" s="523"/>
      <c r="M13" s="241"/>
      <c r="N13" s="241"/>
      <c r="O13" s="241"/>
    </row>
    <row r="14" spans="1:15" x14ac:dyDescent="0.25">
      <c r="A14" s="664"/>
      <c r="B14" s="523"/>
      <c r="C14" s="523"/>
      <c r="D14" s="523"/>
      <c r="E14" s="523"/>
      <c r="F14" s="523"/>
      <c r="G14" s="241"/>
      <c r="I14" s="241"/>
      <c r="J14" s="241"/>
      <c r="K14" s="241"/>
      <c r="L14" s="523"/>
      <c r="M14" s="241"/>
      <c r="N14" s="241"/>
      <c r="O14" s="241"/>
    </row>
    <row r="15" spans="1:15" ht="15.75" thickBot="1" x14ac:dyDescent="0.3">
      <c r="A15" s="523"/>
      <c r="B15" s="523"/>
      <c r="C15" s="523"/>
      <c r="D15" s="523"/>
      <c r="E15" s="523"/>
      <c r="F15" s="523"/>
      <c r="G15" s="241"/>
      <c r="I15" s="523"/>
    </row>
    <row r="16" spans="1:15" ht="15.75" customHeight="1" thickBot="1" x14ac:dyDescent="0.3">
      <c r="A16" s="820" t="s">
        <v>194</v>
      </c>
      <c r="B16" s="823" t="s">
        <v>32</v>
      </c>
      <c r="C16" s="824"/>
      <c r="D16" s="824"/>
      <c r="E16" s="825"/>
      <c r="F16" s="826" t="s">
        <v>33</v>
      </c>
      <c r="G16" s="523"/>
      <c r="I16" s="523"/>
    </row>
    <row r="17" spans="1:16" ht="15.75" thickBot="1" x14ac:dyDescent="0.3">
      <c r="A17" s="821"/>
      <c r="B17" s="36" t="s">
        <v>34</v>
      </c>
      <c r="C17" s="28" t="s">
        <v>35</v>
      </c>
      <c r="D17" s="27" t="s">
        <v>36</v>
      </c>
      <c r="E17" s="33" t="s">
        <v>37</v>
      </c>
      <c r="F17" s="827"/>
      <c r="G17" s="523"/>
      <c r="I17" s="523"/>
      <c r="P17" s="523"/>
    </row>
    <row r="18" spans="1:16" ht="15.75" thickBot="1" x14ac:dyDescent="0.3">
      <c r="A18" s="822"/>
      <c r="B18" s="829" t="s">
        <v>189</v>
      </c>
      <c r="C18" s="830"/>
      <c r="D18" s="830"/>
      <c r="E18" s="831"/>
      <c r="F18" s="828"/>
      <c r="G18" s="523"/>
      <c r="I18" s="523"/>
    </row>
    <row r="19" spans="1:16" x14ac:dyDescent="0.25">
      <c r="A19" s="593" t="s">
        <v>188</v>
      </c>
      <c r="B19" s="504">
        <v>7081.2358234800004</v>
      </c>
      <c r="C19" s="505">
        <v>3239.4901069440002</v>
      </c>
      <c r="D19" s="505">
        <v>7428.4617748847995</v>
      </c>
      <c r="E19" s="513">
        <v>4308.0036946128002</v>
      </c>
      <c r="F19" s="583">
        <f>SUM(B19:E19)</f>
        <v>22057.191399921598</v>
      </c>
      <c r="G19" s="523"/>
      <c r="I19" s="596"/>
    </row>
    <row r="20" spans="1:16" x14ac:dyDescent="0.25">
      <c r="A20" s="594" t="s">
        <v>190</v>
      </c>
      <c r="B20" s="587">
        <v>31.236976760000001</v>
      </c>
      <c r="C20" s="588">
        <v>8.3786634912000011</v>
      </c>
      <c r="D20" s="588">
        <v>19.516175965600002</v>
      </c>
      <c r="E20" s="134">
        <v>17.360371539999999</v>
      </c>
      <c r="F20" s="584">
        <f t="shared" ref="F20:F22" si="2">SUM(B20:E20)</f>
        <v>76.492187756800007</v>
      </c>
      <c r="H20" s="530"/>
    </row>
    <row r="21" spans="1:16" x14ac:dyDescent="0.25">
      <c r="A21" s="595" t="s">
        <v>205</v>
      </c>
      <c r="B21" s="587">
        <v>46.295042274368001</v>
      </c>
      <c r="C21" s="588">
        <v>16.28490225502</v>
      </c>
      <c r="D21" s="588">
        <v>66.287046483911993</v>
      </c>
      <c r="E21" s="134">
        <v>41.275727861264002</v>
      </c>
      <c r="F21" s="584">
        <f t="shared" si="2"/>
        <v>170.14271887456397</v>
      </c>
      <c r="H21" s="597"/>
      <c r="I21" s="596"/>
    </row>
    <row r="22" spans="1:16" ht="15.75" thickBot="1" x14ac:dyDescent="0.3">
      <c r="A22" s="586" t="s">
        <v>191</v>
      </c>
      <c r="B22" s="590">
        <v>2.7291887999999999E-4</v>
      </c>
      <c r="C22" s="591">
        <v>1.1606400000000001E-5</v>
      </c>
      <c r="D22" s="489">
        <v>0</v>
      </c>
      <c r="E22" s="589">
        <v>0</v>
      </c>
      <c r="F22" s="592">
        <f t="shared" si="2"/>
        <v>2.8452528000000001E-4</v>
      </c>
    </row>
    <row r="23" spans="1:16" ht="15.75" thickBot="1" x14ac:dyDescent="0.3">
      <c r="A23" s="37" t="s">
        <v>3</v>
      </c>
      <c r="B23" s="531">
        <f>SUM(B19:B21)</f>
        <v>7158.7678425143686</v>
      </c>
      <c r="C23" s="531">
        <f>SUM(C19:C21)</f>
        <v>3264.15367269022</v>
      </c>
      <c r="D23" s="531">
        <f>SUM(D19:D21)</f>
        <v>7514.2649973343114</v>
      </c>
      <c r="E23" s="531">
        <f>SUM(E19:E21)</f>
        <v>4366.639794014065</v>
      </c>
      <c r="F23" s="103">
        <f>SUM(F19:F21)</f>
        <v>22303.826306552965</v>
      </c>
      <c r="I23" s="523"/>
    </row>
    <row r="24" spans="1:16" ht="15.75" thickBot="1" x14ac:dyDescent="0.3">
      <c r="A24" s="38" t="s">
        <v>206</v>
      </c>
      <c r="B24" s="599">
        <f>(B22+B21)/B23</f>
        <v>6.4669390336015891E-3</v>
      </c>
      <c r="C24" s="599">
        <f t="shared" ref="C24:F24" si="3">(C22+C21)/C23</f>
        <v>4.9890156819726115E-3</v>
      </c>
      <c r="D24" s="599">
        <f t="shared" si="3"/>
        <v>8.8214943853360712E-3</v>
      </c>
      <c r="E24" s="599">
        <f t="shared" si="3"/>
        <v>9.4525149333009196E-3</v>
      </c>
      <c r="F24" s="600">
        <f t="shared" si="3"/>
        <v>7.628422184665919E-3</v>
      </c>
      <c r="I24" s="523"/>
    </row>
    <row r="25" spans="1:16" x14ac:dyDescent="0.25">
      <c r="A25" s="664" t="s">
        <v>207</v>
      </c>
      <c r="I25" s="523"/>
    </row>
  </sheetData>
  <mergeCells count="9">
    <mergeCell ref="A16:A18"/>
    <mergeCell ref="B16:E16"/>
    <mergeCell ref="F16:F18"/>
    <mergeCell ref="B18:E18"/>
    <mergeCell ref="A1:F1"/>
    <mergeCell ref="B5:E5"/>
    <mergeCell ref="B7:E7"/>
    <mergeCell ref="F5:F7"/>
    <mergeCell ref="A5:A7"/>
  </mergeCells>
  <pageMargins left="0.7" right="0.7" top="0.78740157499999996" bottom="0.78740157499999996" header="0.3" footer="0.3"/>
  <pageSetup paperSize="9" scale="69" orientation="landscape" r:id="rId1"/>
  <ignoredErrors>
    <ignoredError sqref="B12:F12 B23:E23" formulaRange="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99"/>
  <sheetViews>
    <sheetView showGridLines="0" topLeftCell="A25" zoomScale="90" zoomScaleNormal="90" zoomScaleSheetLayoutView="70" workbookViewId="0">
      <selection activeCell="N52" sqref="N52"/>
    </sheetView>
  </sheetViews>
  <sheetFormatPr baseColWidth="10" defaultRowHeight="15" x14ac:dyDescent="0.25"/>
  <cols>
    <col min="1" max="1" width="36.7109375" customWidth="1"/>
    <col min="2" max="13" width="11.42578125" customWidth="1"/>
    <col min="14" max="14" width="13.140625" customWidth="1"/>
  </cols>
  <sheetData>
    <row r="1" spans="1:16" ht="18.75" customHeight="1" x14ac:dyDescent="0.25">
      <c r="A1" s="817" t="s">
        <v>64</v>
      </c>
      <c r="B1" s="817"/>
      <c r="C1" s="817"/>
      <c r="D1" s="817"/>
      <c r="E1" s="817"/>
      <c r="F1" s="817"/>
      <c r="G1" s="817"/>
      <c r="H1" s="817"/>
      <c r="I1" s="817"/>
      <c r="J1" s="817"/>
      <c r="K1" s="817"/>
      <c r="L1" s="817"/>
    </row>
    <row r="2" spans="1:16" s="14" customFormat="1" ht="18.75" customHeight="1" thickBot="1" x14ac:dyDescent="0.3">
      <c r="A2" s="724" t="s">
        <v>175</v>
      </c>
      <c r="B2" s="111"/>
      <c r="C2" s="111"/>
      <c r="D2" s="111"/>
      <c r="E2" s="111"/>
      <c r="F2" s="111"/>
      <c r="G2" s="111"/>
      <c r="H2" s="111"/>
      <c r="I2" s="111"/>
      <c r="J2" s="111"/>
      <c r="K2" s="111"/>
      <c r="L2" s="111"/>
      <c r="M2" s="111"/>
      <c r="N2" s="543"/>
    </row>
    <row r="3" spans="1:16" ht="15.75" thickBot="1" x14ac:dyDescent="0.3"/>
    <row r="4" spans="1:16" ht="15.75" thickBot="1" x14ac:dyDescent="0.3">
      <c r="A4" s="568" t="s">
        <v>87</v>
      </c>
      <c r="B4" s="546">
        <v>2003</v>
      </c>
      <c r="C4" s="546">
        <v>2004</v>
      </c>
      <c r="D4" s="546">
        <v>2005</v>
      </c>
      <c r="E4" s="546">
        <v>2006</v>
      </c>
      <c r="F4" s="546">
        <v>2007</v>
      </c>
      <c r="G4" s="546">
        <v>2008</v>
      </c>
      <c r="H4" s="546">
        <v>2009</v>
      </c>
      <c r="I4" s="546">
        <v>2010</v>
      </c>
      <c r="J4" s="546">
        <v>2011</v>
      </c>
      <c r="K4" s="546">
        <v>2012</v>
      </c>
      <c r="L4" s="546">
        <v>2013</v>
      </c>
      <c r="M4" s="546">
        <v>2014</v>
      </c>
      <c r="N4" s="567" t="s">
        <v>171</v>
      </c>
    </row>
    <row r="5" spans="1:16" x14ac:dyDescent="0.25">
      <c r="A5" s="238" t="s">
        <v>155</v>
      </c>
      <c r="B5" s="530">
        <v>1049</v>
      </c>
      <c r="C5" s="530">
        <v>1103</v>
      </c>
      <c r="D5" s="530">
        <v>1156</v>
      </c>
      <c r="E5" s="530">
        <v>1210.66005</v>
      </c>
      <c r="F5" s="530">
        <v>1259.5922500000001</v>
      </c>
      <c r="G5" s="530">
        <v>1270</v>
      </c>
      <c r="H5" s="530">
        <v>1316</v>
      </c>
      <c r="I5" s="530">
        <v>1372</v>
      </c>
      <c r="J5" s="530">
        <v>1388.6658399999999</v>
      </c>
      <c r="K5" s="530">
        <v>1416.6364090000004</v>
      </c>
      <c r="L5" s="530">
        <v>1563.904</v>
      </c>
      <c r="M5" s="530">
        <v>1556.877840000001</v>
      </c>
      <c r="N5" s="544">
        <v>1558.40119</v>
      </c>
    </row>
    <row r="6" spans="1:16" x14ac:dyDescent="0.25">
      <c r="A6" s="237" t="s">
        <v>57</v>
      </c>
      <c r="B6" s="530">
        <v>502</v>
      </c>
      <c r="C6" s="530">
        <v>589</v>
      </c>
      <c r="D6" s="530">
        <v>613</v>
      </c>
      <c r="E6" s="530">
        <v>632.32761999999991</v>
      </c>
      <c r="F6" s="530">
        <v>646.96561999999994</v>
      </c>
      <c r="G6" s="530">
        <v>638</v>
      </c>
      <c r="H6" s="530">
        <v>625</v>
      </c>
      <c r="I6" s="530">
        <v>609</v>
      </c>
      <c r="J6" s="530">
        <v>558.98991999999998</v>
      </c>
      <c r="K6" s="530">
        <v>552.12971999999991</v>
      </c>
      <c r="L6" s="530">
        <v>531.37199999999996</v>
      </c>
      <c r="M6" s="530">
        <v>531.42291999999998</v>
      </c>
      <c r="N6" s="544">
        <v>529.1519199999999</v>
      </c>
    </row>
    <row r="7" spans="1:16" x14ac:dyDescent="0.25">
      <c r="A7" s="238" t="s">
        <v>1</v>
      </c>
      <c r="B7" s="530">
        <v>903</v>
      </c>
      <c r="C7" s="530">
        <v>1292</v>
      </c>
      <c r="D7" s="530">
        <v>1850</v>
      </c>
      <c r="E7" s="530">
        <v>2639.1687300000003</v>
      </c>
      <c r="F7" s="530">
        <v>3289.9420070000001</v>
      </c>
      <c r="G7" s="530">
        <v>3836</v>
      </c>
      <c r="H7" s="530">
        <v>4293</v>
      </c>
      <c r="I7" s="530">
        <v>4711</v>
      </c>
      <c r="J7" s="530">
        <v>5576.8681299999998</v>
      </c>
      <c r="K7" s="530">
        <v>5904.9599700000008</v>
      </c>
      <c r="L7" s="530">
        <v>6431.7539999999999</v>
      </c>
      <c r="M7" s="530">
        <v>6575.6029200000221</v>
      </c>
      <c r="N7" s="544">
        <v>6699.2811200000006</v>
      </c>
    </row>
    <row r="8" spans="1:16" x14ac:dyDescent="0.25">
      <c r="A8" s="238" t="s">
        <v>2</v>
      </c>
      <c r="B8" s="530">
        <v>0</v>
      </c>
      <c r="C8" s="530">
        <v>0</v>
      </c>
      <c r="D8" s="500">
        <v>0.2</v>
      </c>
      <c r="E8" s="500">
        <v>0.22000000000000064</v>
      </c>
      <c r="F8" s="530">
        <v>3.22</v>
      </c>
      <c r="G8" s="530">
        <v>3</v>
      </c>
      <c r="H8" s="530">
        <v>7.54</v>
      </c>
      <c r="I8" s="530">
        <v>8</v>
      </c>
      <c r="J8" s="530">
        <v>7.54</v>
      </c>
      <c r="K8" s="530">
        <v>19.34</v>
      </c>
      <c r="L8" s="530">
        <v>30.265000000000001</v>
      </c>
      <c r="M8" s="530">
        <v>33.765000000000001</v>
      </c>
      <c r="N8" s="544">
        <v>33.765000000000001</v>
      </c>
    </row>
    <row r="9" spans="1:16" x14ac:dyDescent="0.25">
      <c r="A9" s="238" t="s">
        <v>272</v>
      </c>
      <c r="B9" s="530">
        <v>14381</v>
      </c>
      <c r="C9" s="530">
        <v>16419</v>
      </c>
      <c r="D9" s="530">
        <v>18248</v>
      </c>
      <c r="E9" s="530">
        <v>20474.08511</v>
      </c>
      <c r="F9" s="530">
        <v>22116.243109999999</v>
      </c>
      <c r="G9" s="530">
        <v>22794</v>
      </c>
      <c r="H9" s="530">
        <v>25697</v>
      </c>
      <c r="I9" s="530">
        <v>26823</v>
      </c>
      <c r="J9" s="530">
        <v>28524.175439999999</v>
      </c>
      <c r="K9" s="530">
        <v>30711.048840000003</v>
      </c>
      <c r="L9" s="530">
        <v>33309.940999999999</v>
      </c>
      <c r="M9" s="530">
        <v>37340.992780000008</v>
      </c>
      <c r="N9" s="544">
        <v>38567.228969999996</v>
      </c>
    </row>
    <row r="10" spans="1:16" x14ac:dyDescent="0.25">
      <c r="A10" s="238" t="s">
        <v>273</v>
      </c>
      <c r="B10" s="530">
        <v>0</v>
      </c>
      <c r="C10" s="530">
        <v>0</v>
      </c>
      <c r="D10" s="530">
        <v>0</v>
      </c>
      <c r="E10" s="530">
        <v>0</v>
      </c>
      <c r="F10" s="530">
        <v>0</v>
      </c>
      <c r="G10" s="530">
        <v>0</v>
      </c>
      <c r="H10" s="530">
        <v>35</v>
      </c>
      <c r="I10" s="530">
        <v>80</v>
      </c>
      <c r="J10" s="530">
        <v>188.3</v>
      </c>
      <c r="K10" s="530">
        <v>268.3</v>
      </c>
      <c r="L10" s="530">
        <v>621.70000000000005</v>
      </c>
      <c r="M10" s="530">
        <v>993.6</v>
      </c>
      <c r="N10" s="544">
        <v>2785.6</v>
      </c>
      <c r="P10" s="131"/>
    </row>
    <row r="11" spans="1:16" ht="15.75" thickBot="1" x14ac:dyDescent="0.3">
      <c r="A11" s="239" t="s">
        <v>181</v>
      </c>
      <c r="B11" s="530">
        <v>435</v>
      </c>
      <c r="C11" s="530">
        <v>1105</v>
      </c>
      <c r="D11" s="530">
        <v>2056</v>
      </c>
      <c r="E11" s="530">
        <v>2898.7597800000003</v>
      </c>
      <c r="F11" s="530">
        <v>4169.7270989999997</v>
      </c>
      <c r="G11" s="530">
        <v>6120</v>
      </c>
      <c r="H11" s="530">
        <v>10566</v>
      </c>
      <c r="I11" s="530">
        <v>18006</v>
      </c>
      <c r="J11" s="530">
        <v>25916.272140121921</v>
      </c>
      <c r="K11" s="530">
        <v>34076.73357148128</v>
      </c>
      <c r="L11" s="530">
        <v>36710.051975982678</v>
      </c>
      <c r="M11" s="530">
        <v>38236</v>
      </c>
      <c r="N11" s="544">
        <v>38850</v>
      </c>
    </row>
    <row r="12" spans="1:16" ht="15.75" thickBot="1" x14ac:dyDescent="0.3">
      <c r="A12" s="37" t="s">
        <v>38</v>
      </c>
      <c r="B12" s="540">
        <f>SUM(B5:B11)</f>
        <v>17270</v>
      </c>
      <c r="C12" s="540">
        <f t="shared" ref="C12:M12" si="0">SUM(C5:C11)</f>
        <v>20508</v>
      </c>
      <c r="D12" s="540">
        <f t="shared" si="0"/>
        <v>23923.200000000001</v>
      </c>
      <c r="E12" s="540">
        <f t="shared" si="0"/>
        <v>27855.221290000001</v>
      </c>
      <c r="F12" s="540">
        <f t="shared" si="0"/>
        <v>31485.690085999999</v>
      </c>
      <c r="G12" s="540">
        <f t="shared" si="0"/>
        <v>34661</v>
      </c>
      <c r="H12" s="540">
        <f t="shared" si="0"/>
        <v>42539.54</v>
      </c>
      <c r="I12" s="540">
        <f t="shared" si="0"/>
        <v>51609</v>
      </c>
      <c r="J12" s="540">
        <f t="shared" si="0"/>
        <v>62160.811470121916</v>
      </c>
      <c r="K12" s="540">
        <f t="shared" si="0"/>
        <v>72949.148510481289</v>
      </c>
      <c r="L12" s="540">
        <f t="shared" si="0"/>
        <v>79198.987975982673</v>
      </c>
      <c r="M12" s="540">
        <f t="shared" si="0"/>
        <v>85268.261460000038</v>
      </c>
      <c r="N12" s="541">
        <v>89023.428199999995</v>
      </c>
    </row>
    <row r="13" spans="1:16" ht="15.75" thickBot="1" x14ac:dyDescent="0.3">
      <c r="A13" s="527" t="s">
        <v>62</v>
      </c>
      <c r="B13" s="509" t="s">
        <v>88</v>
      </c>
      <c r="C13" s="542">
        <f>(C12-B12)/B12</f>
        <v>0.18749276201505502</v>
      </c>
      <c r="D13" s="542">
        <f t="shared" ref="D13:N13" si="1">(D12-C12)/C12</f>
        <v>0.16653013458162672</v>
      </c>
      <c r="E13" s="542">
        <f t="shared" si="1"/>
        <v>0.16436017297017125</v>
      </c>
      <c r="F13" s="542">
        <f t="shared" si="1"/>
        <v>0.13033351120076481</v>
      </c>
      <c r="G13" s="542">
        <f t="shared" si="1"/>
        <v>0.10084930345585444</v>
      </c>
      <c r="H13" s="542">
        <f t="shared" si="1"/>
        <v>0.22730273217737518</v>
      </c>
      <c r="I13" s="542">
        <f t="shared" si="1"/>
        <v>0.21320070691878659</v>
      </c>
      <c r="J13" s="542">
        <f t="shared" si="1"/>
        <v>0.20445680927981391</v>
      </c>
      <c r="K13" s="542">
        <f t="shared" si="1"/>
        <v>0.17355528001021789</v>
      </c>
      <c r="L13" s="542">
        <f t="shared" si="1"/>
        <v>8.5673919341271138E-2</v>
      </c>
      <c r="M13" s="542">
        <f t="shared" si="1"/>
        <v>7.6633220185312101E-2</v>
      </c>
      <c r="N13" s="545">
        <f t="shared" si="1"/>
        <v>4.4039442996753636E-2</v>
      </c>
    </row>
    <row r="14" spans="1:16" x14ac:dyDescent="0.25">
      <c r="A14" s="9"/>
      <c r="B14" s="10"/>
      <c r="C14" s="10"/>
      <c r="D14" s="10"/>
      <c r="E14" s="10"/>
      <c r="F14" s="10"/>
      <c r="G14" s="10"/>
      <c r="H14" s="10"/>
      <c r="I14" s="10"/>
      <c r="J14" s="10"/>
      <c r="K14" s="10"/>
      <c r="L14" s="10"/>
    </row>
    <row r="15" spans="1:16" s="14" customFormat="1" ht="18.75" customHeight="1" x14ac:dyDescent="0.25">
      <c r="A15" s="817" t="s">
        <v>103</v>
      </c>
      <c r="B15" s="817"/>
      <c r="C15" s="817"/>
      <c r="D15" s="817"/>
      <c r="E15" s="817"/>
      <c r="F15" s="817"/>
      <c r="G15" s="817"/>
      <c r="H15" s="817"/>
      <c r="I15" s="817"/>
      <c r="J15" s="817"/>
      <c r="K15" s="817"/>
      <c r="L15" s="817"/>
    </row>
    <row r="16" spans="1:16" s="14" customFormat="1" ht="19.5" thickBot="1" x14ac:dyDescent="0.3">
      <c r="A16" s="724" t="s">
        <v>100</v>
      </c>
      <c r="B16" s="111"/>
      <c r="C16" s="111"/>
      <c r="D16" s="111"/>
      <c r="E16" s="111"/>
      <c r="F16" s="111"/>
      <c r="G16" s="111"/>
      <c r="H16" s="111"/>
      <c r="I16" s="543"/>
      <c r="J16" s="543"/>
      <c r="K16" s="543"/>
      <c r="L16" s="543"/>
      <c r="M16" s="543"/>
    </row>
    <row r="17" spans="1:13" s="14" customFormat="1" ht="15.75" thickBot="1" x14ac:dyDescent="0.3"/>
    <row r="18" spans="1:13" s="14" customFormat="1" ht="15.75" thickBot="1" x14ac:dyDescent="0.3">
      <c r="A18" s="529" t="s">
        <v>87</v>
      </c>
      <c r="B18" s="520"/>
      <c r="C18" s="520"/>
      <c r="D18" s="520"/>
      <c r="E18" s="520"/>
      <c r="F18" s="522"/>
      <c r="G18" s="104">
        <v>2008</v>
      </c>
      <c r="H18" s="104">
        <v>2009</v>
      </c>
      <c r="I18" s="104">
        <v>2010</v>
      </c>
      <c r="J18" s="104">
        <v>2011</v>
      </c>
      <c r="K18" s="104">
        <v>2012</v>
      </c>
      <c r="L18" s="104">
        <v>2013</v>
      </c>
      <c r="M18" s="105">
        <v>2014</v>
      </c>
    </row>
    <row r="19" spans="1:13" s="14" customFormat="1" x14ac:dyDescent="0.25">
      <c r="A19" s="167" t="s">
        <v>155</v>
      </c>
      <c r="B19" s="722"/>
      <c r="C19" s="722"/>
      <c r="D19" s="722"/>
      <c r="E19" s="722"/>
      <c r="F19" s="723"/>
      <c r="G19" s="146">
        <v>6017</v>
      </c>
      <c r="H19" s="147">
        <v>6324</v>
      </c>
      <c r="I19" s="147">
        <v>6571</v>
      </c>
      <c r="J19" s="147">
        <v>6825</v>
      </c>
      <c r="K19" s="147">
        <v>6974</v>
      </c>
      <c r="L19" s="147">
        <v>6779</v>
      </c>
      <c r="M19" s="153">
        <v>6810</v>
      </c>
    </row>
    <row r="20" spans="1:13" s="14" customFormat="1" x14ac:dyDescent="0.25">
      <c r="A20" s="219" t="s">
        <v>57</v>
      </c>
      <c r="B20" s="6"/>
      <c r="C20" s="6"/>
      <c r="D20" s="6"/>
      <c r="E20" s="6"/>
      <c r="F20" s="681"/>
      <c r="G20" s="149">
        <v>653</v>
      </c>
      <c r="H20" s="148">
        <v>668</v>
      </c>
      <c r="I20" s="148">
        <v>672</v>
      </c>
      <c r="J20" s="148">
        <v>680</v>
      </c>
      <c r="K20" s="148">
        <v>684</v>
      </c>
      <c r="L20" s="148">
        <v>627</v>
      </c>
      <c r="M20" s="154">
        <v>623</v>
      </c>
    </row>
    <row r="21" spans="1:13" s="14" customFormat="1" x14ac:dyDescent="0.25">
      <c r="A21" s="528" t="s">
        <v>1</v>
      </c>
      <c r="B21" s="6"/>
      <c r="C21" s="6"/>
      <c r="D21" s="6"/>
      <c r="E21" s="6"/>
      <c r="F21" s="681"/>
      <c r="G21" s="149">
        <v>7369</v>
      </c>
      <c r="H21" s="148">
        <v>8347</v>
      </c>
      <c r="I21" s="148">
        <v>9943</v>
      </c>
      <c r="J21" s="148">
        <v>12697</v>
      </c>
      <c r="K21" s="148">
        <v>13371</v>
      </c>
      <c r="L21" s="148">
        <v>13285</v>
      </c>
      <c r="M21" s="154">
        <v>13627</v>
      </c>
    </row>
    <row r="22" spans="1:13" s="14" customFormat="1" x14ac:dyDescent="0.25">
      <c r="A22" s="528" t="s">
        <v>2</v>
      </c>
      <c r="B22" s="6"/>
      <c r="C22" s="6"/>
      <c r="D22" s="6"/>
      <c r="E22" s="6"/>
      <c r="F22" s="681"/>
      <c r="G22" s="149">
        <v>2</v>
      </c>
      <c r="H22" s="148">
        <v>4</v>
      </c>
      <c r="I22" s="148">
        <v>4</v>
      </c>
      <c r="J22" s="148">
        <v>4</v>
      </c>
      <c r="K22" s="148">
        <v>6</v>
      </c>
      <c r="L22" s="148">
        <v>7</v>
      </c>
      <c r="M22" s="154">
        <v>8</v>
      </c>
    </row>
    <row r="23" spans="1:13" s="14" customFormat="1" x14ac:dyDescent="0.25">
      <c r="A23" s="528" t="s">
        <v>272</v>
      </c>
      <c r="B23" s="6"/>
      <c r="C23" s="6"/>
      <c r="D23" s="6"/>
      <c r="E23" s="6"/>
      <c r="F23" s="681"/>
      <c r="G23" s="149">
        <v>17125</v>
      </c>
      <c r="H23" s="148">
        <v>18503</v>
      </c>
      <c r="I23" s="148">
        <v>19264</v>
      </c>
      <c r="J23" s="148">
        <v>20204</v>
      </c>
      <c r="K23" s="148">
        <v>21339</v>
      </c>
      <c r="L23" s="148">
        <v>22411</v>
      </c>
      <c r="M23" s="154">
        <v>23634</v>
      </c>
    </row>
    <row r="24" spans="1:13" s="14" customFormat="1" x14ac:dyDescent="0.25">
      <c r="A24" s="528" t="s">
        <v>273</v>
      </c>
      <c r="B24" s="6"/>
      <c r="C24" s="6"/>
      <c r="D24" s="6"/>
      <c r="E24" s="6"/>
      <c r="F24" s="681"/>
      <c r="G24" s="149" t="s">
        <v>112</v>
      </c>
      <c r="H24" s="148">
        <v>7</v>
      </c>
      <c r="I24" s="148">
        <v>16</v>
      </c>
      <c r="J24" s="148">
        <v>49</v>
      </c>
      <c r="K24" s="148">
        <v>65</v>
      </c>
      <c r="L24" s="148">
        <v>143</v>
      </c>
      <c r="M24" s="154">
        <v>241</v>
      </c>
    </row>
    <row r="25" spans="1:13" s="14" customFormat="1" ht="15.75" thickBot="1" x14ac:dyDescent="0.3">
      <c r="A25" s="528" t="s">
        <v>181</v>
      </c>
      <c r="B25" s="6"/>
      <c r="C25" s="6"/>
      <c r="D25" s="6"/>
      <c r="E25" s="6"/>
      <c r="F25" s="681"/>
      <c r="G25" s="140">
        <v>455630</v>
      </c>
      <c r="H25" s="133">
        <v>636756</v>
      </c>
      <c r="I25" s="133">
        <v>894756</v>
      </c>
      <c r="J25" s="133">
        <v>1154968</v>
      </c>
      <c r="K25" s="133">
        <v>1328293</v>
      </c>
      <c r="L25" s="133">
        <v>1447164</v>
      </c>
      <c r="M25" s="155">
        <v>1507324</v>
      </c>
    </row>
    <row r="26" spans="1:13" s="14" customFormat="1" ht="15.75" thickBot="1" x14ac:dyDescent="0.3">
      <c r="A26" s="526" t="s">
        <v>38</v>
      </c>
      <c r="B26" s="519"/>
      <c r="C26" s="519"/>
      <c r="D26" s="519"/>
      <c r="E26" s="519"/>
      <c r="F26" s="498"/>
      <c r="G26" s="531">
        <f t="shared" ref="G26:M26" si="2">SUM(G19:G25)</f>
        <v>486796</v>
      </c>
      <c r="H26" s="151">
        <f t="shared" si="2"/>
        <v>670609</v>
      </c>
      <c r="I26" s="151">
        <f t="shared" si="2"/>
        <v>931226</v>
      </c>
      <c r="J26" s="151">
        <f t="shared" si="2"/>
        <v>1195427</v>
      </c>
      <c r="K26" s="151">
        <f t="shared" si="2"/>
        <v>1370732</v>
      </c>
      <c r="L26" s="151">
        <f t="shared" si="2"/>
        <v>1490416</v>
      </c>
      <c r="M26" s="152">
        <f t="shared" si="2"/>
        <v>1552267</v>
      </c>
    </row>
    <row r="27" spans="1:13" s="14" customFormat="1" ht="15.75" thickBot="1" x14ac:dyDescent="0.3">
      <c r="A27" s="527" t="s">
        <v>62</v>
      </c>
      <c r="B27" s="525"/>
      <c r="C27" s="525"/>
      <c r="D27" s="525"/>
      <c r="E27" s="525"/>
      <c r="F27" s="521"/>
      <c r="G27" s="129"/>
      <c r="H27" s="110">
        <f>(H26-G26)/G26</f>
        <v>0.37759759735084103</v>
      </c>
      <c r="I27" s="110">
        <f>(I26-H26)/H26</f>
        <v>0.388627352153043</v>
      </c>
      <c r="J27" s="110">
        <f>(J26-I26)/I26</f>
        <v>0.2837130836123562</v>
      </c>
      <c r="K27" s="110">
        <f t="shared" ref="K27:M27" si="3">(K26-J26)/J26</f>
        <v>0.1466463447788949</v>
      </c>
      <c r="L27" s="110">
        <f t="shared" si="3"/>
        <v>8.7313931534391848E-2</v>
      </c>
      <c r="M27" s="145">
        <f t="shared" si="3"/>
        <v>4.1499151914633228E-2</v>
      </c>
    </row>
    <row r="28" spans="1:13" s="14" customFormat="1" x14ac:dyDescent="0.25">
      <c r="A28" s="9"/>
      <c r="B28" s="10"/>
      <c r="C28" s="10"/>
      <c r="D28" s="10"/>
      <c r="E28" s="10"/>
      <c r="F28" s="10"/>
      <c r="G28" s="10"/>
      <c r="H28" s="10"/>
      <c r="I28" s="10"/>
      <c r="J28" s="10"/>
      <c r="K28" s="10"/>
      <c r="L28" s="10"/>
    </row>
    <row r="29" spans="1:13" ht="18.75" customHeight="1" x14ac:dyDescent="0.25">
      <c r="A29" s="817" t="s">
        <v>65</v>
      </c>
      <c r="B29" s="817"/>
      <c r="C29" s="817"/>
      <c r="D29" s="817"/>
      <c r="E29" s="817"/>
      <c r="F29" s="817"/>
      <c r="G29" s="817"/>
      <c r="H29" s="817"/>
      <c r="I29" s="817"/>
      <c r="J29" s="817"/>
      <c r="K29" s="817"/>
      <c r="L29" s="817"/>
    </row>
    <row r="30" spans="1:13" s="14" customFormat="1" ht="18.75" customHeight="1" thickBot="1" x14ac:dyDescent="0.3">
      <c r="A30" s="724" t="s">
        <v>100</v>
      </c>
      <c r="B30" s="29"/>
      <c r="C30" s="29"/>
      <c r="D30" s="29"/>
      <c r="E30" s="29"/>
      <c r="F30" s="29"/>
      <c r="G30" s="29"/>
      <c r="H30" s="29"/>
      <c r="I30" s="29"/>
      <c r="J30" s="29"/>
      <c r="K30" s="29"/>
      <c r="L30" s="29"/>
      <c r="M30" s="29"/>
    </row>
    <row r="31" spans="1:13" ht="15.75" thickBot="1" x14ac:dyDescent="0.3"/>
    <row r="32" spans="1:13" ht="15.75" thickBot="1" x14ac:dyDescent="0.3">
      <c r="A32" s="47" t="s">
        <v>87</v>
      </c>
      <c r="B32" s="112">
        <v>2003</v>
      </c>
      <c r="C32" s="113">
        <v>2004</v>
      </c>
      <c r="D32" s="113">
        <v>2005</v>
      </c>
      <c r="E32" s="113">
        <v>2006</v>
      </c>
      <c r="F32" s="113">
        <v>2007</v>
      </c>
      <c r="G32" s="113">
        <v>2008</v>
      </c>
      <c r="H32" s="113">
        <v>2009</v>
      </c>
      <c r="I32" s="113">
        <v>2010</v>
      </c>
      <c r="J32" s="113">
        <v>2011</v>
      </c>
      <c r="K32" s="113">
        <v>2012</v>
      </c>
      <c r="L32" s="113">
        <v>2013</v>
      </c>
      <c r="M32" s="105">
        <v>2014</v>
      </c>
    </row>
    <row r="33" spans="1:14" x14ac:dyDescent="0.25">
      <c r="A33" s="44" t="s">
        <v>155</v>
      </c>
      <c r="B33" s="832">
        <v>5907.7</v>
      </c>
      <c r="C33" s="114">
        <v>4616.1000000000004</v>
      </c>
      <c r="D33" s="114">
        <v>4952.6000000000004</v>
      </c>
      <c r="E33" s="114">
        <v>4923.8999999999996</v>
      </c>
      <c r="F33" s="114">
        <v>5546.8</v>
      </c>
      <c r="G33" s="114">
        <v>4981.5</v>
      </c>
      <c r="H33" s="114">
        <v>4877.2</v>
      </c>
      <c r="I33" s="114">
        <v>5665.26</v>
      </c>
      <c r="J33" s="114">
        <v>4843.46</v>
      </c>
      <c r="K33" s="114">
        <v>5417.32</v>
      </c>
      <c r="L33" s="160">
        <v>6265.11</v>
      </c>
      <c r="M33" s="178">
        <v>5646.1</v>
      </c>
    </row>
    <row r="34" spans="1:14" x14ac:dyDescent="0.25">
      <c r="A34" s="31" t="s">
        <v>57</v>
      </c>
      <c r="B34" s="833"/>
      <c r="C34" s="34">
        <v>2588.6</v>
      </c>
      <c r="D34" s="34">
        <v>3135.6</v>
      </c>
      <c r="E34" s="34">
        <v>2789.2</v>
      </c>
      <c r="F34" s="34">
        <v>2751.1</v>
      </c>
      <c r="G34" s="34">
        <v>2208.1999999999998</v>
      </c>
      <c r="H34" s="34">
        <v>2019.5</v>
      </c>
      <c r="I34" s="34">
        <v>1962.51</v>
      </c>
      <c r="J34" s="34">
        <v>1815.2</v>
      </c>
      <c r="K34" s="34">
        <v>1768.8999999999999</v>
      </c>
      <c r="L34" s="161">
        <v>1775.7434729999998</v>
      </c>
      <c r="M34" s="180">
        <v>1645.8448538160999</v>
      </c>
    </row>
    <row r="35" spans="1:14" x14ac:dyDescent="0.25">
      <c r="A35" s="45" t="s">
        <v>1</v>
      </c>
      <c r="B35" s="39">
        <v>3483.6</v>
      </c>
      <c r="C35" s="34">
        <v>5241</v>
      </c>
      <c r="D35" s="34">
        <v>7366.5</v>
      </c>
      <c r="E35" s="34">
        <v>10901.6</v>
      </c>
      <c r="F35" s="34">
        <v>15923.9</v>
      </c>
      <c r="G35" s="34">
        <v>18947</v>
      </c>
      <c r="H35" s="34">
        <v>22797.9</v>
      </c>
      <c r="I35" s="34">
        <v>25154.61</v>
      </c>
      <c r="J35" s="34">
        <v>27976.62</v>
      </c>
      <c r="K35" s="34">
        <v>34320</v>
      </c>
      <c r="L35" s="161">
        <v>36258.359576000003</v>
      </c>
      <c r="M35" s="179">
        <v>38313.4</v>
      </c>
    </row>
    <row r="36" spans="1:14" x14ac:dyDescent="0.25">
      <c r="A36" s="45" t="s">
        <v>2</v>
      </c>
      <c r="B36" s="39">
        <v>0</v>
      </c>
      <c r="C36" s="42">
        <v>0.2</v>
      </c>
      <c r="D36" s="42">
        <v>0.2</v>
      </c>
      <c r="E36" s="42">
        <v>0.4</v>
      </c>
      <c r="F36" s="42">
        <v>0.4</v>
      </c>
      <c r="G36" s="34">
        <v>17.600000000000001</v>
      </c>
      <c r="H36" s="34">
        <v>18.8</v>
      </c>
      <c r="I36" s="34">
        <v>27.68</v>
      </c>
      <c r="J36" s="34">
        <v>18.850000000000001</v>
      </c>
      <c r="K36" s="34">
        <v>25.37</v>
      </c>
      <c r="L36" s="161">
        <v>79.863304999999997</v>
      </c>
      <c r="M36" s="179">
        <v>98.1</v>
      </c>
    </row>
    <row r="37" spans="1:14" x14ac:dyDescent="0.25">
      <c r="A37" s="45" t="s">
        <v>272</v>
      </c>
      <c r="B37" s="39">
        <v>18712.5</v>
      </c>
      <c r="C37" s="34">
        <v>25508.799999999999</v>
      </c>
      <c r="D37" s="34">
        <v>27229.4</v>
      </c>
      <c r="E37" s="34">
        <v>30709.9</v>
      </c>
      <c r="F37" s="34">
        <v>39713.1</v>
      </c>
      <c r="G37" s="34">
        <v>40573.699999999997</v>
      </c>
      <c r="H37" s="34">
        <v>38542.199999999997</v>
      </c>
      <c r="I37" s="34">
        <v>37619</v>
      </c>
      <c r="J37" s="34">
        <v>48314.64</v>
      </c>
      <c r="K37" s="34">
        <v>49948.63</v>
      </c>
      <c r="L37" s="161">
        <v>50802.711709999996</v>
      </c>
      <c r="M37" s="179">
        <v>55907.6</v>
      </c>
    </row>
    <row r="38" spans="1:14" x14ac:dyDescent="0.25">
      <c r="A38" s="45" t="s">
        <v>273</v>
      </c>
      <c r="B38" s="39">
        <v>0</v>
      </c>
      <c r="C38" s="34">
        <v>0</v>
      </c>
      <c r="D38" s="34">
        <v>0</v>
      </c>
      <c r="E38" s="34">
        <v>0</v>
      </c>
      <c r="F38" s="34">
        <v>0</v>
      </c>
      <c r="G38" s="34">
        <v>0</v>
      </c>
      <c r="H38" s="34">
        <v>37.5</v>
      </c>
      <c r="I38" s="34">
        <v>173.74</v>
      </c>
      <c r="J38" s="34">
        <v>568.14</v>
      </c>
      <c r="K38" s="34">
        <v>721.65</v>
      </c>
      <c r="L38" s="161">
        <v>904.81837399999995</v>
      </c>
      <c r="M38" s="179">
        <v>1449.4</v>
      </c>
    </row>
    <row r="39" spans="1:14" ht="15.75" thickBot="1" x14ac:dyDescent="0.3">
      <c r="A39" s="46" t="s">
        <v>181</v>
      </c>
      <c r="B39" s="39">
        <v>313.3</v>
      </c>
      <c r="C39" s="34">
        <v>556.5</v>
      </c>
      <c r="D39" s="34">
        <v>1282.3</v>
      </c>
      <c r="E39" s="34">
        <v>2220.3000000000002</v>
      </c>
      <c r="F39" s="34">
        <v>3074.7</v>
      </c>
      <c r="G39" s="34">
        <v>4419.8</v>
      </c>
      <c r="H39" s="34">
        <v>6578.3</v>
      </c>
      <c r="I39" s="34">
        <v>11682.61</v>
      </c>
      <c r="J39" s="34">
        <v>19340.18</v>
      </c>
      <c r="K39" s="34">
        <v>25394.22</v>
      </c>
      <c r="L39" s="162">
        <v>28785.089261000001</v>
      </c>
      <c r="M39" s="181">
        <v>33002.399999999994</v>
      </c>
    </row>
    <row r="40" spans="1:14" ht="15.75" thickBot="1" x14ac:dyDescent="0.3">
      <c r="A40" s="32" t="s">
        <v>38</v>
      </c>
      <c r="B40" s="115">
        <f>SUM(B33:B39)</f>
        <v>28417.1</v>
      </c>
      <c r="C40" s="116">
        <f>SUM(C33:C39)</f>
        <v>38511.199999999997</v>
      </c>
      <c r="D40" s="116">
        <f>SUM(D33:D39)</f>
        <v>43966.600000000006</v>
      </c>
      <c r="E40" s="116">
        <f t="shared" ref="E40:M40" si="4">SUM(E33:E39)</f>
        <v>51545.3</v>
      </c>
      <c r="F40" s="116">
        <f t="shared" si="4"/>
        <v>67010</v>
      </c>
      <c r="G40" s="116">
        <f t="shared" si="4"/>
        <v>71147.8</v>
      </c>
      <c r="H40" s="116">
        <f t="shared" si="4"/>
        <v>74871.400000000009</v>
      </c>
      <c r="I40" s="116">
        <f t="shared" si="4"/>
        <v>82285.41</v>
      </c>
      <c r="J40" s="116">
        <f t="shared" si="4"/>
        <v>102877.09</v>
      </c>
      <c r="K40" s="116">
        <f t="shared" si="4"/>
        <v>117596.09</v>
      </c>
      <c r="L40" s="116">
        <f t="shared" si="4"/>
        <v>124871.69569899999</v>
      </c>
      <c r="M40" s="108">
        <f t="shared" si="4"/>
        <v>136062.84485381609</v>
      </c>
    </row>
    <row r="41" spans="1:14" ht="15.75" thickBot="1" x14ac:dyDescent="0.3">
      <c r="A41" s="43" t="s">
        <v>62</v>
      </c>
      <c r="B41" s="109" t="s">
        <v>88</v>
      </c>
      <c r="C41" s="117">
        <f>(C40-B40)/B40</f>
        <v>0.35521217858261395</v>
      </c>
      <c r="D41" s="117">
        <f>(D40-C40)/C40</f>
        <v>0.14165749184652801</v>
      </c>
      <c r="E41" s="117">
        <f t="shared" ref="E41:M41" si="5">(E40-D40)/D40</f>
        <v>0.17237402937684507</v>
      </c>
      <c r="F41" s="117">
        <f t="shared" si="5"/>
        <v>0.30002153445609969</v>
      </c>
      <c r="G41" s="117">
        <f t="shared" si="5"/>
        <v>6.1748992687658599E-2</v>
      </c>
      <c r="H41" s="117">
        <f t="shared" si="5"/>
        <v>5.2336122831626634E-2</v>
      </c>
      <c r="I41" s="117">
        <f t="shared" si="5"/>
        <v>9.9023258547322399E-2</v>
      </c>
      <c r="J41" s="117">
        <f t="shared" si="5"/>
        <v>0.25024703650379809</v>
      </c>
      <c r="K41" s="117">
        <f t="shared" si="5"/>
        <v>0.14307364253790616</v>
      </c>
      <c r="L41" s="117">
        <f t="shared" si="5"/>
        <v>6.186945245373373E-2</v>
      </c>
      <c r="M41" s="156">
        <f t="shared" si="5"/>
        <v>8.962118350496398E-2</v>
      </c>
      <c r="N41" s="8"/>
    </row>
    <row r="42" spans="1:14" s="14" customFormat="1" x14ac:dyDescent="0.25">
      <c r="A42" s="9"/>
      <c r="B42" s="99"/>
      <c r="C42" s="100"/>
      <c r="D42" s="100"/>
      <c r="E42" s="100"/>
      <c r="F42" s="100"/>
      <c r="G42" s="100"/>
      <c r="H42" s="100"/>
      <c r="I42" s="100"/>
      <c r="J42" s="100"/>
      <c r="K42" s="100"/>
      <c r="L42" s="100"/>
      <c r="M42" s="8"/>
      <c r="N42" s="8"/>
    </row>
    <row r="43" spans="1:14" ht="18.75" customHeight="1" x14ac:dyDescent="0.25">
      <c r="A43" s="817" t="s">
        <v>66</v>
      </c>
      <c r="B43" s="817"/>
      <c r="C43" s="817"/>
      <c r="D43" s="817"/>
      <c r="E43" s="817"/>
      <c r="F43" s="817"/>
      <c r="G43" s="817"/>
      <c r="H43" s="817"/>
      <c r="I43" s="817"/>
      <c r="J43" s="817"/>
      <c r="K43" s="817"/>
      <c r="L43" s="817"/>
    </row>
    <row r="44" spans="1:14" s="14" customFormat="1" ht="18.75" customHeight="1" thickBot="1" x14ac:dyDescent="0.3">
      <c r="A44" s="56" t="s">
        <v>101</v>
      </c>
      <c r="B44" s="29"/>
      <c r="C44" s="29"/>
      <c r="D44" s="29"/>
      <c r="E44" s="29"/>
      <c r="F44" s="29"/>
      <c r="G44" s="29"/>
      <c r="H44" s="524"/>
      <c r="I44" s="524"/>
      <c r="J44" s="524"/>
      <c r="K44" s="524"/>
      <c r="L44" s="524"/>
      <c r="M44" s="524"/>
    </row>
    <row r="45" spans="1:14" ht="15.75" thickBot="1" x14ac:dyDescent="0.3"/>
    <row r="46" spans="1:14" ht="15.75" thickBot="1" x14ac:dyDescent="0.3">
      <c r="A46" s="47" t="s">
        <v>87</v>
      </c>
      <c r="B46" s="520"/>
      <c r="C46" s="520"/>
      <c r="D46" s="520"/>
      <c r="E46" s="520"/>
      <c r="F46" s="520"/>
      <c r="G46" s="520"/>
      <c r="H46" s="190">
        <v>2009</v>
      </c>
      <c r="I46" s="191">
        <v>2010</v>
      </c>
      <c r="J46" s="191">
        <v>2011</v>
      </c>
      <c r="K46" s="191">
        <v>2012</v>
      </c>
      <c r="L46" s="191">
        <v>2013</v>
      </c>
      <c r="M46" s="189">
        <v>2014</v>
      </c>
    </row>
    <row r="47" spans="1:14" x14ac:dyDescent="0.25">
      <c r="A47" s="45" t="s">
        <v>155</v>
      </c>
      <c r="B47" s="523"/>
      <c r="C47" s="523"/>
      <c r="D47" s="523"/>
      <c r="E47" s="523"/>
      <c r="F47" s="523"/>
      <c r="G47" s="523"/>
      <c r="H47" s="118">
        <v>146.45599999999999</v>
      </c>
      <c r="I47" s="192">
        <v>616.23709499999995</v>
      </c>
      <c r="J47" s="192">
        <v>2446.23</v>
      </c>
      <c r="K47" s="192">
        <v>2692.9125920000001</v>
      </c>
      <c r="L47" s="192">
        <v>3254.5346954525444</v>
      </c>
      <c r="M47" s="198">
        <v>3213.6000000000004</v>
      </c>
    </row>
    <row r="48" spans="1:14" x14ac:dyDescent="0.25">
      <c r="A48" s="31" t="s">
        <v>57</v>
      </c>
      <c r="B48" s="523"/>
      <c r="C48" s="523"/>
      <c r="D48" s="523"/>
      <c r="E48" s="523"/>
      <c r="F48" s="523"/>
      <c r="G48" s="523"/>
      <c r="H48" s="185">
        <v>63.055</v>
      </c>
      <c r="I48" s="194">
        <v>802.50021300000003</v>
      </c>
      <c r="J48" s="194">
        <v>1327.9540000000002</v>
      </c>
      <c r="K48" s="194">
        <v>1190.5916989999996</v>
      </c>
      <c r="L48" s="194">
        <v>1259.1812017427737</v>
      </c>
      <c r="M48" s="134">
        <v>1020.2</v>
      </c>
    </row>
    <row r="49" spans="1:13" x14ac:dyDescent="0.25">
      <c r="A49" s="45" t="s">
        <v>1</v>
      </c>
      <c r="B49" s="523"/>
      <c r="C49" s="523"/>
      <c r="D49" s="523"/>
      <c r="E49" s="523"/>
      <c r="F49" s="523"/>
      <c r="G49" s="523"/>
      <c r="H49" s="185">
        <v>41.093000000000004</v>
      </c>
      <c r="I49" s="194">
        <v>8.7363820000000008</v>
      </c>
      <c r="J49" s="194">
        <v>4602.9859999999999</v>
      </c>
      <c r="K49" s="194">
        <v>9967.2593949999991</v>
      </c>
      <c r="L49" s="194">
        <v>16698.138609098078</v>
      </c>
      <c r="M49" s="134">
        <v>25499.4</v>
      </c>
    </row>
    <row r="50" spans="1:13" x14ac:dyDescent="0.25">
      <c r="A50" s="45" t="s">
        <v>2</v>
      </c>
      <c r="B50" s="523"/>
      <c r="C50" s="523"/>
      <c r="D50" s="523"/>
      <c r="E50" s="523"/>
      <c r="F50" s="523"/>
      <c r="G50" s="523"/>
      <c r="H50" s="41">
        <v>0</v>
      </c>
      <c r="I50" s="186">
        <v>0</v>
      </c>
      <c r="J50" s="186">
        <v>0</v>
      </c>
      <c r="K50" s="186">
        <v>0</v>
      </c>
      <c r="L50" s="194">
        <v>11.690208013815715</v>
      </c>
      <c r="M50" s="134">
        <v>44.8</v>
      </c>
    </row>
    <row r="51" spans="1:13" x14ac:dyDescent="0.25">
      <c r="A51" s="45" t="s">
        <v>272</v>
      </c>
      <c r="B51" s="523"/>
      <c r="C51" s="523"/>
      <c r="D51" s="523"/>
      <c r="E51" s="523"/>
      <c r="F51" s="523"/>
      <c r="G51" s="523"/>
      <c r="H51" s="185">
        <v>67.7</v>
      </c>
      <c r="I51" s="194">
        <v>158.98051000000001</v>
      </c>
      <c r="J51" s="194">
        <v>3271.6390000000001</v>
      </c>
      <c r="K51" s="194">
        <v>35646.529069000011</v>
      </c>
      <c r="L51" s="194">
        <v>43291.731557304127</v>
      </c>
      <c r="M51" s="134">
        <v>48978</v>
      </c>
    </row>
    <row r="52" spans="1:13" x14ac:dyDescent="0.25">
      <c r="A52" s="45" t="s">
        <v>273</v>
      </c>
      <c r="B52" s="523"/>
      <c r="C52" s="523"/>
      <c r="D52" s="523"/>
      <c r="E52" s="523"/>
      <c r="F52" s="523"/>
      <c r="G52" s="523"/>
      <c r="H52" s="185">
        <v>0</v>
      </c>
      <c r="I52" s="194">
        <v>0</v>
      </c>
      <c r="J52" s="194">
        <v>0</v>
      </c>
      <c r="K52" s="194">
        <v>640.05764599999998</v>
      </c>
      <c r="L52" s="194">
        <v>908.19457579832022</v>
      </c>
      <c r="M52" s="134">
        <v>1299.4000000000001</v>
      </c>
    </row>
    <row r="53" spans="1:13" ht="15.75" thickBot="1" x14ac:dyDescent="0.3">
      <c r="A53" s="45" t="s">
        <v>181</v>
      </c>
      <c r="B53" s="523"/>
      <c r="C53" s="523"/>
      <c r="D53" s="523"/>
      <c r="E53" s="523"/>
      <c r="F53" s="523"/>
      <c r="G53" s="523"/>
      <c r="H53" s="195">
        <v>2.3E-2</v>
      </c>
      <c r="I53" s="196">
        <v>8.6767999999999998E-2</v>
      </c>
      <c r="J53" s="196">
        <v>719</v>
      </c>
      <c r="K53" s="196">
        <v>1025.3680600000002</v>
      </c>
      <c r="L53" s="196">
        <v>3519.1974255903456</v>
      </c>
      <c r="M53" s="142">
        <v>5453.1</v>
      </c>
    </row>
    <row r="54" spans="1:13" ht="15.75" thickBot="1" x14ac:dyDescent="0.3">
      <c r="A54" s="32" t="s">
        <v>38</v>
      </c>
      <c r="B54" s="519"/>
      <c r="C54" s="519"/>
      <c r="D54" s="519"/>
      <c r="E54" s="519"/>
      <c r="F54" s="519"/>
      <c r="G54" s="519"/>
      <c r="H54" s="50">
        <f>SUM(H47:H53)</f>
        <v>318.327</v>
      </c>
      <c r="I54" s="126">
        <f>SUM(I47:I53)</f>
        <v>1586.540968</v>
      </c>
      <c r="J54" s="126">
        <f t="shared" ref="J54:M54" si="6">SUM(J47:J53)</f>
        <v>12367.809000000001</v>
      </c>
      <c r="K54" s="126">
        <f t="shared" si="6"/>
        <v>51162.718461000011</v>
      </c>
      <c r="L54" s="126">
        <f t="shared" si="6"/>
        <v>68942.668273000003</v>
      </c>
      <c r="M54" s="127">
        <f t="shared" si="6"/>
        <v>85508.5</v>
      </c>
    </row>
    <row r="55" spans="1:13" ht="15.75" thickBot="1" x14ac:dyDescent="0.3">
      <c r="A55" s="43" t="s">
        <v>62</v>
      </c>
      <c r="B55" s="525"/>
      <c r="C55" s="525"/>
      <c r="D55" s="525"/>
      <c r="E55" s="525"/>
      <c r="F55" s="525"/>
      <c r="G55" s="525"/>
      <c r="H55" s="109" t="s">
        <v>88</v>
      </c>
      <c r="I55" s="117">
        <f>(I54-H54)/H54</f>
        <v>3.9839974868609951</v>
      </c>
      <c r="J55" s="117">
        <f t="shared" ref="J55:M55" si="7">(J54-I54)/I54</f>
        <v>6.7954551754127799</v>
      </c>
      <c r="K55" s="117">
        <f t="shared" si="7"/>
        <v>3.1367649242481028</v>
      </c>
      <c r="L55" s="117">
        <f t="shared" si="7"/>
        <v>0.34751769153066364</v>
      </c>
      <c r="M55" s="156">
        <f t="shared" si="7"/>
        <v>0.24028416859937041</v>
      </c>
    </row>
    <row r="57" spans="1:13" s="14" customFormat="1" ht="18.75" customHeight="1" x14ac:dyDescent="0.25">
      <c r="A57" s="817" t="s">
        <v>102</v>
      </c>
      <c r="B57" s="817"/>
      <c r="C57" s="817"/>
      <c r="D57" s="817"/>
      <c r="E57" s="817"/>
      <c r="F57" s="817"/>
      <c r="G57" s="817"/>
      <c r="H57" s="817"/>
      <c r="I57" s="817"/>
      <c r="J57" s="817"/>
      <c r="K57" s="224"/>
      <c r="L57" s="224"/>
    </row>
    <row r="58" spans="1:13" s="14" customFormat="1" ht="19.5" thickBot="1" x14ac:dyDescent="0.3">
      <c r="A58" s="56" t="s">
        <v>100</v>
      </c>
      <c r="B58" s="111"/>
      <c r="C58" s="111"/>
      <c r="D58" s="111"/>
      <c r="E58" s="111"/>
      <c r="F58" s="111"/>
      <c r="G58" s="111"/>
      <c r="H58" s="111"/>
      <c r="I58" s="111"/>
      <c r="J58" s="111"/>
      <c r="K58" s="543"/>
      <c r="L58" s="543"/>
      <c r="M58" s="543"/>
    </row>
    <row r="59" spans="1:13" s="14" customFormat="1" ht="15.75" thickBot="1" x14ac:dyDescent="0.3"/>
    <row r="60" spans="1:13" s="14" customFormat="1" ht="15.75" thickBot="1" x14ac:dyDescent="0.3">
      <c r="A60" s="47" t="s">
        <v>87</v>
      </c>
      <c r="B60" s="520"/>
      <c r="C60" s="520"/>
      <c r="D60" s="520"/>
      <c r="E60" s="225">
        <v>2006</v>
      </c>
      <c r="F60" s="228">
        <v>2007</v>
      </c>
      <c r="G60" s="228">
        <v>2008</v>
      </c>
      <c r="H60" s="546">
        <v>2009</v>
      </c>
      <c r="I60" s="546">
        <v>2010</v>
      </c>
      <c r="J60" s="546">
        <v>2011</v>
      </c>
      <c r="K60" s="546">
        <v>2012</v>
      </c>
      <c r="L60" s="546">
        <v>2013</v>
      </c>
      <c r="M60" s="547">
        <v>2014</v>
      </c>
    </row>
    <row r="61" spans="1:13" s="14" customFormat="1" x14ac:dyDescent="0.25">
      <c r="A61" s="528" t="s">
        <v>155</v>
      </c>
      <c r="B61" s="523"/>
      <c r="C61" s="523"/>
      <c r="D61" s="523"/>
      <c r="E61" s="227">
        <v>366</v>
      </c>
      <c r="F61" s="226">
        <v>418</v>
      </c>
      <c r="G61" s="226">
        <v>379</v>
      </c>
      <c r="H61" s="530">
        <v>382</v>
      </c>
      <c r="I61" s="530">
        <v>421</v>
      </c>
      <c r="J61" s="530">
        <v>231</v>
      </c>
      <c r="K61" s="530">
        <v>347.43887604999998</v>
      </c>
      <c r="L61" s="530">
        <v>420.23226122000011</v>
      </c>
      <c r="M61" s="544">
        <v>401</v>
      </c>
    </row>
    <row r="62" spans="1:13" s="14" customFormat="1" x14ac:dyDescent="0.25">
      <c r="A62" s="219" t="s">
        <v>57</v>
      </c>
      <c r="B62" s="523"/>
      <c r="C62" s="523"/>
      <c r="D62" s="523"/>
      <c r="E62" s="49">
        <v>195</v>
      </c>
      <c r="F62" s="48">
        <v>193</v>
      </c>
      <c r="G62" s="48">
        <v>156</v>
      </c>
      <c r="H62" s="530">
        <v>143</v>
      </c>
      <c r="I62" s="530">
        <v>83</v>
      </c>
      <c r="J62" s="530">
        <v>36</v>
      </c>
      <c r="K62" s="530">
        <v>46.393196410000009</v>
      </c>
      <c r="L62" s="530">
        <v>48.166914349999999</v>
      </c>
      <c r="M62" s="544">
        <v>82.6</v>
      </c>
    </row>
    <row r="63" spans="1:13" s="14" customFormat="1" x14ac:dyDescent="0.25">
      <c r="A63" s="528" t="s">
        <v>1</v>
      </c>
      <c r="B63" s="523"/>
      <c r="C63" s="523"/>
      <c r="D63" s="523"/>
      <c r="E63" s="49">
        <v>1337</v>
      </c>
      <c r="F63" s="48">
        <v>2162</v>
      </c>
      <c r="G63" s="48">
        <v>2699</v>
      </c>
      <c r="H63" s="530">
        <v>3700</v>
      </c>
      <c r="I63" s="530">
        <v>4240</v>
      </c>
      <c r="J63" s="530">
        <v>4476</v>
      </c>
      <c r="K63" s="530">
        <v>5842.4008355599999</v>
      </c>
      <c r="L63" s="530">
        <v>6158.3768849099988</v>
      </c>
      <c r="M63" s="544">
        <v>6378.6</v>
      </c>
    </row>
    <row r="64" spans="1:13" s="14" customFormat="1" x14ac:dyDescent="0.25">
      <c r="A64" s="528" t="s">
        <v>2</v>
      </c>
      <c r="B64" s="523"/>
      <c r="C64" s="523"/>
      <c r="D64" s="523"/>
      <c r="E64" s="128">
        <v>0</v>
      </c>
      <c r="F64" s="48"/>
      <c r="G64" s="48">
        <v>3</v>
      </c>
      <c r="H64" s="530">
        <v>4</v>
      </c>
      <c r="I64" s="530">
        <v>6</v>
      </c>
      <c r="J64" s="530">
        <v>4</v>
      </c>
      <c r="K64" s="530">
        <v>5.5370295499999997</v>
      </c>
      <c r="L64" s="530">
        <v>18.654741900000001</v>
      </c>
      <c r="M64" s="544">
        <v>22.8</v>
      </c>
    </row>
    <row r="65" spans="1:13" s="14" customFormat="1" x14ac:dyDescent="0.25">
      <c r="A65" s="528" t="s">
        <v>272</v>
      </c>
      <c r="B65" s="523"/>
      <c r="C65" s="523"/>
      <c r="D65" s="523"/>
      <c r="E65" s="833">
        <v>2734</v>
      </c>
      <c r="F65" s="834">
        <v>3509</v>
      </c>
      <c r="G65" s="834">
        <v>3561</v>
      </c>
      <c r="H65" s="550">
        <v>3395</v>
      </c>
      <c r="I65" s="550">
        <v>3342</v>
      </c>
      <c r="J65" s="550">
        <v>4250</v>
      </c>
      <c r="K65" s="530">
        <v>3625.3971795700008</v>
      </c>
      <c r="L65" s="530">
        <v>3523.2287977800001</v>
      </c>
      <c r="M65" s="544">
        <v>4046</v>
      </c>
    </row>
    <row r="66" spans="1:13" s="14" customFormat="1" x14ac:dyDescent="0.25">
      <c r="A66" s="528" t="s">
        <v>273</v>
      </c>
      <c r="B66" s="523"/>
      <c r="C66" s="523"/>
      <c r="D66" s="523"/>
      <c r="E66" s="833"/>
      <c r="F66" s="834"/>
      <c r="G66" s="834"/>
      <c r="H66" s="550"/>
      <c r="I66" s="550"/>
      <c r="J66" s="550"/>
      <c r="K66" s="530">
        <v>95.27206535000002</v>
      </c>
      <c r="L66" s="530">
        <v>122.60285814000001</v>
      </c>
      <c r="M66" s="544">
        <v>213</v>
      </c>
    </row>
    <row r="67" spans="1:13" s="14" customFormat="1" ht="15.75" thickBot="1" x14ac:dyDescent="0.3">
      <c r="A67" s="528" t="s">
        <v>181</v>
      </c>
      <c r="B67" s="523"/>
      <c r="C67" s="523"/>
      <c r="D67" s="523"/>
      <c r="E67" s="49">
        <v>1177</v>
      </c>
      <c r="F67" s="48">
        <v>1597</v>
      </c>
      <c r="G67" s="48">
        <v>2219</v>
      </c>
      <c r="H67" s="530">
        <v>3156</v>
      </c>
      <c r="I67" s="530">
        <v>5090</v>
      </c>
      <c r="J67" s="530">
        <v>7767</v>
      </c>
      <c r="K67" s="530">
        <v>9156.0123085999985</v>
      </c>
      <c r="L67" s="530">
        <v>9346.0430213000018</v>
      </c>
      <c r="M67" s="544">
        <v>10230.200000000001</v>
      </c>
    </row>
    <row r="68" spans="1:13" s="14" customFormat="1" ht="15.75" thickBot="1" x14ac:dyDescent="0.3">
      <c r="A68" s="32" t="s">
        <v>38</v>
      </c>
      <c r="B68" s="519"/>
      <c r="C68" s="519"/>
      <c r="D68" s="519"/>
      <c r="E68" s="106">
        <f t="shared" ref="E68:M68" si="8">SUM(E61:E67)</f>
        <v>5809</v>
      </c>
      <c r="F68" s="107">
        <f t="shared" si="8"/>
        <v>7879</v>
      </c>
      <c r="G68" s="107">
        <f t="shared" si="8"/>
        <v>9017</v>
      </c>
      <c r="H68" s="540">
        <f t="shared" si="8"/>
        <v>10780</v>
      </c>
      <c r="I68" s="540">
        <f t="shared" si="8"/>
        <v>13182</v>
      </c>
      <c r="J68" s="540">
        <f t="shared" si="8"/>
        <v>16764</v>
      </c>
      <c r="K68" s="540">
        <f t="shared" si="8"/>
        <v>19118.45149109</v>
      </c>
      <c r="L68" s="540">
        <f t="shared" si="8"/>
        <v>19637.3054796</v>
      </c>
      <c r="M68" s="541">
        <f t="shared" si="8"/>
        <v>21374.2</v>
      </c>
    </row>
    <row r="69" spans="1:13" s="14" customFormat="1" ht="15.75" thickBot="1" x14ac:dyDescent="0.3">
      <c r="A69" s="43" t="s">
        <v>62</v>
      </c>
      <c r="B69" s="525"/>
      <c r="C69" s="525"/>
      <c r="D69" s="525"/>
      <c r="E69" s="129"/>
      <c r="F69" s="110">
        <f>(F68-E68)/F68</f>
        <v>0.26272369590049499</v>
      </c>
      <c r="G69" s="110">
        <f t="shared" ref="G69:M69" si="9">(G68-F68)/G68</f>
        <v>0.12620605522901188</v>
      </c>
      <c r="H69" s="542">
        <f t="shared" si="9"/>
        <v>0.16354359925788498</v>
      </c>
      <c r="I69" s="542">
        <f t="shared" si="9"/>
        <v>0.18221817630101653</v>
      </c>
      <c r="J69" s="542">
        <f t="shared" si="9"/>
        <v>0.21367215461703651</v>
      </c>
      <c r="K69" s="542">
        <f t="shared" si="9"/>
        <v>0.12315074221294925</v>
      </c>
      <c r="L69" s="542">
        <f t="shared" si="9"/>
        <v>2.6421852481187183E-2</v>
      </c>
      <c r="M69" s="545">
        <f t="shared" si="9"/>
        <v>8.1261264533877345E-2</v>
      </c>
    </row>
    <row r="70" spans="1:13" s="14" customFormat="1" x14ac:dyDescent="0.25"/>
    <row r="71" spans="1:13" ht="18.75" customHeight="1" x14ac:dyDescent="0.25">
      <c r="A71" s="817" t="s">
        <v>203</v>
      </c>
      <c r="B71" s="817"/>
      <c r="C71" s="817"/>
      <c r="D71" s="817"/>
      <c r="E71" s="817"/>
      <c r="F71" s="817"/>
      <c r="G71" s="817"/>
      <c r="H71" s="817"/>
      <c r="I71" s="817"/>
      <c r="J71" s="817"/>
      <c r="K71" s="817"/>
      <c r="L71" s="817"/>
    </row>
    <row r="72" spans="1:13" s="14" customFormat="1" ht="18.75" customHeight="1" thickBot="1" x14ac:dyDescent="0.3">
      <c r="A72" s="56" t="s">
        <v>100</v>
      </c>
      <c r="B72" s="29"/>
      <c r="C72" s="29"/>
      <c r="D72" s="29"/>
      <c r="E72" s="29"/>
      <c r="F72" s="29"/>
      <c r="G72" s="29"/>
      <c r="H72" s="29"/>
      <c r="I72" s="29"/>
      <c r="J72" s="29"/>
      <c r="K72" s="29"/>
      <c r="L72" s="29"/>
      <c r="M72" s="524"/>
    </row>
    <row r="73" spans="1:13" ht="15.75" thickBot="1" x14ac:dyDescent="0.3"/>
    <row r="74" spans="1:13" ht="15.75" thickBot="1" x14ac:dyDescent="0.3">
      <c r="A74" s="529"/>
      <c r="B74" s="112">
        <v>2003</v>
      </c>
      <c r="C74" s="113">
        <v>2004</v>
      </c>
      <c r="D74" s="113">
        <v>2005</v>
      </c>
      <c r="E74" s="113">
        <v>2006</v>
      </c>
      <c r="F74" s="113">
        <v>2007</v>
      </c>
      <c r="G74" s="113">
        <v>2008</v>
      </c>
      <c r="H74" s="113">
        <v>2009</v>
      </c>
      <c r="I74" s="113">
        <v>2010</v>
      </c>
      <c r="J74" s="113">
        <v>2011</v>
      </c>
      <c r="K74" s="113">
        <v>2012</v>
      </c>
      <c r="L74" s="113">
        <v>2013</v>
      </c>
      <c r="M74" s="122">
        <v>2014</v>
      </c>
    </row>
    <row r="75" spans="1:13" x14ac:dyDescent="0.25">
      <c r="A75" s="119" t="s">
        <v>204</v>
      </c>
      <c r="B75" s="118">
        <v>478101.4</v>
      </c>
      <c r="C75" s="114">
        <v>487626.9</v>
      </c>
      <c r="D75" s="114">
        <v>491177.2</v>
      </c>
      <c r="E75" s="114">
        <v>495203</v>
      </c>
      <c r="F75" s="114">
        <v>495040</v>
      </c>
      <c r="G75" s="114">
        <v>493506</v>
      </c>
      <c r="H75" s="114">
        <v>466055</v>
      </c>
      <c r="I75" s="114">
        <v>486029</v>
      </c>
      <c r="J75" s="114">
        <v>484699</v>
      </c>
      <c r="K75" s="114">
        <v>477299.569838</v>
      </c>
      <c r="L75" s="114">
        <v>468542.28874699998</v>
      </c>
      <c r="M75" s="653">
        <v>463263.64069099998</v>
      </c>
    </row>
    <row r="76" spans="1:13" x14ac:dyDescent="0.25">
      <c r="A76" s="120" t="s">
        <v>208</v>
      </c>
      <c r="B76" s="39">
        <v>5846.7</v>
      </c>
      <c r="C76" s="34">
        <v>36865.300000000003</v>
      </c>
      <c r="D76" s="34">
        <v>63473.8</v>
      </c>
      <c r="E76" s="34">
        <v>70161</v>
      </c>
      <c r="F76" s="34">
        <v>72050</v>
      </c>
      <c r="G76" s="34">
        <v>77991</v>
      </c>
      <c r="H76" s="34">
        <v>65023</v>
      </c>
      <c r="I76" s="34">
        <v>80665</v>
      </c>
      <c r="J76" s="34">
        <v>85118</v>
      </c>
      <c r="K76" s="34">
        <v>86126.621903000007</v>
      </c>
      <c r="L76" s="34">
        <v>93597.962719000003</v>
      </c>
      <c r="M76" s="654">
        <v>107978.933051</v>
      </c>
    </row>
    <row r="77" spans="1:13" ht="15.75" thickBot="1" x14ac:dyDescent="0.3">
      <c r="A77" s="121" t="s">
        <v>209</v>
      </c>
      <c r="B77" s="40">
        <v>1.2228995773699888E-2</v>
      </c>
      <c r="C77" s="35">
        <v>7.5601448566516738E-2</v>
      </c>
      <c r="D77" s="35">
        <v>0.12922790390107686</v>
      </c>
      <c r="E77" s="35">
        <v>0.14168129029912985</v>
      </c>
      <c r="F77" s="35">
        <v>0.14554379444085327</v>
      </c>
      <c r="G77" s="35">
        <v>0.15803455277139489</v>
      </c>
      <c r="H77" s="35">
        <v>0.1395178680627823</v>
      </c>
      <c r="I77" s="35">
        <v>0.16596746284686717</v>
      </c>
      <c r="J77" s="35">
        <v>0.17561001776360174</v>
      </c>
      <c r="K77" s="35">
        <v>0.18044563068060632</v>
      </c>
      <c r="L77" s="35">
        <v>0.19976417276934494</v>
      </c>
      <c r="M77" s="655">
        <v>0.23308315677779165</v>
      </c>
    </row>
    <row r="78" spans="1:13" x14ac:dyDescent="0.25">
      <c r="A78" s="664" t="s">
        <v>207</v>
      </c>
    </row>
    <row r="80" spans="1:13" ht="18.75" x14ac:dyDescent="0.25">
      <c r="A80" s="817" t="s">
        <v>81</v>
      </c>
      <c r="B80" s="817"/>
      <c r="C80" s="817"/>
      <c r="D80" s="817"/>
      <c r="E80" s="817"/>
      <c r="F80" s="817"/>
      <c r="G80" s="817"/>
      <c r="H80" s="817"/>
      <c r="I80" s="817"/>
      <c r="J80" s="817"/>
      <c r="K80" s="817"/>
      <c r="L80" s="817"/>
    </row>
    <row r="81" spans="1:13" ht="19.5" thickBot="1" x14ac:dyDescent="0.3">
      <c r="A81" s="56" t="s">
        <v>167</v>
      </c>
      <c r="B81" s="29"/>
      <c r="C81" s="29"/>
      <c r="D81" s="29"/>
      <c r="E81" s="29"/>
      <c r="F81" s="29"/>
      <c r="G81" s="29"/>
      <c r="H81" s="29"/>
      <c r="I81" s="29"/>
      <c r="J81" s="29"/>
      <c r="K81" s="29"/>
      <c r="L81" s="29"/>
      <c r="M81" s="524"/>
    </row>
    <row r="82" spans="1:13" ht="15.75" thickBot="1" x14ac:dyDescent="0.3">
      <c r="A82" s="14"/>
      <c r="B82" s="14"/>
      <c r="C82" s="14"/>
      <c r="D82" s="14"/>
      <c r="E82" s="14"/>
      <c r="F82" s="14"/>
      <c r="G82" s="14"/>
      <c r="H82" s="14"/>
      <c r="I82" s="14"/>
      <c r="J82" s="14"/>
      <c r="K82" s="14"/>
      <c r="L82" s="14"/>
    </row>
    <row r="83" spans="1:13" ht="15.75" thickBot="1" x14ac:dyDescent="0.3">
      <c r="A83" s="47" t="s">
        <v>61</v>
      </c>
      <c r="B83" s="520"/>
      <c r="C83" s="520"/>
      <c r="D83" s="520"/>
      <c r="E83" s="520"/>
      <c r="F83" s="520"/>
      <c r="G83" s="520"/>
      <c r="H83" s="520"/>
      <c r="I83" s="112">
        <v>2010</v>
      </c>
      <c r="J83" s="113">
        <v>2011</v>
      </c>
      <c r="K83" s="113">
        <v>2012</v>
      </c>
      <c r="L83" s="113">
        <v>2013</v>
      </c>
      <c r="M83" s="122">
        <v>2014</v>
      </c>
    </row>
    <row r="84" spans="1:13" x14ac:dyDescent="0.25">
      <c r="A84" s="528" t="s">
        <v>155</v>
      </c>
      <c r="B84" s="523"/>
      <c r="C84" s="523"/>
      <c r="D84" s="523"/>
      <c r="E84" s="523"/>
      <c r="F84" s="523"/>
      <c r="G84" s="523"/>
      <c r="H84" s="523"/>
      <c r="I84" s="123">
        <v>29.3</v>
      </c>
      <c r="J84" s="124">
        <v>15.1</v>
      </c>
      <c r="K84" s="124">
        <v>31.7</v>
      </c>
      <c r="L84" s="124">
        <v>39.56</v>
      </c>
      <c r="M84" s="248">
        <v>38.284978000000002</v>
      </c>
    </row>
    <row r="85" spans="1:13" x14ac:dyDescent="0.25">
      <c r="A85" s="219" t="s">
        <v>57</v>
      </c>
      <c r="B85" s="523"/>
      <c r="C85" s="523"/>
      <c r="D85" s="523"/>
      <c r="E85" s="523"/>
      <c r="F85" s="523"/>
      <c r="G85" s="523"/>
      <c r="H85" s="523"/>
      <c r="I85" s="41">
        <v>6.6</v>
      </c>
      <c r="J85" s="186">
        <v>2.6</v>
      </c>
      <c r="K85" s="186">
        <f>3.9+0.5+5.5</f>
        <v>9.9</v>
      </c>
      <c r="L85" s="186">
        <f>4.6+0.3+5.8</f>
        <v>10.7</v>
      </c>
      <c r="M85" s="244">
        <v>9.697794</v>
      </c>
    </row>
    <row r="86" spans="1:13" x14ac:dyDescent="0.25">
      <c r="A86" s="528" t="s">
        <v>1</v>
      </c>
      <c r="B86" s="523"/>
      <c r="C86" s="523"/>
      <c r="D86" s="523"/>
      <c r="E86" s="523"/>
      <c r="F86" s="523"/>
      <c r="G86" s="523"/>
      <c r="H86" s="523"/>
      <c r="I86" s="41">
        <v>159.9</v>
      </c>
      <c r="J86" s="186">
        <v>135.9</v>
      </c>
      <c r="K86" s="186">
        <v>230.9</v>
      </c>
      <c r="L86" s="186">
        <f>273.6</f>
        <v>273.60000000000002</v>
      </c>
      <c r="M86" s="244">
        <v>308.59182199999998</v>
      </c>
    </row>
    <row r="87" spans="1:13" x14ac:dyDescent="0.25">
      <c r="A87" s="528" t="s">
        <v>2</v>
      </c>
      <c r="B87" s="523"/>
      <c r="C87" s="523"/>
      <c r="D87" s="523"/>
      <c r="E87" s="523"/>
      <c r="F87" s="523"/>
      <c r="G87" s="523"/>
      <c r="H87" s="523"/>
      <c r="I87" s="41">
        <v>0.12</v>
      </c>
      <c r="J87" s="186">
        <v>0.1</v>
      </c>
      <c r="K87" s="186">
        <v>0.1</v>
      </c>
      <c r="L87" s="186">
        <v>0.4</v>
      </c>
      <c r="M87" s="244">
        <v>1.41676212</v>
      </c>
    </row>
    <row r="88" spans="1:13" x14ac:dyDescent="0.25">
      <c r="A88" s="528" t="s">
        <v>272</v>
      </c>
      <c r="B88" s="523"/>
      <c r="C88" s="523"/>
      <c r="D88" s="523"/>
      <c r="E88" s="523"/>
      <c r="F88" s="523"/>
      <c r="G88" s="523"/>
      <c r="H88" s="523"/>
      <c r="I88" s="41">
        <v>139</v>
      </c>
      <c r="J88" s="186">
        <v>148</v>
      </c>
      <c r="K88" s="186">
        <f>190+0.4</f>
        <v>190.4</v>
      </c>
      <c r="L88" s="186">
        <v>166.3</v>
      </c>
      <c r="M88" s="244">
        <v>204.04957899999999</v>
      </c>
    </row>
    <row r="89" spans="1:13" x14ac:dyDescent="0.25">
      <c r="A89" s="528" t="s">
        <v>273</v>
      </c>
      <c r="B89" s="523"/>
      <c r="C89" s="523"/>
      <c r="D89" s="523"/>
      <c r="E89" s="523"/>
      <c r="F89" s="523"/>
      <c r="G89" s="523"/>
      <c r="H89" s="523"/>
      <c r="I89" s="98" t="s">
        <v>88</v>
      </c>
      <c r="J89" s="186">
        <v>0.5</v>
      </c>
      <c r="K89" s="186">
        <v>0.4</v>
      </c>
      <c r="L89" s="186">
        <v>0.3</v>
      </c>
      <c r="M89" s="244">
        <v>0.34521800000000002</v>
      </c>
    </row>
    <row r="90" spans="1:13" ht="15.75" thickBot="1" x14ac:dyDescent="0.3">
      <c r="A90" s="528" t="s">
        <v>181</v>
      </c>
      <c r="B90" s="523"/>
      <c r="C90" s="523"/>
      <c r="D90" s="523"/>
      <c r="E90" s="523"/>
      <c r="F90" s="523"/>
      <c r="G90" s="523"/>
      <c r="H90" s="523"/>
      <c r="I90" s="247">
        <v>57.6</v>
      </c>
      <c r="J90" s="246">
        <v>91.8</v>
      </c>
      <c r="K90" s="246">
        <v>130</v>
      </c>
      <c r="L90" s="246">
        <v>163.30000000000001</v>
      </c>
      <c r="M90" s="252">
        <v>191.27476300000001</v>
      </c>
    </row>
    <row r="91" spans="1:13" ht="15.75" thickBot="1" x14ac:dyDescent="0.3">
      <c r="A91" s="32" t="s">
        <v>38</v>
      </c>
      <c r="B91" s="519"/>
      <c r="C91" s="519"/>
      <c r="D91" s="519"/>
      <c r="E91" s="519"/>
      <c r="F91" s="519"/>
      <c r="G91" s="519"/>
      <c r="H91" s="519"/>
      <c r="I91" s="249">
        <f>SUM(I84:I90)</f>
        <v>392.52000000000004</v>
      </c>
      <c r="J91" s="245">
        <f>SUM(J84:J90)</f>
        <v>394</v>
      </c>
      <c r="K91" s="245">
        <f>SUM(K84:K90)</f>
        <v>593.4</v>
      </c>
      <c r="L91" s="245">
        <f>SUM(L84:L90)</f>
        <v>654.16000000000008</v>
      </c>
      <c r="M91" s="251">
        <f>SUM(M84:M90)</f>
        <v>753.66091612000002</v>
      </c>
    </row>
    <row r="99" spans="3:11" x14ac:dyDescent="0.25">
      <c r="C99" s="253"/>
      <c r="D99" s="253"/>
      <c r="E99" s="253"/>
      <c r="F99" s="253"/>
      <c r="G99" s="253"/>
      <c r="H99" s="253"/>
      <c r="I99" s="253"/>
      <c r="J99" s="253"/>
      <c r="K99" s="253"/>
    </row>
  </sheetData>
  <mergeCells count="11">
    <mergeCell ref="A80:L80"/>
    <mergeCell ref="B33:B34"/>
    <mergeCell ref="A43:L43"/>
    <mergeCell ref="A71:L71"/>
    <mergeCell ref="A1:L1"/>
    <mergeCell ref="A29:L29"/>
    <mergeCell ref="A15:L15"/>
    <mergeCell ref="E65:E66"/>
    <mergeCell ref="F65:F66"/>
    <mergeCell ref="G65:G66"/>
    <mergeCell ref="A57:J57"/>
  </mergeCells>
  <pageMargins left="0.70866141732283472" right="0.70866141732283472" top="0.39370078740157483" bottom="0.39370078740157483" header="0.31496062992125984" footer="0.31496062992125984"/>
  <pageSetup paperSize="9" scale="70" fitToHeight="2" orientation="landscape" r:id="rId1"/>
  <rowBreaks count="1" manualBreakCount="1">
    <brk id="42" max="16383" man="1"/>
  </rowBreaks>
  <ignoredErrors>
    <ignoredError sqref="B12:C12 D12:M12 B40:K40 L40:M40 H54:M54 H26:M26 E68:M68 J91:M91" formulaRange="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14"/>
  <sheetViews>
    <sheetView showGridLines="0" zoomScale="90" zoomScaleNormal="90" workbookViewId="0">
      <selection activeCell="S16" sqref="S16"/>
    </sheetView>
  </sheetViews>
  <sheetFormatPr baseColWidth="10" defaultRowHeight="15" x14ac:dyDescent="0.25"/>
  <cols>
    <col min="1" max="1" width="27.140625" customWidth="1"/>
    <col min="2" max="11" width="11.42578125" customWidth="1"/>
    <col min="14" max="14" width="11" customWidth="1"/>
  </cols>
  <sheetData>
    <row r="1" spans="1:16" ht="18.75" customHeight="1" x14ac:dyDescent="0.25">
      <c r="A1" s="817" t="s">
        <v>64</v>
      </c>
      <c r="B1" s="817"/>
      <c r="C1" s="817"/>
      <c r="D1" s="817"/>
      <c r="E1" s="817"/>
      <c r="F1" s="817"/>
      <c r="G1" s="817"/>
      <c r="H1" s="817"/>
      <c r="I1" s="817"/>
      <c r="J1" s="817"/>
      <c r="K1" s="817"/>
      <c r="L1" s="817"/>
      <c r="M1" s="817"/>
      <c r="N1" s="817"/>
    </row>
    <row r="2" spans="1:16" ht="19.5" thickBot="1" x14ac:dyDescent="0.3">
      <c r="A2" s="724" t="s">
        <v>100</v>
      </c>
      <c r="B2" s="159"/>
      <c r="C2" s="159"/>
      <c r="D2" s="159"/>
      <c r="E2" s="159"/>
      <c r="F2" s="159"/>
      <c r="G2" s="159"/>
      <c r="H2" s="159"/>
      <c r="I2" s="159"/>
      <c r="J2" s="159"/>
      <c r="K2" s="159"/>
      <c r="L2" s="159"/>
      <c r="M2" s="159"/>
      <c r="N2" s="511"/>
    </row>
    <row r="3" spans="1:16" ht="15.75" thickBot="1" x14ac:dyDescent="0.3">
      <c r="A3" s="157"/>
      <c r="B3" s="157"/>
      <c r="C3" s="157"/>
      <c r="D3" s="157"/>
      <c r="E3" s="157"/>
      <c r="F3" s="157"/>
      <c r="G3" s="157"/>
      <c r="H3" s="157"/>
      <c r="I3" s="157"/>
      <c r="J3" s="157"/>
      <c r="K3" s="157"/>
      <c r="L3" s="157"/>
      <c r="M3" s="157"/>
    </row>
    <row r="4" spans="1:16" ht="15.75" thickBot="1" x14ac:dyDescent="0.3">
      <c r="A4" s="158" t="s">
        <v>87</v>
      </c>
      <c r="B4" s="502">
        <v>2003</v>
      </c>
      <c r="C4" s="503">
        <v>2004</v>
      </c>
      <c r="D4" s="503">
        <v>2005</v>
      </c>
      <c r="E4" s="503">
        <v>2006</v>
      </c>
      <c r="F4" s="503">
        <v>2007</v>
      </c>
      <c r="G4" s="503">
        <v>2008</v>
      </c>
      <c r="H4" s="503">
        <v>2009</v>
      </c>
      <c r="I4" s="503">
        <v>2010</v>
      </c>
      <c r="J4" s="503">
        <v>2011</v>
      </c>
      <c r="K4" s="503">
        <v>2012</v>
      </c>
      <c r="L4" s="503">
        <v>2013</v>
      </c>
      <c r="M4" s="503">
        <v>2014</v>
      </c>
      <c r="N4" s="512" t="s">
        <v>276</v>
      </c>
    </row>
    <row r="5" spans="1:16" x14ac:dyDescent="0.25">
      <c r="A5" s="236" t="s">
        <v>155</v>
      </c>
      <c r="B5" s="504">
        <v>1049</v>
      </c>
      <c r="C5" s="505">
        <v>1103</v>
      </c>
      <c r="D5" s="505">
        <v>1156</v>
      </c>
      <c r="E5" s="505">
        <v>1210.66005</v>
      </c>
      <c r="F5" s="505">
        <v>1259.5922500000001</v>
      </c>
      <c r="G5" s="505">
        <v>1270</v>
      </c>
      <c r="H5" s="505">
        <v>1316</v>
      </c>
      <c r="I5" s="505">
        <v>1372</v>
      </c>
      <c r="J5" s="505">
        <v>1388.6658399999999</v>
      </c>
      <c r="K5" s="505">
        <v>1416.6364090000004</v>
      </c>
      <c r="L5" s="505">
        <v>1563.904</v>
      </c>
      <c r="M5" s="505">
        <v>1556.877840000001</v>
      </c>
      <c r="N5" s="513">
        <v>1558.4011899999998</v>
      </c>
    </row>
    <row r="6" spans="1:16" x14ac:dyDescent="0.25">
      <c r="A6" s="237" t="s">
        <v>57</v>
      </c>
      <c r="B6" s="501">
        <v>502</v>
      </c>
      <c r="C6" s="499">
        <v>589</v>
      </c>
      <c r="D6" s="499">
        <v>613</v>
      </c>
      <c r="E6" s="499">
        <v>632.32761999999991</v>
      </c>
      <c r="F6" s="499">
        <v>646.96561999999994</v>
      </c>
      <c r="G6" s="499">
        <v>638</v>
      </c>
      <c r="H6" s="499">
        <v>625</v>
      </c>
      <c r="I6" s="499">
        <v>609</v>
      </c>
      <c r="J6" s="499">
        <v>558.98991999999998</v>
      </c>
      <c r="K6" s="499">
        <v>552.12971999999991</v>
      </c>
      <c r="L6" s="499">
        <v>531.37199999999996</v>
      </c>
      <c r="M6" s="499">
        <v>531.42291999999998</v>
      </c>
      <c r="N6" s="514">
        <v>529.15192000000002</v>
      </c>
      <c r="O6" s="497"/>
      <c r="P6" s="497"/>
    </row>
    <row r="7" spans="1:16" x14ac:dyDescent="0.25">
      <c r="A7" s="238" t="s">
        <v>1</v>
      </c>
      <c r="B7" s="501">
        <v>903</v>
      </c>
      <c r="C7" s="499">
        <v>1292</v>
      </c>
      <c r="D7" s="499">
        <v>1850</v>
      </c>
      <c r="E7" s="499">
        <v>2639.1687300000003</v>
      </c>
      <c r="F7" s="499">
        <v>3289.9420070000001</v>
      </c>
      <c r="G7" s="499">
        <v>3836</v>
      </c>
      <c r="H7" s="499">
        <v>4293</v>
      </c>
      <c r="I7" s="499">
        <v>4711</v>
      </c>
      <c r="J7" s="499">
        <v>5576.8681299999998</v>
      </c>
      <c r="K7" s="499">
        <v>5904.9599700000008</v>
      </c>
      <c r="L7" s="499">
        <v>6431.7539999999999</v>
      </c>
      <c r="M7" s="499">
        <v>6575.6029200000221</v>
      </c>
      <c r="N7" s="514">
        <v>6699.2811200000006</v>
      </c>
    </row>
    <row r="8" spans="1:16" x14ac:dyDescent="0.25">
      <c r="A8" s="238" t="s">
        <v>2</v>
      </c>
      <c r="B8" s="501">
        <v>0</v>
      </c>
      <c r="C8" s="499">
        <v>0</v>
      </c>
      <c r="D8" s="500">
        <v>0.2</v>
      </c>
      <c r="E8" s="500">
        <v>0.22000000000000064</v>
      </c>
      <c r="F8" s="499">
        <v>3.22</v>
      </c>
      <c r="G8" s="499">
        <v>3</v>
      </c>
      <c r="H8" s="499">
        <v>7.54</v>
      </c>
      <c r="I8" s="499">
        <v>8</v>
      </c>
      <c r="J8" s="499">
        <v>7.54</v>
      </c>
      <c r="K8" s="499">
        <v>19.34</v>
      </c>
      <c r="L8" s="499">
        <v>30.265000000000001</v>
      </c>
      <c r="M8" s="499">
        <v>33.765000000000001</v>
      </c>
      <c r="N8" s="514">
        <v>33.765000000000001</v>
      </c>
    </row>
    <row r="9" spans="1:16" x14ac:dyDescent="0.25">
      <c r="A9" s="238" t="s">
        <v>272</v>
      </c>
      <c r="B9" s="501">
        <v>14381</v>
      </c>
      <c r="C9" s="499">
        <v>16419</v>
      </c>
      <c r="D9" s="499">
        <v>18248</v>
      </c>
      <c r="E9" s="499">
        <v>20474.08511</v>
      </c>
      <c r="F9" s="499">
        <v>22116.243109999999</v>
      </c>
      <c r="G9" s="499">
        <v>22794</v>
      </c>
      <c r="H9" s="499">
        <v>25697</v>
      </c>
      <c r="I9" s="499">
        <v>26823</v>
      </c>
      <c r="J9" s="499">
        <v>28524.175439999999</v>
      </c>
      <c r="K9" s="499">
        <v>30711.048840000003</v>
      </c>
      <c r="L9" s="499">
        <v>33309.940999999999</v>
      </c>
      <c r="M9" s="499">
        <v>37340.992780000008</v>
      </c>
      <c r="N9" s="514">
        <v>38567.228969999996</v>
      </c>
    </row>
    <row r="10" spans="1:16" x14ac:dyDescent="0.25">
      <c r="A10" s="238" t="s">
        <v>273</v>
      </c>
      <c r="B10" s="501">
        <v>0</v>
      </c>
      <c r="C10" s="499">
        <v>0</v>
      </c>
      <c r="D10" s="499">
        <v>0</v>
      </c>
      <c r="E10" s="499">
        <v>0</v>
      </c>
      <c r="F10" s="499">
        <v>0</v>
      </c>
      <c r="G10" s="499">
        <v>0</v>
      </c>
      <c r="H10" s="499">
        <v>35</v>
      </c>
      <c r="I10" s="499">
        <v>80</v>
      </c>
      <c r="J10" s="499">
        <v>188.3</v>
      </c>
      <c r="K10" s="499">
        <v>268.3</v>
      </c>
      <c r="L10" s="499">
        <v>621.70000000000005</v>
      </c>
      <c r="M10" s="499">
        <v>993.6</v>
      </c>
      <c r="N10" s="514">
        <v>2785.6</v>
      </c>
    </row>
    <row r="11" spans="1:16" ht="15.75" thickBot="1" x14ac:dyDescent="0.3">
      <c r="A11" s="239" t="s">
        <v>181</v>
      </c>
      <c r="B11" s="501">
        <v>435</v>
      </c>
      <c r="C11" s="499">
        <v>1105</v>
      </c>
      <c r="D11" s="499">
        <v>2056</v>
      </c>
      <c r="E11" s="499">
        <v>2898.7597800000003</v>
      </c>
      <c r="F11" s="499">
        <v>4169.7270989999997</v>
      </c>
      <c r="G11" s="499">
        <v>6120</v>
      </c>
      <c r="H11" s="499">
        <v>10566</v>
      </c>
      <c r="I11" s="499">
        <v>18006</v>
      </c>
      <c r="J11" s="499">
        <v>25916.272140121921</v>
      </c>
      <c r="K11" s="499">
        <v>34076.73357148128</v>
      </c>
      <c r="L11" s="499">
        <v>36710.051975982678</v>
      </c>
      <c r="M11" s="499">
        <v>38236</v>
      </c>
      <c r="N11" s="514">
        <v>38850.000000000007</v>
      </c>
    </row>
    <row r="12" spans="1:16" ht="15.75" thickBot="1" x14ac:dyDescent="0.3">
      <c r="A12" s="37" t="s">
        <v>38</v>
      </c>
      <c r="B12" s="506">
        <f>SUM(B5:B11)</f>
        <v>17270</v>
      </c>
      <c r="C12" s="507">
        <f t="shared" ref="C12:N12" si="0">SUM(C5:C11)</f>
        <v>20508</v>
      </c>
      <c r="D12" s="507">
        <f t="shared" si="0"/>
        <v>23923.200000000001</v>
      </c>
      <c r="E12" s="507">
        <f t="shared" si="0"/>
        <v>27855.221290000001</v>
      </c>
      <c r="F12" s="507">
        <f t="shared" si="0"/>
        <v>31485.690085999999</v>
      </c>
      <c r="G12" s="507">
        <f t="shared" si="0"/>
        <v>34661</v>
      </c>
      <c r="H12" s="507">
        <f t="shared" si="0"/>
        <v>42539.54</v>
      </c>
      <c r="I12" s="507">
        <f t="shared" si="0"/>
        <v>51609</v>
      </c>
      <c r="J12" s="507">
        <f t="shared" si="0"/>
        <v>62160.811470121916</v>
      </c>
      <c r="K12" s="507">
        <f t="shared" si="0"/>
        <v>72949.148510481289</v>
      </c>
      <c r="L12" s="507">
        <f t="shared" si="0"/>
        <v>79198.987975982673</v>
      </c>
      <c r="M12" s="507">
        <f t="shared" si="0"/>
        <v>85268.261460000038</v>
      </c>
      <c r="N12" s="508">
        <f t="shared" si="0"/>
        <v>89023.428199999995</v>
      </c>
    </row>
    <row r="13" spans="1:16" ht="15.75" thickBot="1" x14ac:dyDescent="0.3">
      <c r="A13" s="729" t="s">
        <v>62</v>
      </c>
      <c r="B13" s="509" t="s">
        <v>88</v>
      </c>
      <c r="C13" s="510">
        <f>(C12-B12)/B12</f>
        <v>0.18749276201505502</v>
      </c>
      <c r="D13" s="510">
        <f t="shared" ref="D13:M13" si="1">(D12-C12)/C12</f>
        <v>0.16653013458162672</v>
      </c>
      <c r="E13" s="510">
        <f t="shared" si="1"/>
        <v>0.16436017297017125</v>
      </c>
      <c r="F13" s="510">
        <f t="shared" si="1"/>
        <v>0.13033351120076481</v>
      </c>
      <c r="G13" s="510">
        <f t="shared" si="1"/>
        <v>0.10084930345585444</v>
      </c>
      <c r="H13" s="510">
        <f t="shared" si="1"/>
        <v>0.22730273217737518</v>
      </c>
      <c r="I13" s="510">
        <f t="shared" si="1"/>
        <v>0.21320070691878659</v>
      </c>
      <c r="J13" s="510">
        <f t="shared" si="1"/>
        <v>0.20445680927981391</v>
      </c>
      <c r="K13" s="510">
        <f t="shared" si="1"/>
        <v>0.17355528001021789</v>
      </c>
      <c r="L13" s="510">
        <f t="shared" si="1"/>
        <v>8.5673919341271138E-2</v>
      </c>
      <c r="M13" s="510">
        <f t="shared" si="1"/>
        <v>7.6633220185312101E-2</v>
      </c>
      <c r="N13" s="515"/>
    </row>
    <row r="14" spans="1:16" x14ac:dyDescent="0.25">
      <c r="A14" s="728" t="s">
        <v>240</v>
      </c>
    </row>
  </sheetData>
  <mergeCells count="1">
    <mergeCell ref="A1:N1"/>
  </mergeCells>
  <pageMargins left="0.7" right="0.7" top="0.78740157499999996" bottom="0.78740157499999996" header="0.3" footer="0.3"/>
  <pageSetup paperSize="9" scale="74" orientation="landscape" r:id="rId1"/>
  <ignoredErrors>
    <ignoredError sqref="B12:M12" formulaRange="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13"/>
  <sheetViews>
    <sheetView showGridLines="0" zoomScale="90" zoomScaleNormal="90" workbookViewId="0">
      <selection activeCell="M19" sqref="M19"/>
    </sheetView>
  </sheetViews>
  <sheetFormatPr baseColWidth="10" defaultRowHeight="15" x14ac:dyDescent="0.25"/>
  <cols>
    <col min="1" max="1" width="29.85546875" customWidth="1"/>
  </cols>
  <sheetData>
    <row r="1" spans="1:13" ht="18.75" x14ac:dyDescent="0.25">
      <c r="A1" s="817" t="s">
        <v>65</v>
      </c>
      <c r="B1" s="817"/>
      <c r="C1" s="817"/>
      <c r="D1" s="817"/>
      <c r="E1" s="817"/>
      <c r="F1" s="817"/>
      <c r="G1" s="817"/>
      <c r="H1" s="817"/>
      <c r="I1" s="817"/>
      <c r="J1" s="817"/>
      <c r="K1" s="817"/>
      <c r="L1" s="817"/>
      <c r="M1" s="163"/>
    </row>
    <row r="2" spans="1:13" ht="19.5" thickBot="1" x14ac:dyDescent="0.3">
      <c r="A2" s="724" t="s">
        <v>100</v>
      </c>
      <c r="B2" s="164"/>
      <c r="C2" s="164"/>
      <c r="D2" s="164"/>
      <c r="E2" s="164"/>
      <c r="F2" s="164"/>
      <c r="G2" s="164"/>
      <c r="H2" s="164"/>
      <c r="I2" s="164"/>
      <c r="J2" s="164"/>
      <c r="K2" s="164"/>
      <c r="L2" s="164"/>
      <c r="M2" s="164"/>
    </row>
    <row r="3" spans="1:13" ht="15.75" thickBot="1" x14ac:dyDescent="0.3">
      <c r="A3" s="163"/>
      <c r="B3" s="163"/>
      <c r="C3" s="163"/>
      <c r="D3" s="163"/>
      <c r="E3" s="163"/>
      <c r="F3" s="163"/>
      <c r="G3" s="163"/>
      <c r="H3" s="163"/>
      <c r="I3" s="163"/>
      <c r="J3" s="163"/>
      <c r="K3" s="163"/>
      <c r="L3" s="163"/>
      <c r="M3" s="163"/>
    </row>
    <row r="4" spans="1:13" ht="15.75" thickBot="1" x14ac:dyDescent="0.3">
      <c r="A4" s="168" t="s">
        <v>87</v>
      </c>
      <c r="B4" s="170">
        <v>2003</v>
      </c>
      <c r="C4" s="171">
        <v>2004</v>
      </c>
      <c r="D4" s="171">
        <v>2005</v>
      </c>
      <c r="E4" s="171">
        <v>2006</v>
      </c>
      <c r="F4" s="171">
        <v>2007</v>
      </c>
      <c r="G4" s="171">
        <v>2008</v>
      </c>
      <c r="H4" s="171">
        <v>2009</v>
      </c>
      <c r="I4" s="171">
        <v>2010</v>
      </c>
      <c r="J4" s="171">
        <v>2011</v>
      </c>
      <c r="K4" s="171">
        <v>2012</v>
      </c>
      <c r="L4" s="171">
        <v>2013</v>
      </c>
      <c r="M4" s="169">
        <v>2014</v>
      </c>
    </row>
    <row r="5" spans="1:13" x14ac:dyDescent="0.25">
      <c r="A5" s="236" t="s">
        <v>155</v>
      </c>
      <c r="B5" s="176">
        <v>5907.7</v>
      </c>
      <c r="C5" s="172">
        <v>4616.1000000000004</v>
      </c>
      <c r="D5" s="172">
        <v>4952.6000000000004</v>
      </c>
      <c r="E5" s="172">
        <v>4923.8999999999996</v>
      </c>
      <c r="F5" s="172">
        <v>5546.8</v>
      </c>
      <c r="G5" s="172">
        <v>4981.5</v>
      </c>
      <c r="H5" s="172">
        <v>4877.2</v>
      </c>
      <c r="I5" s="172">
        <v>5665.26</v>
      </c>
      <c r="J5" s="172">
        <v>4843.46</v>
      </c>
      <c r="K5" s="172">
        <v>5417.32</v>
      </c>
      <c r="L5" s="172">
        <v>6265.11</v>
      </c>
      <c r="M5" s="178">
        <v>5646.1</v>
      </c>
    </row>
    <row r="6" spans="1:13" x14ac:dyDescent="0.25">
      <c r="A6" s="237" t="s">
        <v>57</v>
      </c>
      <c r="B6" s="177"/>
      <c r="C6" s="174">
        <v>2588.6</v>
      </c>
      <c r="D6" s="174">
        <v>3135.6</v>
      </c>
      <c r="E6" s="174">
        <v>2789.2</v>
      </c>
      <c r="F6" s="174">
        <v>2751.1</v>
      </c>
      <c r="G6" s="174">
        <v>2208.1999999999998</v>
      </c>
      <c r="H6" s="174">
        <v>2019.5</v>
      </c>
      <c r="I6" s="174">
        <v>1962.51</v>
      </c>
      <c r="J6" s="174">
        <v>1815.2</v>
      </c>
      <c r="K6" s="174">
        <v>1768.8999999999999</v>
      </c>
      <c r="L6" s="174">
        <v>1775.7434729999998</v>
      </c>
      <c r="M6" s="180">
        <v>1645.8448538160999</v>
      </c>
    </row>
    <row r="7" spans="1:13" x14ac:dyDescent="0.25">
      <c r="A7" s="238" t="s">
        <v>1</v>
      </c>
      <c r="B7" s="165">
        <v>3483.6</v>
      </c>
      <c r="C7" s="174">
        <v>5241</v>
      </c>
      <c r="D7" s="174">
        <v>7366.5</v>
      </c>
      <c r="E7" s="174">
        <v>10901.6</v>
      </c>
      <c r="F7" s="174">
        <v>15923.9</v>
      </c>
      <c r="G7" s="174">
        <v>18947</v>
      </c>
      <c r="H7" s="174">
        <v>22797.9</v>
      </c>
      <c r="I7" s="174">
        <v>25154.61</v>
      </c>
      <c r="J7" s="174">
        <v>27976.62</v>
      </c>
      <c r="K7" s="174">
        <v>34320</v>
      </c>
      <c r="L7" s="174">
        <v>36258.359576000003</v>
      </c>
      <c r="M7" s="179">
        <v>38313.4</v>
      </c>
    </row>
    <row r="8" spans="1:13" x14ac:dyDescent="0.25">
      <c r="A8" s="238" t="s">
        <v>2</v>
      </c>
      <c r="B8" s="165">
        <v>0</v>
      </c>
      <c r="C8" s="166">
        <v>0.2</v>
      </c>
      <c r="D8" s="166">
        <v>0.2</v>
      </c>
      <c r="E8" s="166">
        <v>0.4</v>
      </c>
      <c r="F8" s="166">
        <v>0.4</v>
      </c>
      <c r="G8" s="174">
        <v>17.600000000000001</v>
      </c>
      <c r="H8" s="174">
        <v>18.8</v>
      </c>
      <c r="I8" s="174">
        <v>27.68</v>
      </c>
      <c r="J8" s="174">
        <v>18.850000000000001</v>
      </c>
      <c r="K8" s="174">
        <v>25.37</v>
      </c>
      <c r="L8" s="174">
        <v>79.863304999999997</v>
      </c>
      <c r="M8" s="179">
        <v>98.1</v>
      </c>
    </row>
    <row r="9" spans="1:13" x14ac:dyDescent="0.25">
      <c r="A9" s="238" t="s">
        <v>272</v>
      </c>
      <c r="B9" s="165">
        <v>18712.5</v>
      </c>
      <c r="C9" s="174">
        <v>25508.799999999999</v>
      </c>
      <c r="D9" s="174">
        <v>27229.4</v>
      </c>
      <c r="E9" s="174">
        <v>30709.9</v>
      </c>
      <c r="F9" s="174">
        <v>39713.1</v>
      </c>
      <c r="G9" s="174">
        <v>40573.699999999997</v>
      </c>
      <c r="H9" s="174">
        <v>38542.199999999997</v>
      </c>
      <c r="I9" s="174">
        <v>37619</v>
      </c>
      <c r="J9" s="174">
        <v>48314.64</v>
      </c>
      <c r="K9" s="174">
        <v>49948.63</v>
      </c>
      <c r="L9" s="174">
        <v>50802.711709999996</v>
      </c>
      <c r="M9" s="179">
        <v>55907.6</v>
      </c>
    </row>
    <row r="10" spans="1:13" x14ac:dyDescent="0.25">
      <c r="A10" s="238" t="s">
        <v>273</v>
      </c>
      <c r="B10" s="165">
        <v>0</v>
      </c>
      <c r="C10" s="174">
        <v>0</v>
      </c>
      <c r="D10" s="174">
        <v>0</v>
      </c>
      <c r="E10" s="174">
        <v>0</v>
      </c>
      <c r="F10" s="174">
        <v>0</v>
      </c>
      <c r="G10" s="174">
        <v>0</v>
      </c>
      <c r="H10" s="174">
        <v>37.5</v>
      </c>
      <c r="I10" s="174">
        <v>173.74</v>
      </c>
      <c r="J10" s="174">
        <v>568.14</v>
      </c>
      <c r="K10" s="174">
        <v>721.65</v>
      </c>
      <c r="L10" s="174">
        <v>904.81837399999995</v>
      </c>
      <c r="M10" s="179">
        <v>1449.4</v>
      </c>
    </row>
    <row r="11" spans="1:13" ht="15.75" thickBot="1" x14ac:dyDescent="0.3">
      <c r="A11" s="239" t="s">
        <v>181</v>
      </c>
      <c r="B11" s="165">
        <v>313.3</v>
      </c>
      <c r="C11" s="174">
        <v>556.5</v>
      </c>
      <c r="D11" s="174">
        <v>1282.3</v>
      </c>
      <c r="E11" s="174">
        <v>2220.3000000000002</v>
      </c>
      <c r="F11" s="174">
        <v>3074.7</v>
      </c>
      <c r="G11" s="174">
        <v>4419.8</v>
      </c>
      <c r="H11" s="174">
        <v>6578.3</v>
      </c>
      <c r="I11" s="174">
        <v>11682.61</v>
      </c>
      <c r="J11" s="174">
        <v>19340.18</v>
      </c>
      <c r="K11" s="174">
        <v>25394.22</v>
      </c>
      <c r="L11" s="175">
        <v>28785.089261000001</v>
      </c>
      <c r="M11" s="181">
        <v>33002.399999999994</v>
      </c>
    </row>
    <row r="12" spans="1:13" ht="15.75" thickBot="1" x14ac:dyDescent="0.3">
      <c r="A12" s="173" t="s">
        <v>38</v>
      </c>
      <c r="B12" s="115">
        <f>SUM(B5:B11)</f>
        <v>28417.1</v>
      </c>
      <c r="C12" s="116">
        <f>SUM(C5:C11)</f>
        <v>38511.199999999997</v>
      </c>
      <c r="D12" s="116">
        <f>SUM(D5:D11)</f>
        <v>43966.600000000006</v>
      </c>
      <c r="E12" s="116">
        <f t="shared" ref="E12:M12" si="0">SUM(E5:E11)</f>
        <v>51545.3</v>
      </c>
      <c r="F12" s="116">
        <f t="shared" si="0"/>
        <v>67010</v>
      </c>
      <c r="G12" s="116">
        <f t="shared" si="0"/>
        <v>71147.8</v>
      </c>
      <c r="H12" s="116">
        <f t="shared" si="0"/>
        <v>74871.400000000009</v>
      </c>
      <c r="I12" s="116">
        <f t="shared" si="0"/>
        <v>82285.41</v>
      </c>
      <c r="J12" s="116">
        <f t="shared" si="0"/>
        <v>102877.09</v>
      </c>
      <c r="K12" s="116">
        <f t="shared" si="0"/>
        <v>117596.09</v>
      </c>
      <c r="L12" s="116">
        <f t="shared" si="0"/>
        <v>124871.69569899999</v>
      </c>
      <c r="M12" s="108">
        <f t="shared" si="0"/>
        <v>136062.84485381609</v>
      </c>
    </row>
    <row r="13" spans="1:13" ht="15.75" thickBot="1" x14ac:dyDescent="0.3">
      <c r="A13" s="43" t="s">
        <v>62</v>
      </c>
      <c r="B13" s="109" t="s">
        <v>88</v>
      </c>
      <c r="C13" s="117">
        <f>(C12-B12)/B12</f>
        <v>0.35521217858261395</v>
      </c>
      <c r="D13" s="117">
        <f>(D12-C12)/C12</f>
        <v>0.14165749184652801</v>
      </c>
      <c r="E13" s="117">
        <f t="shared" ref="E13:M13" si="1">(E12-D12)/D12</f>
        <v>0.17237402937684507</v>
      </c>
      <c r="F13" s="117">
        <f t="shared" si="1"/>
        <v>0.30002153445609969</v>
      </c>
      <c r="G13" s="117">
        <f t="shared" si="1"/>
        <v>6.1748992687658599E-2</v>
      </c>
      <c r="H13" s="117">
        <f t="shared" si="1"/>
        <v>5.2336122831626634E-2</v>
      </c>
      <c r="I13" s="117">
        <f t="shared" si="1"/>
        <v>9.9023258547322399E-2</v>
      </c>
      <c r="J13" s="117">
        <f t="shared" si="1"/>
        <v>0.25024703650379809</v>
      </c>
      <c r="K13" s="117">
        <f t="shared" si="1"/>
        <v>0.14307364253790616</v>
      </c>
      <c r="L13" s="117">
        <f t="shared" si="1"/>
        <v>6.186945245373373E-2</v>
      </c>
      <c r="M13" s="156">
        <f t="shared" si="1"/>
        <v>8.962118350496398E-2</v>
      </c>
    </row>
  </sheetData>
  <mergeCells count="1">
    <mergeCell ref="A1:L1"/>
  </mergeCells>
  <pageMargins left="0.7" right="0.7" top="0.78740157499999996" bottom="0.78740157499999996" header="0.3" footer="0.3"/>
  <pageSetup paperSize="9" scale="78" orientation="landscape" r:id="rId1"/>
  <ignoredErrors>
    <ignoredError sqref="B12:M12" formulaRange="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23"/>
  <sheetViews>
    <sheetView showGridLines="0" zoomScale="90" zoomScaleNormal="90" workbookViewId="0">
      <selection activeCell="A2" sqref="A2"/>
    </sheetView>
  </sheetViews>
  <sheetFormatPr baseColWidth="10" defaultRowHeight="15" x14ac:dyDescent="0.25"/>
  <cols>
    <col min="1" max="1" width="30" bestFit="1" customWidth="1"/>
    <col min="2" max="3" width="7.140625" bestFit="1" customWidth="1"/>
    <col min="4" max="7" width="8.28515625" bestFit="1" customWidth="1"/>
  </cols>
  <sheetData>
    <row r="1" spans="1:12" s="182" customFormat="1" ht="18.75" x14ac:dyDescent="0.25">
      <c r="A1" s="817" t="s">
        <v>66</v>
      </c>
      <c r="B1" s="817"/>
      <c r="C1" s="817"/>
      <c r="D1" s="817"/>
      <c r="E1" s="817"/>
      <c r="F1" s="817"/>
      <c r="G1" s="817"/>
      <c r="H1" s="817"/>
      <c r="I1" s="817"/>
      <c r="J1" s="817"/>
      <c r="K1" s="817"/>
      <c r="L1" s="817"/>
    </row>
    <row r="2" spans="1:12" s="182" customFormat="1" ht="19.5" thickBot="1" x14ac:dyDescent="0.3">
      <c r="A2" s="724" t="s">
        <v>101</v>
      </c>
      <c r="B2" s="184"/>
      <c r="C2" s="184"/>
      <c r="D2" s="184"/>
      <c r="E2" s="184"/>
      <c r="F2" s="184"/>
      <c r="G2" s="184"/>
    </row>
    <row r="3" spans="1:12" s="182" customFormat="1" ht="15.75" thickBot="1" x14ac:dyDescent="0.3"/>
    <row r="4" spans="1:12" s="182" customFormat="1" ht="15.75" thickBot="1" x14ac:dyDescent="0.3">
      <c r="A4" s="187" t="s">
        <v>87</v>
      </c>
      <c r="B4" s="190">
        <v>2009</v>
      </c>
      <c r="C4" s="191">
        <v>2010</v>
      </c>
      <c r="D4" s="191">
        <v>2011</v>
      </c>
      <c r="E4" s="191">
        <v>2012</v>
      </c>
      <c r="F4" s="191">
        <v>2013</v>
      </c>
      <c r="G4" s="189">
        <v>2014</v>
      </c>
    </row>
    <row r="5" spans="1:12" s="182" customFormat="1" x14ac:dyDescent="0.25">
      <c r="A5" s="236" t="s">
        <v>155</v>
      </c>
      <c r="B5" s="118">
        <v>146.45599999999999</v>
      </c>
      <c r="C5" s="192">
        <v>616.23709499999995</v>
      </c>
      <c r="D5" s="192">
        <v>2446.23</v>
      </c>
      <c r="E5" s="192">
        <v>2692.9125920000001</v>
      </c>
      <c r="F5" s="192">
        <v>3254.5346954525444</v>
      </c>
      <c r="G5" s="198">
        <v>3213.6000000000004</v>
      </c>
    </row>
    <row r="6" spans="1:12" s="182" customFormat="1" x14ac:dyDescent="0.25">
      <c r="A6" s="237" t="s">
        <v>57</v>
      </c>
      <c r="B6" s="185">
        <v>63.055</v>
      </c>
      <c r="C6" s="194">
        <v>802.50021300000003</v>
      </c>
      <c r="D6" s="194">
        <v>1327.9540000000002</v>
      </c>
      <c r="E6" s="194">
        <v>1190.5916989999996</v>
      </c>
      <c r="F6" s="194">
        <v>1259.1812017427737</v>
      </c>
      <c r="G6" s="134">
        <v>1020.2</v>
      </c>
    </row>
    <row r="7" spans="1:12" s="182" customFormat="1" x14ac:dyDescent="0.25">
      <c r="A7" s="238" t="s">
        <v>1</v>
      </c>
      <c r="B7" s="185">
        <v>41.093000000000004</v>
      </c>
      <c r="C7" s="194">
        <v>8.7363820000000008</v>
      </c>
      <c r="D7" s="194">
        <v>4602.9859999999999</v>
      </c>
      <c r="E7" s="194">
        <v>9967.2593949999991</v>
      </c>
      <c r="F7" s="194">
        <v>16698.138609098078</v>
      </c>
      <c r="G7" s="134">
        <v>25499.4</v>
      </c>
    </row>
    <row r="8" spans="1:12" s="182" customFormat="1" x14ac:dyDescent="0.25">
      <c r="A8" s="238" t="s">
        <v>2</v>
      </c>
      <c r="B8" s="41">
        <v>0</v>
      </c>
      <c r="C8" s="186">
        <v>0</v>
      </c>
      <c r="D8" s="186">
        <v>0</v>
      </c>
      <c r="E8" s="186">
        <v>0</v>
      </c>
      <c r="F8" s="194">
        <v>11.690208013815715</v>
      </c>
      <c r="G8" s="134">
        <v>44.8</v>
      </c>
    </row>
    <row r="9" spans="1:12" s="182" customFormat="1" x14ac:dyDescent="0.25">
      <c r="A9" s="238" t="s">
        <v>272</v>
      </c>
      <c r="B9" s="185">
        <v>67.7</v>
      </c>
      <c r="C9" s="194">
        <v>158.98051000000001</v>
      </c>
      <c r="D9" s="194">
        <v>3271.6390000000001</v>
      </c>
      <c r="E9" s="194">
        <v>35646.529069000011</v>
      </c>
      <c r="F9" s="194">
        <v>43291.731557304127</v>
      </c>
      <c r="G9" s="134">
        <v>48978</v>
      </c>
    </row>
    <row r="10" spans="1:12" s="182" customFormat="1" x14ac:dyDescent="0.25">
      <c r="A10" s="238" t="s">
        <v>273</v>
      </c>
      <c r="B10" s="185">
        <v>0</v>
      </c>
      <c r="C10" s="194">
        <v>0</v>
      </c>
      <c r="D10" s="194">
        <v>0</v>
      </c>
      <c r="E10" s="194">
        <v>640.05764599999998</v>
      </c>
      <c r="F10" s="194">
        <v>908.19457579832022</v>
      </c>
      <c r="G10" s="134">
        <v>1299.4000000000001</v>
      </c>
    </row>
    <row r="11" spans="1:12" s="182" customFormat="1" ht="15.75" thickBot="1" x14ac:dyDescent="0.3">
      <c r="A11" s="239" t="s">
        <v>181</v>
      </c>
      <c r="B11" s="195">
        <v>2.3E-2</v>
      </c>
      <c r="C11" s="196">
        <v>8.6767999999999998E-2</v>
      </c>
      <c r="D11" s="196">
        <v>719</v>
      </c>
      <c r="E11" s="196">
        <v>1025.3680600000002</v>
      </c>
      <c r="F11" s="196">
        <v>3519.1974255903456</v>
      </c>
      <c r="G11" s="142">
        <v>5453.1</v>
      </c>
    </row>
    <row r="12" spans="1:12" s="182" customFormat="1" ht="15.75" thickBot="1" x14ac:dyDescent="0.3">
      <c r="A12" s="193" t="s">
        <v>38</v>
      </c>
      <c r="B12" s="188">
        <f>SUM(B5:B11)</f>
        <v>318.327</v>
      </c>
      <c r="C12" s="183">
        <f>SUM(C5:C11)</f>
        <v>1586.540968</v>
      </c>
      <c r="D12" s="183">
        <f t="shared" ref="D12:G12" si="0">SUM(D5:D11)</f>
        <v>12367.809000000001</v>
      </c>
      <c r="E12" s="183">
        <f t="shared" si="0"/>
        <v>51162.718461000011</v>
      </c>
      <c r="F12" s="183">
        <f t="shared" si="0"/>
        <v>68942.668273000003</v>
      </c>
      <c r="G12" s="197">
        <f t="shared" si="0"/>
        <v>85508.5</v>
      </c>
    </row>
    <row r="13" spans="1:12" s="182" customFormat="1" ht="15.75" thickBot="1" x14ac:dyDescent="0.3">
      <c r="A13" s="43" t="s">
        <v>62</v>
      </c>
      <c r="B13" s="109" t="s">
        <v>88</v>
      </c>
      <c r="C13" s="117">
        <f>(C12-B12)/B12</f>
        <v>3.9839974868609951</v>
      </c>
      <c r="D13" s="117">
        <f t="shared" ref="D13:G13" si="1">(D12-C12)/C12</f>
        <v>6.7954551754127799</v>
      </c>
      <c r="E13" s="117">
        <f t="shared" si="1"/>
        <v>3.1367649242481028</v>
      </c>
      <c r="F13" s="117">
        <f t="shared" si="1"/>
        <v>0.34751769153066364</v>
      </c>
      <c r="G13" s="156">
        <f t="shared" si="1"/>
        <v>0.24028416859937041</v>
      </c>
    </row>
    <row r="15" spans="1:12" ht="18.75" x14ac:dyDescent="0.25">
      <c r="A15" s="817" t="s">
        <v>113</v>
      </c>
      <c r="B15" s="817"/>
      <c r="C15" s="817"/>
      <c r="D15" s="817"/>
      <c r="E15" s="817"/>
      <c r="F15" s="817"/>
      <c r="G15" s="817"/>
    </row>
    <row r="16" spans="1:12" ht="19.5" thickBot="1" x14ac:dyDescent="0.3">
      <c r="A16" s="201" t="s">
        <v>101</v>
      </c>
      <c r="B16" s="200"/>
      <c r="C16" s="200"/>
      <c r="D16" s="200"/>
      <c r="E16" s="200"/>
      <c r="F16" s="200"/>
      <c r="G16" s="200"/>
    </row>
    <row r="17" spans="1:7" ht="15.75" thickBot="1" x14ac:dyDescent="0.3">
      <c r="A17" s="199"/>
      <c r="B17" s="199"/>
      <c r="C17" s="199"/>
      <c r="D17" s="199"/>
      <c r="E17" s="199"/>
      <c r="F17" s="199"/>
      <c r="G17" s="199"/>
    </row>
    <row r="18" spans="1:7" ht="15.75" thickBot="1" x14ac:dyDescent="0.3">
      <c r="A18" s="205"/>
      <c r="B18" s="203">
        <v>2009</v>
      </c>
      <c r="C18" s="204">
        <v>2010</v>
      </c>
      <c r="D18" s="204">
        <v>2011</v>
      </c>
      <c r="E18" s="204">
        <v>2012</v>
      </c>
      <c r="F18" s="204">
        <v>2013</v>
      </c>
      <c r="G18" s="202">
        <v>2014</v>
      </c>
    </row>
    <row r="19" spans="1:7" x14ac:dyDescent="0.25">
      <c r="A19" s="212" t="s">
        <v>70</v>
      </c>
      <c r="B19" s="208">
        <v>74553.073000000004</v>
      </c>
      <c r="C19" s="209">
        <v>80698.869032000002</v>
      </c>
      <c r="D19" s="209">
        <v>90509.280999999988</v>
      </c>
      <c r="E19" s="209">
        <v>66433.371538999985</v>
      </c>
      <c r="F19" s="209">
        <v>55929.028457999986</v>
      </c>
      <c r="G19" s="216">
        <v>50554.400000000001</v>
      </c>
    </row>
    <row r="20" spans="1:7" ht="15.75" thickBot="1" x14ac:dyDescent="0.3">
      <c r="A20" s="213" t="s">
        <v>114</v>
      </c>
      <c r="B20" s="210">
        <v>318.327</v>
      </c>
      <c r="C20" s="211">
        <v>1586.540968</v>
      </c>
      <c r="D20" s="211">
        <v>12367.809000000001</v>
      </c>
      <c r="E20" s="211">
        <v>51162.718461000011</v>
      </c>
      <c r="F20" s="211">
        <v>68942.668273000003</v>
      </c>
      <c r="G20" s="217">
        <v>85508.6</v>
      </c>
    </row>
    <row r="21" spans="1:7" ht="15.75" thickBot="1" x14ac:dyDescent="0.3">
      <c r="A21" s="205" t="s">
        <v>38</v>
      </c>
      <c r="B21" s="206">
        <v>74871.400000000009</v>
      </c>
      <c r="C21" s="207">
        <v>82285.41</v>
      </c>
      <c r="D21" s="207">
        <v>102877.09</v>
      </c>
      <c r="E21" s="207">
        <v>117596.09</v>
      </c>
      <c r="F21" s="207">
        <v>124871.69673099999</v>
      </c>
      <c r="G21" s="139">
        <v>136063</v>
      </c>
    </row>
    <row r="22" spans="1:7" x14ac:dyDescent="0.25">
      <c r="A22" s="214" t="s">
        <v>115</v>
      </c>
      <c r="B22" s="609">
        <v>0.99575000000000002</v>
      </c>
      <c r="C22" s="610">
        <v>0.98072000000000004</v>
      </c>
      <c r="D22" s="610">
        <v>0.87978000000000001</v>
      </c>
      <c r="E22" s="610">
        <v>0.56493000000000004</v>
      </c>
      <c r="F22" s="610">
        <v>0.44789000000000001</v>
      </c>
      <c r="G22" s="613">
        <v>0.37154999999999999</v>
      </c>
    </row>
    <row r="23" spans="1:7" ht="15.75" thickBot="1" x14ac:dyDescent="0.3">
      <c r="A23" s="215" t="s">
        <v>116</v>
      </c>
      <c r="B23" s="611">
        <v>4.2500000000000003E-3</v>
      </c>
      <c r="C23" s="612">
        <v>1.9279999999999999E-2</v>
      </c>
      <c r="D23" s="612">
        <v>0.12021999999999999</v>
      </c>
      <c r="E23" s="612">
        <v>0.43507000000000001</v>
      </c>
      <c r="F23" s="612">
        <v>0.55210999999999999</v>
      </c>
      <c r="G23" s="614">
        <v>0.62844999999999995</v>
      </c>
    </row>
  </sheetData>
  <mergeCells count="2">
    <mergeCell ref="A1:L1"/>
    <mergeCell ref="A15:G15"/>
  </mergeCells>
  <pageMargins left="0.7" right="0.7" top="0.78740157499999996" bottom="0.78740157499999996" header="0.3" footer="0.3"/>
  <pageSetup paperSize="9" scale="75" orientation="landscape" r:id="rId1"/>
  <ignoredErrors>
    <ignoredError sqref="B12:G12" formulaRange="1"/>
  </ignoredErrors>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30</vt:i4>
      </vt:variant>
      <vt:variant>
        <vt:lpstr>Benannte Bereiche</vt:lpstr>
      </vt:variant>
      <vt:variant>
        <vt:i4>2</vt:i4>
      </vt:variant>
    </vt:vector>
  </HeadingPairs>
  <TitlesOfParts>
    <vt:vector size="32" baseType="lpstr">
      <vt:lpstr>Vorwort</vt:lpstr>
      <vt:lpstr>Inhaltsverzeichnis</vt:lpstr>
      <vt:lpstr>2.1 Übersicht D</vt:lpstr>
      <vt:lpstr>2.2 Übersicht BL</vt:lpstr>
      <vt:lpstr>2.3 Letztverbrauchsmengen</vt:lpstr>
      <vt:lpstr>3. Historische Entwicklung</vt:lpstr>
      <vt:lpstr>3.1 Installierte Leistung</vt:lpstr>
      <vt:lpstr>3.2 Eingespeiste Jahresarbeit</vt:lpstr>
      <vt:lpstr>3.3 Direktvermarktung</vt:lpstr>
      <vt:lpstr>3.4 Vergütungszahlungen</vt:lpstr>
      <vt:lpstr>3.5 Priviligierter LV</vt:lpstr>
      <vt:lpstr>3.6 Inst- Leistungs Spannungseb</vt:lpstr>
      <vt:lpstr>4.1 Wind an Land</vt:lpstr>
      <vt:lpstr>4.2 Wind auf See</vt:lpstr>
      <vt:lpstr>4.3 Solar</vt:lpstr>
      <vt:lpstr>4.4 Solar Kategorien</vt:lpstr>
      <vt:lpstr>4.5 Biomasse</vt:lpstr>
      <vt:lpstr>4.6 Wasserkraft</vt:lpstr>
      <vt:lpstr>4.7 Gase</vt:lpstr>
      <vt:lpstr>4.8 Geothermie</vt:lpstr>
      <vt:lpstr>5.1 Regelzonen</vt:lpstr>
      <vt:lpstr>5.2 Spannungsebene</vt:lpstr>
      <vt:lpstr>5.3 Größenklassen</vt:lpstr>
      <vt:lpstr>6.1. Solar Absenkung AW </vt:lpstr>
      <vt:lpstr>6.2 Wind a. L. Absenkung AW</vt:lpstr>
      <vt:lpstr>6.3 Biomasse Absenkung AW</vt:lpstr>
      <vt:lpstr>7.1 EinsMan Historie</vt:lpstr>
      <vt:lpstr>7.2 EinsMan Verursacher</vt:lpstr>
      <vt:lpstr>8. Regelbarkeit</vt:lpstr>
      <vt:lpstr>9. Vermiedene NE</vt:lpstr>
      <vt:lpstr>'2.3 Letztverbrauchsmengen'!Druckbereich</vt:lpstr>
      <vt:lpstr>'4.7 Gase'!Druckbereich</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2015-11-09T14:10:34Z</dcterms:modified>
</cp:coreProperties>
</file>