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KrisenvorsorgeGas\"/>
    </mc:Choice>
  </mc:AlternateContent>
  <bookViews>
    <workbookView xWindow="0" yWindow="0" windowWidth="28800" windowHeight="10440"/>
  </bookViews>
  <sheets>
    <sheet name="Informationen" sheetId="9" r:id="rId1"/>
    <sheet name="Allg. Parameter" sheetId="1" r:id="rId2"/>
    <sheet name="Hilfsblatt Aufteilung Blöcke" sheetId="10" r:id="rId3"/>
    <sheet name="Leistungsbez. Parameter" sheetId="3" r:id="rId4"/>
    <sheet name="Beispiel Industrieanlage" sheetId="11" r:id="rId5"/>
    <sheet name="Kataloge(ausgeblendet)" sheetId="8" state="hidden" r:id="rId6"/>
  </sheets>
  <definedNames>
    <definedName name="ASB">'Hilfsblatt Aufteilung Blöcke'!$D$15</definedName>
    <definedName name="Branche">'Kataloge(ausgeblendet)'!$C$29:$C$117</definedName>
    <definedName name="Branche_geschützt">'Kataloge(ausgeblendet)'!$E$29:$E$118</definedName>
    <definedName name="Brennstoff">'Kataloge(ausgeblendet)'!$C$2:$C$6</definedName>
    <definedName name="Bundesländer">'Kataloge(ausgeblendet)'!$A$2:$A$18</definedName>
    <definedName name="Gasgruppe">'Kataloge(ausgeblendet)'!$E$2:$E$3</definedName>
    <definedName name="Relevanz">'Kataloge(ausgeblendet)'!$G$2:$G$11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9" i="3" l="1" a="1"/>
  <c r="C19" i="3" s="1"/>
  <c r="H55" i="10" l="1"/>
  <c r="H54" i="10"/>
  <c r="H53" i="10"/>
  <c r="H52" i="10"/>
  <c r="H51" i="10"/>
  <c r="H50" i="10"/>
  <c r="H49" i="10"/>
  <c r="H48" i="10"/>
  <c r="H47" i="10"/>
  <c r="H46" i="10"/>
  <c r="H45" i="10"/>
  <c r="H44" i="10"/>
  <c r="H43" i="10"/>
  <c r="H42" i="10"/>
  <c r="H41" i="10"/>
  <c r="H40" i="10"/>
  <c r="H39" i="10"/>
  <c r="H38" i="10"/>
  <c r="H37" i="10"/>
  <c r="H36" i="10"/>
  <c r="H35" i="10"/>
  <c r="H34" i="10"/>
  <c r="H33" i="10"/>
  <c r="H32" i="10"/>
  <c r="H31" i="10"/>
  <c r="H30" i="10"/>
  <c r="H29" i="10"/>
  <c r="H28" i="10"/>
  <c r="H27" i="10"/>
  <c r="H26" i="10"/>
  <c r="H25" i="10"/>
  <c r="H24" i="10"/>
  <c r="H23" i="10"/>
  <c r="H22" i="10"/>
  <c r="H21" i="10"/>
  <c r="H20" i="10"/>
  <c r="F20" i="10" l="1"/>
  <c r="F55" i="10"/>
  <c r="F51" i="10"/>
  <c r="F47" i="10"/>
  <c r="F43" i="10"/>
  <c r="F39" i="10"/>
  <c r="F35" i="10"/>
  <c r="F31" i="10"/>
  <c r="F27" i="10"/>
  <c r="F23" i="10"/>
  <c r="F44" i="10"/>
  <c r="F32" i="10"/>
  <c r="F54" i="10"/>
  <c r="F50" i="10"/>
  <c r="F46" i="10"/>
  <c r="F42" i="10"/>
  <c r="F38" i="10"/>
  <c r="F34" i="10"/>
  <c r="F30" i="10"/>
  <c r="F26" i="10"/>
  <c r="F22" i="10"/>
  <c r="F52" i="10"/>
  <c r="F40" i="10"/>
  <c r="F24" i="10"/>
  <c r="F53" i="10"/>
  <c r="F49" i="10"/>
  <c r="F45" i="10"/>
  <c r="F41" i="10"/>
  <c r="F37" i="10"/>
  <c r="F33" i="10"/>
  <c r="F29" i="10"/>
  <c r="F25" i="10"/>
  <c r="F21" i="10"/>
  <c r="F48" i="10"/>
  <c r="F36" i="10"/>
  <c r="F28" i="10"/>
  <c r="K20" i="10"/>
  <c r="K55" i="10"/>
  <c r="K54" i="10"/>
  <c r="J55" i="10" s="1"/>
  <c r="K53" i="10"/>
  <c r="J54" i="10" s="1"/>
  <c r="K52" i="10"/>
  <c r="K51" i="10"/>
  <c r="K50" i="10"/>
  <c r="J51" i="10" s="1"/>
  <c r="K49" i="10"/>
  <c r="J50" i="10" s="1"/>
  <c r="K48" i="10"/>
  <c r="K47" i="10"/>
  <c r="K46" i="10"/>
  <c r="J47" i="10" s="1"/>
  <c r="K45" i="10"/>
  <c r="J46" i="10" s="1"/>
  <c r="K44" i="10"/>
  <c r="K43" i="10"/>
  <c r="K42" i="10"/>
  <c r="J43" i="10" s="1"/>
  <c r="K41" i="10"/>
  <c r="J42" i="10" s="1"/>
  <c r="K40" i="10"/>
  <c r="K39" i="10"/>
  <c r="K38" i="10"/>
  <c r="J39" i="10" s="1"/>
  <c r="K37" i="10"/>
  <c r="K36" i="10"/>
  <c r="K35" i="10"/>
  <c r="K34" i="10"/>
  <c r="J35" i="10" s="1"/>
  <c r="K33" i="10"/>
  <c r="K32" i="10"/>
  <c r="K31" i="10"/>
  <c r="K30" i="10"/>
  <c r="J31" i="10" s="1"/>
  <c r="K29" i="10"/>
  <c r="J30" i="10" s="1"/>
  <c r="K28" i="10"/>
  <c r="K27" i="10"/>
  <c r="K26" i="10"/>
  <c r="J27" i="10" s="1"/>
  <c r="K25" i="10"/>
  <c r="J26" i="10" s="1"/>
  <c r="K24" i="10"/>
  <c r="K23" i="10"/>
  <c r="K22" i="10"/>
  <c r="J23" i="10" s="1"/>
  <c r="K21" i="10"/>
  <c r="J22" i="10" s="1"/>
  <c r="I26" i="10" l="1"/>
  <c r="I25" i="10"/>
  <c r="I24" i="10"/>
  <c r="I27" i="10"/>
  <c r="I30" i="10"/>
  <c r="I29" i="10"/>
  <c r="I28" i="10"/>
  <c r="I31" i="10"/>
  <c r="I34" i="10"/>
  <c r="I33" i="10"/>
  <c r="I32" i="10"/>
  <c r="I35" i="10"/>
  <c r="I38" i="10"/>
  <c r="I37" i="10"/>
  <c r="I36" i="10"/>
  <c r="I39" i="10"/>
  <c r="J40" i="10"/>
  <c r="I42" i="10"/>
  <c r="I41" i="10"/>
  <c r="I40" i="10"/>
  <c r="I43" i="10"/>
  <c r="J44" i="10"/>
  <c r="I46" i="10"/>
  <c r="I45" i="10"/>
  <c r="I44" i="10"/>
  <c r="I47" i="10"/>
  <c r="J48" i="10"/>
  <c r="I50" i="10"/>
  <c r="I49" i="10"/>
  <c r="I48" i="10"/>
  <c r="I51" i="10"/>
  <c r="J52" i="10"/>
  <c r="I54" i="10"/>
  <c r="I53" i="10"/>
  <c r="I52" i="10"/>
  <c r="I55" i="10"/>
  <c r="J20" i="10"/>
  <c r="I22" i="10"/>
  <c r="J38" i="10"/>
  <c r="J53" i="10"/>
  <c r="J49" i="10"/>
  <c r="J45" i="10"/>
  <c r="J41" i="10"/>
  <c r="J37" i="10"/>
  <c r="J33" i="10"/>
  <c r="J29" i="10"/>
  <c r="J25" i="10"/>
  <c r="J21" i="10"/>
  <c r="J34" i="10"/>
  <c r="J36" i="10"/>
  <c r="J32" i="10"/>
  <c r="J28" i="10"/>
  <c r="J24" i="10"/>
  <c r="I21" i="10"/>
  <c r="I23" i="10" l="1"/>
  <c r="I20" i="10" l="1"/>
</calcChain>
</file>

<file path=xl/sharedStrings.xml><?xml version="1.0" encoding="utf-8"?>
<sst xmlns="http://schemas.openxmlformats.org/spreadsheetml/2006/main" count="723" uniqueCount="404">
  <si>
    <t>MaLo-ID</t>
  </si>
  <si>
    <t xml:space="preserve">Branche des angeschlossenen IK nach NACE Rev.2 (eurostat) in einem Dropdown-Menü </t>
  </si>
  <si>
    <t>Art des alternativen Brennstoffs</t>
  </si>
  <si>
    <t>Parameter</t>
  </si>
  <si>
    <t>ja</t>
  </si>
  <si>
    <t>nein</t>
  </si>
  <si>
    <t>Textfeld</t>
  </si>
  <si>
    <t>Ausprägung 1</t>
  </si>
  <si>
    <t>Ausprägung 2</t>
  </si>
  <si>
    <t>Ausprägung 3</t>
  </si>
  <si>
    <t>Ausprägung 4</t>
  </si>
  <si>
    <t>Ausprägung 5</t>
  </si>
  <si>
    <t>Ausprägung 6</t>
  </si>
  <si>
    <t>Ausprägung 7</t>
  </si>
  <si>
    <t>Ausprägung 8</t>
  </si>
  <si>
    <t>Ausprägung 9</t>
  </si>
  <si>
    <t>Produziertes Gut --&gt; Bedeutungsgrad? (Hoch/Gering…)/Besondere soziale Bedeutung (z.B. 5 Kategorien)</t>
  </si>
  <si>
    <t>Ausprägung 10</t>
  </si>
  <si>
    <t>Ausprägung 11</t>
  </si>
  <si>
    <t>Ausprägung 12</t>
  </si>
  <si>
    <t>Ausprägung 13</t>
  </si>
  <si>
    <t>Ausprägung 14</t>
  </si>
  <si>
    <t>Ausprägung 15</t>
  </si>
  <si>
    <t>Ausprägung 16</t>
  </si>
  <si>
    <t>Ausprägung 17</t>
  </si>
  <si>
    <t>Ausprägung 18</t>
  </si>
  <si>
    <t>Ausprägung 19</t>
  </si>
  <si>
    <t>Ausprägung 20</t>
  </si>
  <si>
    <t>Parameter Nr. 5</t>
  </si>
  <si>
    <t>Straße und Hausnummer (falls bekannt)</t>
  </si>
  <si>
    <t>PLZ</t>
  </si>
  <si>
    <t>Ort</t>
  </si>
  <si>
    <t>Adresse des Produktionsstandorts (nur, sofern abweichend vom Netzanschlusspunkt)</t>
  </si>
  <si>
    <t>A - LAND- UND FORSTWIRTSCHAFT, FISCHEREI</t>
  </si>
  <si>
    <t>A01 - Landwirtschaft, Jagd und damit verbundene Tätigkeiten</t>
  </si>
  <si>
    <t>A02 - Forstwirtschaft und Holzeinschlag</t>
  </si>
  <si>
    <t>A03 - Fischerei und Aquakultur</t>
  </si>
  <si>
    <t>B - BERGBAU UND GEWINNUNG VON STEINEN UND ERDEN</t>
  </si>
  <si>
    <t>B05 - Kohlenbergbau</t>
  </si>
  <si>
    <t>B06 - Gewinnung von Erdöl und Erdgas</t>
  </si>
  <si>
    <t>B07 - Erzbergbau</t>
  </si>
  <si>
    <t>B08 - Gewinnung von Steinen und Erden, sonstiger Bergbau</t>
  </si>
  <si>
    <t>B09 - Erbringung von Dienstleistungen für den Bergbau und für die Gewinnung von Steinen und Erden</t>
  </si>
  <si>
    <t>C - VERARBEITENDES GEWERBE/HERSTELLUNG VON WAREN</t>
  </si>
  <si>
    <t>C10 - Herstellung von Nahrungs- und Futtermitteln</t>
  </si>
  <si>
    <t>C11 - Getränkeherstellung</t>
  </si>
  <si>
    <t>C12 - Tabakverarbeitung</t>
  </si>
  <si>
    <t>C13 - Herstellung von Textilien</t>
  </si>
  <si>
    <t>C14 - Herstellung von Bekleidung</t>
  </si>
  <si>
    <t>C15 - Herstellung von Leder, Lederwaren und Schuhen</t>
  </si>
  <si>
    <t>C16 - Herstellung von Holz-, Flecht-, Korb- und Korkwaren (ohne Möbel)</t>
  </si>
  <si>
    <t>C17 - Herstellung von Papier, Pappe und Waren daraus</t>
  </si>
  <si>
    <t>C18 - Herstellung von Druckerzeugnissen; Vervielfältigung von bespielten Ton-, Bild- und Datenträgern</t>
  </si>
  <si>
    <t>C19 - Kokerei und Mineralölverarbeitung</t>
  </si>
  <si>
    <t>C20 - Herstellung von chemischen Erzeugnissen</t>
  </si>
  <si>
    <t>C21 - Herstellung von pharmazeutischen Erzeugnissen</t>
  </si>
  <si>
    <t>C22 - Herstellung von Gummi- und Kunststoffwaren</t>
  </si>
  <si>
    <t>C23 - Herstellung von Glas und Glaswaren, Keramik, Verarbeitung von Steinen und Erden</t>
  </si>
  <si>
    <t>C24 - Metallerzeugung und -bearbeitung</t>
  </si>
  <si>
    <t>C25 - Herstellung von Metallerzeugnissen</t>
  </si>
  <si>
    <t>C26 - Herstellung von Datenverarbeitungsgeräten, elektronischen und optischen Erzeugnissen</t>
  </si>
  <si>
    <t>C27 - Herstellung von elektrischen Ausrüstungen</t>
  </si>
  <si>
    <t>C28 - Maschinenbau</t>
  </si>
  <si>
    <t>C29 - Herstellung von Kraftwagen und Kraftwagenteilen</t>
  </si>
  <si>
    <t>C30 - Sonstiger Fahrzeugbau</t>
  </si>
  <si>
    <t>C31 - Herstellung von Möbeln</t>
  </si>
  <si>
    <t>C32 - Herstellung von sonstigen Waren</t>
  </si>
  <si>
    <t>C33 - Reparatur und Installation von Maschinen und Ausrüstungen</t>
  </si>
  <si>
    <t>D - ENERGIEVERSORGUNG</t>
  </si>
  <si>
    <t>D35 - Energieversorgung</t>
  </si>
  <si>
    <t>E - WASSERVERSORGUNG; ABWASSER- UND ABFALLENTSORGUNG UND BESEITIGUNG VON UMWELTVERSCHMUTZUNGEN</t>
  </si>
  <si>
    <t>E36 - Wasserversorgung</t>
  </si>
  <si>
    <t>E37 - Abwasserentsorgung</t>
  </si>
  <si>
    <t>E38 - Sammlung, Behandlung und Beseitigung von Abfällen; Rückgewinnung</t>
  </si>
  <si>
    <t>E39 - Beseitigung von Umweltverschmutzungen und sonstige Entsorgung</t>
  </si>
  <si>
    <t>F - BAUGEWERBE/BAU</t>
  </si>
  <si>
    <t>F41 - Hochbau</t>
  </si>
  <si>
    <t>F42 - Tiefbau</t>
  </si>
  <si>
    <t>F43 - Vorbereitende Baustellenarbeiten, Bauinstallation und sonstiges Ausbaugewerbe</t>
  </si>
  <si>
    <t>G - HANDEL; INSTANDHALTUNG UND REPARATUR VON KRAFTFAHRZEUGEN</t>
  </si>
  <si>
    <t>G45 - Handel mit Kraftfahrzeugen; Instandhaltung und Reparatur von Kraftfahrzeugen</t>
  </si>
  <si>
    <t>G46 - Großhandel (ohne Handel mit Kraftfahrzeugen und Krafträdern)</t>
  </si>
  <si>
    <t>G47 - Einzelhandel (ohne Handel mit Kraftfahrzeugen)</t>
  </si>
  <si>
    <t>H - VERKEHR UND LAGEREI</t>
  </si>
  <si>
    <t>H49 - Landverkehr und Transport in Rohrfernleitungen</t>
  </si>
  <si>
    <t>H50 - Schifffahrt</t>
  </si>
  <si>
    <t>H51 - Luftfahrt</t>
  </si>
  <si>
    <t>H52 - Lagerei sowie Erbringung von sonstigen Dienstleistungen für den Verkehr</t>
  </si>
  <si>
    <t>H53 - Post-, Kurier- und Expressdienste</t>
  </si>
  <si>
    <t>I - GASTGEWERBE/BEHERBERGUNG UND GASTRONOMIE</t>
  </si>
  <si>
    <t>I55 - Beherbergung</t>
  </si>
  <si>
    <t>I56 - Gastronomie</t>
  </si>
  <si>
    <t>J - INFORMATION UND KOMMUNIKATION</t>
  </si>
  <si>
    <t>J58 - Verlagswesen</t>
  </si>
  <si>
    <t>J59 - Herstellung, Verleih und Vertrieb von Filmen und Fernsehprogrammen; Kinos; Tonstudios und Verlegen von Musik</t>
  </si>
  <si>
    <t>J60 - Rundfunkveranstalter</t>
  </si>
  <si>
    <t>J61 - Telekommunikation</t>
  </si>
  <si>
    <t>J62 - Erbringung von Dienstleistungen der Informationstechnologie</t>
  </si>
  <si>
    <t>J63 - Informationsdienstleistungen</t>
  </si>
  <si>
    <t>K - ERBRINGUNG VON FINANZ- UND VERSICHERUNGSDIENSTLEISTUNGEN</t>
  </si>
  <si>
    <t>K64 - Erbringung von Finanzdienstleistungen</t>
  </si>
  <si>
    <t>K65 - Versicherungen, Rückversicherungen und Pensionskassen (ohne Sozialversicherung)</t>
  </si>
  <si>
    <t>K66 - Mit Finanz- und Versicherungsdienstleistungen verbundene Tätigkeiten</t>
  </si>
  <si>
    <t>L - GRUNDSTÜCKS- UND WOHNUNGSWESEN</t>
  </si>
  <si>
    <t>L68 - Grundstücks- und Wohnungswesen</t>
  </si>
  <si>
    <t>M - ERBRINGUNG VON FREIBERUFLICHEN, WISSENSCHAFTLICHEN UND TECHNISCHEN DIENSTLEISTUNGEN</t>
  </si>
  <si>
    <t>M69 - Rechts- und Steuerberatung, Wirtschaftsprüfung</t>
  </si>
  <si>
    <t>M70 - Verwaltung und Führung von Unternehmen und Betrieben; Unternehmensberatung</t>
  </si>
  <si>
    <t>M71 - Architektur- und Ingenieurbüros; technische, physikalische und chemische Untersuchung</t>
  </si>
  <si>
    <t>M72 - Forschung und Entwicklung</t>
  </si>
  <si>
    <t>M73 - Werbung und Marktforschung</t>
  </si>
  <si>
    <t>M74 - Sonstige freiberufliche, wissenschaftliche und technische Tätigkeiten</t>
  </si>
  <si>
    <t>M75 - Veterinärwesen</t>
  </si>
  <si>
    <t>N - ERBRINGUNG VON SONSTIGEN WIRTSCHAFTLICHEN DIENSTLEISTUNGEN</t>
  </si>
  <si>
    <t>N77 - Vermietung von beweglichen Sachen</t>
  </si>
  <si>
    <t>N78 - Vermittlung und Überlassung von Arbeitskräften</t>
  </si>
  <si>
    <t>N79 - Reisebüros, Reiseveranstalter und Erbringung sonstiger Reservierungsdienstleistungen</t>
  </si>
  <si>
    <t>N80 - Wach- und Sicherheitsdienste sowie Detekteien</t>
  </si>
  <si>
    <t>N81 - Gebäudebetreuung; Garten- und Landschaftsbau</t>
  </si>
  <si>
    <t>N82 - Erbringung von wirtschaftlichen Dienstleistungen für Unternehmen und Privatpersonen a. n. g.</t>
  </si>
  <si>
    <t>O - ÖFFENTLICHE VERWALTUNG, VERTEIDIGUNG; SOZIALVERSICHERUNG</t>
  </si>
  <si>
    <t>O84 - Öffentliche Verwaltung, Verteidigung; Sozialversicherung</t>
  </si>
  <si>
    <t>P - ERZIEHUNG UND UNTERRICHT</t>
  </si>
  <si>
    <t>P85 - Erziehung und Unterricht</t>
  </si>
  <si>
    <t>Q - GESUNDHEITS- UND SOZIALWESEN</t>
  </si>
  <si>
    <t>Q86 - Gesundheitswesen</t>
  </si>
  <si>
    <t>Q87 - Heime (ohne Erholungs- und Ferienheime)</t>
  </si>
  <si>
    <t>Q88 - Sozialwesen (ohne Heime)</t>
  </si>
  <si>
    <t>R - KUNST, UNTERHALTUNG UND ERHOLUNG</t>
  </si>
  <si>
    <t>R90 - Kreative, künstlerische und unterhaltende Tätigkeiten</t>
  </si>
  <si>
    <t>R91 - Bibliotheken, Archive, Museen, botanische und zoologische Gärten</t>
  </si>
  <si>
    <t>R92 - Spiel-, Wett- und Lotteriewesen</t>
  </si>
  <si>
    <t>R93 - Erbringung von Dienstleistungen des Sports, der Unterhaltung und der Erholung</t>
  </si>
  <si>
    <t>S - ERBRINGUNG VON SONSTIGEN DIENSTLEISTUNGEN</t>
  </si>
  <si>
    <t>S94 - Interessenvertretungen sowie kirchliche und sonstige religiöse Vereinigungen (ohne Sozialwesen und Sport)</t>
  </si>
  <si>
    <t>S95 - Reparatur von Datenverarbeitungsgeräten und Gebrauchsgütern</t>
  </si>
  <si>
    <t>S96 - Erbringung von sonstigen überwiegend persönlichen Dienstleistungen</t>
  </si>
  <si>
    <t>T - PRIVATE HAUSHALTE MIT HAUSPERSONAL; HERSTELLUNG VON WAREN UND ERBRINGUNG VON DIENSTLEISTUNGEN DURCH PRIVATE HAUSHALTE FÜR DEN EIGENBEDARF OHNE AUSGEPRÄGTEN SCHWERPUNKT</t>
  </si>
  <si>
    <t>T97 - Private Haushalte mit Hauspersonal</t>
  </si>
  <si>
    <t>T98 - Herstellung von Waren und Erbringung von Dienstleistungen durch private Haushalte für den Eigenbedarf ohne ausgeprägten Schwerpunkt</t>
  </si>
  <si>
    <t>U - EXTERRITORIALE ORGANISATIONEN UND KÖRPERSCHAFTEN</t>
  </si>
  <si>
    <t>U99 - Exterritoriale Organisationen und Körperschaften</t>
  </si>
  <si>
    <t>Ausprägung 21</t>
  </si>
  <si>
    <t>Ausprägung 22</t>
  </si>
  <si>
    <t>Ausprägung 23</t>
  </si>
  <si>
    <t>Ausprägung 24</t>
  </si>
  <si>
    <t>Ausprägung 25</t>
  </si>
  <si>
    <t>Ausprägung 26</t>
  </si>
  <si>
    <t>Ausprägung 27</t>
  </si>
  <si>
    <t>Ausprägung 28</t>
  </si>
  <si>
    <t>Ausprägung 29</t>
  </si>
  <si>
    <t>Ausprägung 30</t>
  </si>
  <si>
    <t>Ausprägung 31</t>
  </si>
  <si>
    <t>Ausprägung 32</t>
  </si>
  <si>
    <t>Ausprägung 33</t>
  </si>
  <si>
    <t>Ausprägung 34</t>
  </si>
  <si>
    <t>Ausprägung 35</t>
  </si>
  <si>
    <t>Ausprägung 36</t>
  </si>
  <si>
    <t>Ausprägung 37</t>
  </si>
  <si>
    <t>Ausprägung 38</t>
  </si>
  <si>
    <t>Ausprägung 39</t>
  </si>
  <si>
    <t>Ausprägung 40</t>
  </si>
  <si>
    <t>Ausprägung 41</t>
  </si>
  <si>
    <t>Ausprägung 42</t>
  </si>
  <si>
    <t>Ausprägung 43</t>
  </si>
  <si>
    <t>Ausprägung 44</t>
  </si>
  <si>
    <t>Ausprägung 45</t>
  </si>
  <si>
    <t>Ausprägung 46</t>
  </si>
  <si>
    <t>Ausprägung 47</t>
  </si>
  <si>
    <t>Ausprägung 48</t>
  </si>
  <si>
    <t>Ausprägung 49</t>
  </si>
  <si>
    <t>Ausprägung 50</t>
  </si>
  <si>
    <t>Ausprägung 51</t>
  </si>
  <si>
    <t>Ausprägung 52</t>
  </si>
  <si>
    <t>Ausprägung 53</t>
  </si>
  <si>
    <t>Ausprägung 54</t>
  </si>
  <si>
    <t>Ausprägung 55</t>
  </si>
  <si>
    <t>Ausprägung 56</t>
  </si>
  <si>
    <t>Ausprägung 57</t>
  </si>
  <si>
    <t>Ausprägung 58</t>
  </si>
  <si>
    <t>Ausprägung 59</t>
  </si>
  <si>
    <t>Ausprägung 60</t>
  </si>
  <si>
    <t>Ausprägung 61</t>
  </si>
  <si>
    <t>Ausprägung 62</t>
  </si>
  <si>
    <t>Ausprägung 63</t>
  </si>
  <si>
    <t>Ausprägung 64</t>
  </si>
  <si>
    <t>Ausprägung 65</t>
  </si>
  <si>
    <t>Ausprägung 66</t>
  </si>
  <si>
    <t>Ausprägung 67</t>
  </si>
  <si>
    <t>Ausprägung 68</t>
  </si>
  <si>
    <t>Ausprägung 69</t>
  </si>
  <si>
    <t>Ausprägung 70</t>
  </si>
  <si>
    <t>Ausprägung 71</t>
  </si>
  <si>
    <t>Ausprägung 72</t>
  </si>
  <si>
    <t>Ausprägung 73</t>
  </si>
  <si>
    <t>Ausprägung 74</t>
  </si>
  <si>
    <t>Ausprägung 75</t>
  </si>
  <si>
    <t>Ausprägung 76</t>
  </si>
  <si>
    <t>Ausprägung 77</t>
  </si>
  <si>
    <t>Ausprägung 78</t>
  </si>
  <si>
    <t>Ausprägung 79</t>
  </si>
  <si>
    <t>Ausprägung 80</t>
  </si>
  <si>
    <t>Ausprägung 81</t>
  </si>
  <si>
    <t>Ausprägung 82</t>
  </si>
  <si>
    <t>Ausprägung 83</t>
  </si>
  <si>
    <t>Ausprägung 84</t>
  </si>
  <si>
    <t>Ausprägung 85</t>
  </si>
  <si>
    <t>Ausprägung 86</t>
  </si>
  <si>
    <t>Ausprägung 87</t>
  </si>
  <si>
    <t>Ausprägung 88</t>
  </si>
  <si>
    <t>Bundesland</t>
  </si>
  <si>
    <t>Baden-Württemberg</t>
  </si>
  <si>
    <t>Bayern</t>
  </si>
  <si>
    <t>Berlin</t>
  </si>
  <si>
    <t>Brandenburg</t>
  </si>
  <si>
    <t>Bremen</t>
  </si>
  <si>
    <t>Hamburg</t>
  </si>
  <si>
    <t>Hessen</t>
  </si>
  <si>
    <t>Mecklenburg-Vorpommern</t>
  </si>
  <si>
    <t>Niedersachsen</t>
  </si>
  <si>
    <t>Nordrhein-Westfalen</t>
  </si>
  <si>
    <t>Rheinland-Pfalz</t>
  </si>
  <si>
    <t>Saarland</t>
  </si>
  <si>
    <t>Sachsen</t>
  </si>
  <si>
    <t>Sachsen-Anhalt</t>
  </si>
  <si>
    <t>Schleswig-Holstein</t>
  </si>
  <si>
    <t>Thüringen</t>
  </si>
  <si>
    <t>Heizöl</t>
  </si>
  <si>
    <t>Kohle</t>
  </si>
  <si>
    <t>Biomasse</t>
  </si>
  <si>
    <t>Elektrizität</t>
  </si>
  <si>
    <t>Sonstige</t>
  </si>
  <si>
    <t>Block 1</t>
  </si>
  <si>
    <t>Block 2</t>
  </si>
  <si>
    <t>Vertraglich vereinbarte Kapazität (in MWh/h)</t>
  </si>
  <si>
    <t>Entnommene Jahresarbeit (in MWh) (im vergangenen Kalenderjahr)</t>
  </si>
  <si>
    <t>E-Mail</t>
  </si>
  <si>
    <t>Telefonnummer</t>
  </si>
  <si>
    <t>Fax</t>
  </si>
  <si>
    <t>Bemerkung</t>
  </si>
  <si>
    <t>Ausprägung 89</t>
  </si>
  <si>
    <t>Kontaktdaten 24/7 
Erreichbarkeit  (Anschlussnehmer)</t>
  </si>
  <si>
    <t>Umsatzsteuer-ID</t>
  </si>
  <si>
    <t>V - SONSTIGES</t>
  </si>
  <si>
    <t>Welche Vorlaufzeit wird für die Nutzung alternativer Brennstoffe benötigt?</t>
  </si>
  <si>
    <t>Vorausgefüllt durch Angabe seitens Netzbetreiber</t>
  </si>
  <si>
    <t>Name des Anschlussnehmers (Unternehmen mit Rechtsformzusatz)</t>
  </si>
  <si>
    <t xml:space="preserve">Marktstammdatenregisternummer des Anlagenbetreibers (sofern vorhanden; beginnt mit ABR) </t>
  </si>
  <si>
    <t>Wird am Netzanschluss Strom erzeugt? (Ja/Nein)</t>
  </si>
  <si>
    <t>MaStR-Nummer der Stromerzeugngseinheit(en) (beginnt mit SEE)</t>
  </si>
  <si>
    <t xml:space="preserve">Der Wert wurde vom Netzbetreiber geliefert und kann nicht angepasst werden. </t>
  </si>
  <si>
    <t>Tragen Sie die Umsatzsteueridentifikationsnummer (USt-IdNr.) des Anschlussnehmers ein. Dies ist eine eigenständige Nummer, die zusätzlich zur Steuer-ID geführt wird. Die Steuer-ID kann NICHT eingetragen werden.
Hinweis:
● Die USt-IdNr. beginnt in der Regel mit "DE" gefolgt von 9 Ziffern (DE123456789)</t>
  </si>
  <si>
    <t xml:space="preserve">Wenn mehrere Stromerzeugungseinheiten am Gasanschluss versorgt werden, tragen Sie die MaStR-Nummern kommasepariert an. (Beispiel: SEE12341234123, SEE23452345234) </t>
  </si>
  <si>
    <t>Straße und Hausnummer</t>
  </si>
  <si>
    <t>Breitengrad nach WGS84</t>
  </si>
  <si>
    <t>Längengrad nach WGS84</t>
  </si>
  <si>
    <t>Kann innerhalb einer Vorlaufzeit von 72 Stunden auf alternative Brennstoffe zurückgegriffen werden? [ja, nein]</t>
  </si>
  <si>
    <t>Gasleistung (in MWh/h), die durch alternative Brennstoffe substituiert werden kann.</t>
  </si>
  <si>
    <t>Kann mit einer größeren Vorlaufzeit als 72 Stunden auf alternative Brennstoffe zurückgegriffen werden? [ja, nein]</t>
  </si>
  <si>
    <t>Welche Vorlaufzeit wird für die Nutzung alternativer Brennstoffe benötigt? (In Tagen)</t>
  </si>
  <si>
    <t>Gasgruppe (H/L) (bitte auswählen)</t>
  </si>
  <si>
    <t>Technische Anschlusskapazität [MWh/h]</t>
  </si>
  <si>
    <t>Bezeichnung</t>
  </si>
  <si>
    <t>Adresse und Ansprechpartner (Anschlussnehmer)</t>
  </si>
  <si>
    <t>Nachname des Ansprechpartners</t>
  </si>
  <si>
    <t>Vorname des Ansprechpartners</t>
  </si>
  <si>
    <t>Ja</t>
  </si>
  <si>
    <t>--</t>
  </si>
  <si>
    <t>Anmerkungen/Besonderheiten des Letztverbrauchers (z.B. Unterliegt dem Anwendungsbereich der Störfallverordnung oder anderen Sicherheitsauflagen)</t>
  </si>
  <si>
    <t xml:space="preserve">Wenn Sie als Anlagenbetreiber im Marktstammdatenregister registriert sind, tragen Sie hier Ihre Nummer im Marktstammdatenregister ein (Beispiel: ABR12341234123). </t>
  </si>
  <si>
    <t>Ausland</t>
  </si>
  <si>
    <t>Zahl</t>
  </si>
  <si>
    <t>Zahl mit 6 Nachkommastellen</t>
  </si>
  <si>
    <t>Brennstoff</t>
  </si>
  <si>
    <t>MWh/h</t>
  </si>
  <si>
    <t>Std:Min</t>
  </si>
  <si>
    <t>Gasgruppe</t>
  </si>
  <si>
    <t>H-Gas</t>
  </si>
  <si>
    <t>L-Gas</t>
  </si>
  <si>
    <t>Eingabe zum Vormerken</t>
  </si>
  <si>
    <t>Anschrift und Koordinaten des Netzanschlusspunktes</t>
  </si>
  <si>
    <t>Angaben zur Möglichkeit von Ersatzversorgung</t>
  </si>
  <si>
    <t>Ausfüllhilfe für die Eingabe im Onlineportal</t>
  </si>
  <si>
    <t>Feld</t>
  </si>
  <si>
    <t>Tragen Sie die Zeit ein, in der Verbrauch auf den Ersatzbrennstoff umgestellt werden kann.</t>
  </si>
  <si>
    <t>Branche des angeschlossenen Letztverbrauchers</t>
  </si>
  <si>
    <t>V100 - Sonstiges</t>
  </si>
  <si>
    <t xml:space="preserve">Branche des angeschlossenen Letztverbrauchers / produzierten Guts (nach NACE Rev.2) </t>
  </si>
  <si>
    <t>Bedeutungsgrad/Gesellschaftliche Relevanz des produzierten Guts/Dienstleistung</t>
  </si>
  <si>
    <t>Entspricht die eingetragene Leistung der notwendigen Leistung zur Aufrechterhaltung eines Minimalbetriebs zur Vermeidung von kapitalen Anlagenschäden?</t>
  </si>
  <si>
    <t>Kosten der Wiederanfahrt nach Abschaltung (in EUR/MWh/h)</t>
  </si>
  <si>
    <t>Pflichtfeld</t>
  </si>
  <si>
    <t>Werden geschützte Kunden gemäß 53a EnWG versorgt [ja/nein]</t>
  </si>
  <si>
    <t>Notwendige Leistung zur Versorgung geschützter Kunden gemäß § 53a EnWG (in MWh/h)</t>
  </si>
  <si>
    <t>Branche des angeschlossenen Letztverbrauchers / produzierten Guts nach NACE Rev.2 (eurostat)</t>
  </si>
  <si>
    <t>Block 3</t>
  </si>
  <si>
    <t>Block 4</t>
  </si>
  <si>
    <t>Block 5</t>
  </si>
  <si>
    <t>Block 6</t>
  </si>
  <si>
    <t>Block 7</t>
  </si>
  <si>
    <t>Block 8</t>
  </si>
  <si>
    <t>Block 9</t>
  </si>
  <si>
    <t>Block 10</t>
  </si>
  <si>
    <t>Block 11</t>
  </si>
  <si>
    <t>Block 12</t>
  </si>
  <si>
    <t>Block 13</t>
  </si>
  <si>
    <t>Block 14</t>
  </si>
  <si>
    <t>Block 15</t>
  </si>
  <si>
    <t>Block 16</t>
  </si>
  <si>
    <t>Block 17</t>
  </si>
  <si>
    <t>Block 18</t>
  </si>
  <si>
    <t>Block 19</t>
  </si>
  <si>
    <t>Block 20</t>
  </si>
  <si>
    <t>Text</t>
  </si>
  <si>
    <t>Tabelle für Eingaben zum Vormerken</t>
  </si>
  <si>
    <t xml:space="preserve">Wählen Sie die Branche des angeschlossenen Letztverbrauchers aus der Liste aus. </t>
  </si>
  <si>
    <t xml:space="preserve">Tragen Sie die Kosten die für die Wiederanfahrt nach Abschaltung anfallen ein. </t>
  </si>
  <si>
    <t xml:space="preserve">Tragen Sie die Vorlaufzeit ein, die für das vollständige Herunterfahren des Blocks benötigt wird. </t>
  </si>
  <si>
    <t>Text  (maximal 750 Zeichen)</t>
  </si>
  <si>
    <t>Nein</t>
  </si>
  <si>
    <t>Angabe von Leistungsblöcken</t>
  </si>
  <si>
    <t xml:space="preserve"> </t>
  </si>
  <si>
    <t>Geben Sie die Telefonnummer mit Ländesvorwahl und ohne Leerzeichen ein (Bsp.: +49)</t>
  </si>
  <si>
    <t xml:space="preserve">Tragen Sie einen Ansprechpartner für Fragen in Zusammenhang mit der Sicherheitsplattform Gas ein. </t>
  </si>
  <si>
    <r>
      <rPr>
        <sz val="10"/>
        <rFont val="Calibri"/>
        <family val="2"/>
        <scheme val="minor"/>
      </rPr>
      <t xml:space="preserve">Tragen Sie die Dauer für den Fall ein, dass der Ersatzbrennstoff gemäß der Anlagenauslegung vollständig verfügbar ist. (Beispiel: Wenn der Ersatzbrennstoff Öl ist soll für die Angabe angenommen werden, dass der Öltank vollständig befüllt ist.)
Nehmen Sie dabei an, dass die Gasleistung soweit wie möglich ersetzt wird. </t>
    </r>
    <r>
      <rPr>
        <b/>
        <i/>
        <sz val="10"/>
        <rFont val="Calibri"/>
        <family val="2"/>
        <scheme val="minor"/>
      </rPr>
      <t xml:space="preserve">Sofern die Anlage dauerhaft mit alternativen Brennstoff betrieben werden kann, tragen Sie 9999 ein. </t>
    </r>
  </si>
  <si>
    <t>Tragen Sie die Anzahl der Tage ein, innerhalb derer der Verbrauch auf den Ersatzbrennstoff umgestellt werden kann.</t>
  </si>
  <si>
    <t>Geben Sie die aktuelle Gasgruppe am Netzanschlusspunkt an.</t>
  </si>
  <si>
    <t>1: Luxusgut</t>
  </si>
  <si>
    <t>2: Gebrauchsgut</t>
  </si>
  <si>
    <t>4: Verbrauchsgut des alltäglichen Bedarfes</t>
  </si>
  <si>
    <t xml:space="preserve">6: Substituierbares kritisches Gut  </t>
  </si>
  <si>
    <t>9: Unsubstituierbares kritisches Gut</t>
  </si>
  <si>
    <t>10: Gut zur Notfallversorgung geschützter Kunden</t>
  </si>
  <si>
    <t>3: Substituierbares mittelbares Vorprodukt eines kritischen Gutes</t>
  </si>
  <si>
    <t>7: Unsubstituierbares mittelbares Vorprodukt eines kritischen Gutes</t>
  </si>
  <si>
    <t>8: Unsubstituierbares direktes Vorprodukt eines kritisches Gutes</t>
  </si>
  <si>
    <t>5: Substituierbares direktes Vorprodukt eines kritischen Gutes</t>
  </si>
  <si>
    <t>Geben Sie die zustellfähige Adresse des Anschlussnehmers an.</t>
  </si>
  <si>
    <t>davon vertraglich vereinbarte feste Kapazität (FZK) bzw. vertraglich vereinbarte bedingt feste Kapazität (bFZK und/oder DZK) (in MWh/h)</t>
  </si>
  <si>
    <t>davon vertraglich vereinbarte unterbrechbare Kapazität (uFZK) (in MWh/h)</t>
  </si>
  <si>
    <r>
      <t xml:space="preserve">Tragen Sie davon die Kapazität ein, für die sie </t>
    </r>
    <r>
      <rPr>
        <b/>
        <i/>
        <sz val="11"/>
        <color theme="1"/>
        <rFont val="Calibri"/>
        <family val="2"/>
        <scheme val="minor"/>
      </rPr>
      <t>keine</t>
    </r>
    <r>
      <rPr>
        <i/>
        <sz val="11"/>
        <color theme="1"/>
        <rFont val="Calibri"/>
        <family val="2"/>
        <scheme val="minor"/>
      </rPr>
      <t xml:space="preserve"> Abschaltvereinbarungen mit dem Netzbetreiber abgeschlossen haben. 
Hinweis: 
Der Wert sollte der Differenz aus der vertraglich vereinbarten Kapazität und der vereinbarten unterbrechbaren Kapazität betragen. In dieser Eingabehilfe wird der Wert zur Unterstützung berechnet, wenn in die beiden Vormerkfelder etwas eingetragen wird. 
</t>
    </r>
  </si>
  <si>
    <t>Tragen Sie davon die Kapazität ein, für die sie Abschaltvereinbarungenmit dem Netzbetreiber abgeschlossen haben. 
Hinweise:
● Sofern solche Vereinbarungen nicht bekannt sind, ist hier in der Regel 0 einzutragen.</t>
  </si>
  <si>
    <t>Tragen Sie ein, ob am Anschluss geschützte Kunden mit Erdgas versorgt werden. Geschützte Kunden sind
1. Haushaltskunden sowie weitere Letztverbraucher im Erdgasverteilernetz, bei denen standardisierte Lastprofile anzuwenden sind, oder Letztverbraucher im Erdgasverteilernetz, die Haushaltskunden zum Zwecke der Wärmeversorgung beliefern und zwar zu dem Teil, der für die Wärmelieferung benötigt wird,
2. grundlegenden soziale Dienste (Gesundheitsversorgung, grundlegende soziale Versorgung, Notfall, Sicherheit, Bildung oder öffentliche Verwaltung)
3. Fernwärmeanlagen, soweit sie Wärme an Kunden im Sinne der Nummern 1 und 2 liefern, an ein Erdgasverteilernetz oder ein Fernleitungsnetz angeschlossen sind und keinen Brennstoffwechsel vornehmen können, und zwar zu dem Teil, der für die Wärmelieferung benötigt wird.</t>
  </si>
  <si>
    <t xml:space="preserve">Tragen Sie die maximale vereinbarte/gebuchte Kapazität im letzten Winterhalbjahr an. 
Sofern ihnen dieser Wert nicht vorliegt können Sie hilfsweise den typischen Erdgasverbrauch ihrer Letzverbrauchsanlagen bei hoher Auslastung des Produktionsstandorts angeben.
</t>
  </si>
  <si>
    <t>Tragen Sie ein, ob mit dem Netzanschlusspunkt Strom aus Erdgas erzeugt wird.</t>
  </si>
  <si>
    <t>Tragen Sie die maximale abgenommene Erdgasleistung ein, die durch den Ersatzbrennstoff ersetzt werden kann. (Die Menge des eingesetzen Brennstoffs weicht in der Regel von diesem Wert ab.)</t>
  </si>
  <si>
    <t xml:space="preserve">Geben Sie den alternativen Brennstoff an, der den Erdgasverbrauch zeitweise ganz oder teilweise ersetzen kann. </t>
  </si>
  <si>
    <t>Tragen Sie die maximale abgenommene Erdgasleistung ein, die durch den Ersatzbrennstoff ersetzt werden kann.  (Die Menge des eingesetzen Brennstoffs weicht in der Regel von diesem Wert ab.)</t>
  </si>
  <si>
    <r>
      <t xml:space="preserve">Tragen Sie die Dauer für den Fall ein, dass der Ersatzbrennstoff gemäß der Anlagenauslegung und grundsätzlicher Standortverfügbarkeit vollständig verfügbar ist. (Beispiel: Wenn der Ersatzbrennstoff Öl ist soll für die Angabe angenommen werden, dass der Öltank vollständig befüllt ist.)
Nehmen Sie dabei an, dass die Erdgasleistung soweit wie möglich ersetzt wird. </t>
    </r>
    <r>
      <rPr>
        <b/>
        <i/>
        <sz val="11"/>
        <rFont val="Calibri"/>
        <family val="2"/>
        <scheme val="minor"/>
      </rPr>
      <t xml:space="preserve">Sofern die Anlage dauerhaft mit alternativen Brennstoff betrieben werden kann, tragen Sie 9999 ein. </t>
    </r>
  </si>
  <si>
    <t>Allgemeine Angaben zum Erdgasverbrauch</t>
  </si>
  <si>
    <t>Leistung (in MWh/h)</t>
  </si>
  <si>
    <t>VF2</t>
  </si>
  <si>
    <t>VF3</t>
  </si>
  <si>
    <t>Blocknummer</t>
  </si>
  <si>
    <t>Erläuterung des Leistungsblocks</t>
  </si>
  <si>
    <t xml:space="preserve">Tragen Sie hier Bemerkungen zu Besonderheiten des Leistungsblocks ein. 
Sofern Sie angegeben haben, dass ein kritisches Gut oder Vorprodukt zu einem kritischen Gut erzeugt wird , tragen Sie das Produkt sowie das belieferte Unternehmen ein. Ist das Gut/Dienstleistung nur mittelbares Vorprodukt,  tragen Sie die Lieferkette, soweit bekannt, in der Form "Unternehmensname: Produkt -&gt; Unternehmensname: Produkt -&gt; ..." ein.
Erläutern Sie zudem ggf. stichpunktartig, wenn Sie angeben, dass Kapitalschäden entstehen.
</t>
  </si>
  <si>
    <t>Leistungsblöcke zur Eintragung im Onlineportal (Siehe Tabellenblatt leistungsbezogene Parameter)</t>
  </si>
  <si>
    <t>Anzahl sachlich/technischer Blöcke</t>
  </si>
  <si>
    <t xml:space="preserve">
</t>
  </si>
  <si>
    <t>Aufteilung in Leistungsblöcke</t>
  </si>
  <si>
    <t>Hilfestellung Aufteilung in Leistungsblöcke</t>
  </si>
  <si>
    <t xml:space="preserve">Der Verbrauch/Die Leistungsanteile der angeschlossenen Letztverbraucher soll im Onlineportal in Leistungsblöcke aufgeteilt eingetragen werden. Die Aufteilung folgt dem Ziel unterschiedliche Leistungsteile sachgerecht bewerten zu können. Die Leistungsanteile und die notwendige Leistung zur Versorgung geschützter Kunden müssen in Summe der Angabe unter "Vertraglich vereinbare Kapazität" entsprechen. (Die Leistung des Basisblocks wird entsprechend vom Onlinetool berechnet. Verwenden Sie zum Aufteilen der Leistung in Leistungsblöcke bitte die Hilfestellung unter: 
</t>
  </si>
  <si>
    <t xml:space="preserve">Bezeichnung
zur Eintragung ins Portal </t>
  </si>
  <si>
    <t>Hilfstabelle zur Blockaufteilung</t>
  </si>
  <si>
    <t>Ergänzung für Bezeichnung</t>
  </si>
  <si>
    <t xml:space="preserve">Geben Sie die insgesamt im verganenen Kalenderjahr abgenommene Jahresarbeit an der Marktlokation an. </t>
  </si>
  <si>
    <t>Hier können Sie Besonderheiten des Erdgasverbrauchs am Standort angeben.</t>
  </si>
  <si>
    <t xml:space="preserve">Leistung des Blocks. 
Geben Sie den Anteil der oben angegebnen vertraglich vereinbarten Kapazität ein, die dem jeweiligen Block zuzuordnen ist. 
Die Leistung des Basisblocks wird automatisch berechnet. So wird Sichergestellt, dass die Leistungen der einzelnen Blöcken in Summe mit der Leistung zur Versorgung der gesicherten Kunden immer der  Vertraglich vereinbarte Kapazität entspricht.
</t>
  </si>
  <si>
    <t>Tragen Sie den Breitengrad ein, an dem sich der Netzanschlusspunkt befindet.
Hinweise:
● Verwenden Sie das „Dezimalgrad“-Format, wenn Sie den Breitengrad eintragen. 
● Verwenden Sie einen Punkt (.) als Dezimaltrennzeichen.
● Breitengrade in Deutschland liegen zwischen 47.270108 (bei Oberstdorf) und 55.052222 (Nordspitze von Sylt).
● Bei mehreren Netzanschlusspunkten in einer Marktlokation geben Sie nur die Koordinaten eines Netzanschlusspunkts an.</t>
  </si>
  <si>
    <t>Tragen Sie den Längengrad ein, an dem sich die Netzanschlusspunkt befindet.
Hinweise:
● Verwenden Sie das „Dezimalgrad“-Format, wenn Sie den Längengrad eintragen. 
● Verwenden Sie einen Punkt (.) als Dezimaltrennzeichen.
● Längengrade in Deutschland liegen zwischen 5.881122 (bei Aachen) und 14.975123 (bei Görlitz)
● Bei mehreren Netzanschlusspunkten in einer Marktlokation geben Sie nur die Koordinaten eines Netzanschlusspunkts an.</t>
  </si>
  <si>
    <t>Eintragung der Cost of Gas Disruption für kapitale Anlagenschäden (in EUR)</t>
  </si>
  <si>
    <t>Erläuterung des Felds</t>
  </si>
  <si>
    <t xml:space="preserve">Tragen Sie eine sprechende Bezeichnung für den Leistungsblock ein. Sofern Sie eine Trennung nach Verbrauchsverhalten und Flexibilität vornehmen, verwenden Sie für die aufgeteilten Blöcke dieselbe Bezeichnung und schreiben Sie die jeweilige Kategorie vor die Bezeichnung (Bespiel: "VF1: Erdgaskraftwerk teilreduzierbar" für den teilweisereduzierbaren Leistungsblock  oder "VF2: Erdgaskraftwerk Mindestlast" für den Block der nur gesamthaft reduzierbar ist.)
</t>
  </si>
  <si>
    <t>Wählen sie den Bedeutungsgrad des durch diesen Block produzierten Gutes/Dienstleistung. 
Der Unterscheidung liegen die Kriterien der  BSI-KritisV sowie den Empfehlungen des BBK zur Notfallvorsorge zu Grunde. 
Als kitische Güter gelten solche, die von Unternehmen im Sinne der BSI-KritisV produziert werden. 
Ferner spielt für die Beurteilung der sozialen Relevanz die Substituierbarkeit des Gutes durch andere Güter oder Liferanten eine Rolle. Bitte wählen Sie entsprechend.</t>
  </si>
  <si>
    <t xml:space="preserve">Tragen Sie die Dauer einer Wiederanfahrt des Leistungsblocks ein. </t>
  </si>
  <si>
    <t>Dauer der Wiederanfahrt nach Abschaltung (in Std)</t>
  </si>
  <si>
    <r>
      <t>Auswahl der Vorlaufzeit zur vollständigen Reduktion der in diesem Block angegebenen Leistung  (</t>
    </r>
    <r>
      <rPr>
        <sz val="10"/>
        <rFont val="Calibri"/>
        <family val="2"/>
        <scheme val="minor"/>
      </rPr>
      <t>in Std</t>
    </r>
    <r>
      <rPr>
        <sz val="10"/>
        <color theme="1"/>
        <rFont val="Calibri"/>
        <family val="2"/>
        <scheme val="minor"/>
      </rPr>
      <t>)</t>
    </r>
  </si>
  <si>
    <t xml:space="preserve">Für welche Dauer kann im besten Fall auf die Nutzung des alternativen Brennstoffs zurückgegriffen werden (in Std)? </t>
  </si>
  <si>
    <t>Wird  ein Teil der Leistung des Blocks bei hohen Gaspreisen in der Krisensituation erwartbar nicht abgerufen?</t>
  </si>
  <si>
    <t xml:space="preserve">Kann ein Teil der Leistung des Blocks stetig oder in kleinen Schritten reduziert werden, ohne dass die Anlagen komplett ausgeschaltet werden muss oder Schäden an der Anlage entstehen? </t>
  </si>
  <si>
    <t xml:space="preserve">Tragen Sie diejenige Menge an Leistung ein, die für die versorgung der geschützten Kunden benötigt wird. </t>
  </si>
  <si>
    <t xml:space="preserve">Wählen Sie die Branche ein, der die geschützten Kunden zuzurechnen sind aus der Liste aus. </t>
  </si>
  <si>
    <t>Name des sachlich technischen Blocks</t>
  </si>
  <si>
    <t>Entstehen bei unterschreiten der Mindestabnahme des Blocks kapitale Anlagenschäden?</t>
  </si>
  <si>
    <t>Stufe 1</t>
  </si>
  <si>
    <t>Stufe 2</t>
  </si>
  <si>
    <t>Tragen Sie daraufhin die abgefragten Eigenschaften zum Verbrauchsverhalten und der Flexibilität der Blöcke ein. Anhand der Eigenschaften wird ein Vorschlag für die Aufteilung in Teilblöcke erstellt.</t>
  </si>
  <si>
    <t>Vergeben Sie einen Namen für jeden sachlich/ technischen Block.</t>
  </si>
  <si>
    <t>Tragen Sie zunächst ein, wie viele  nach technisch und sachlichen Kritierien aufzuteilende Blöcke am Standort vorhanden sind.</t>
  </si>
  <si>
    <t xml:space="preserve">Aus den Angaben wird ein Vorschlag für eine Blockaufteilung zur Eintragung ins Online-Portal ermittelt. Tragen Sie nun ggf. eine Ergänzung für die Bezeichnung ein. Im "Tabellenblatt Leistungsbez. Parameter" können die Bezeichungen im Zellbereich D19:D39 eingetragen werden.  
</t>
  </si>
  <si>
    <t>Haushaltskunden</t>
  </si>
  <si>
    <t>(Wenn Sie hier "Ja" Eintragen, erscheinen in der Onlinemaske die Felder in Zeilen 32 bis 35)</t>
  </si>
  <si>
    <t>Tragen Sie ein, ob die Anlage mit einem längeren Vorlauf aber innerhalb von 6 Monaten auf einen anderen Brennstoff umgerüstet werden kann. Beachten Sie dabei insbesondere auch, ob alternative Brennstoffe am Standort verfügbar sind. 
Sofern Sie dies aktuell nicht bewerten können, geben Sie hier "nein" ein. 
(Wenn Sie hier "Ja" Eintragen, erscheinen in der Onlinemaske die Felder in Zeilen 32 bis 35)</t>
  </si>
  <si>
    <t xml:space="preserve">Kann die Leistung auch teilweise abgerufen werden?
</t>
  </si>
  <si>
    <t xml:space="preserve">Tragen Sie ein, in welcher Höhe die Schäden bei Reduzieren der Leistung an den Anlagen zu erwarten sind. 
Erläutern Sie den Hintergrund stichwortartig im Bemerkungsfeld.
</t>
  </si>
  <si>
    <t xml:space="preserve">Tragen Sie ein, ob der Leistungsblock auch Teilweise reduziert werden kann . Tragen Sie "Ja" ein, wenn der Block frei geregelt (0-100 %) oder in Schritten von bis zu 20 % der Blockleistung geregelt werden kann. (z.B.: Die Leistung kann zu 0%, 20 %, 40 %, 60 % oder 100 % laufen)
(Bei VF0 und VF1 Blöcken sollte hier Ja angegeben werden)
(Wenn hier "Nein" angegeben wird, wird das Feld in Spalte I angezeigt)
</t>
  </si>
  <si>
    <t xml:space="preserve">Tragen Sie hier ja ein, wenn ein Reduzieren der Erdgasversorgung für den Leistungsblock zu Schäden an den Anlagen führt.  (Bei VF3 Blöcken sollte hier "Ja" angegeben werden)
Stellen Sie sicher, dass der Leistungsblock dem Mindestleistungswert entspricht, der Notwendig ist, um die Schäden zu verhüten. 
(Wenn hier "Ja" angegeben wird, wird das Feld in Spalte J angezeigt)
 </t>
  </si>
  <si>
    <t>Block 21</t>
  </si>
  <si>
    <t xml:space="preserve">Tragen Sie die Kosten einer Erdgasunterbrechung in Euro/MWh für den Leistungsblock ein. In diesen Wert fließen sämtliche Kosten ein, die für das Unternehmen durch den Produktionsausfall des Leistungsblocks aus bspw. zivilrechtlichen Ansprüchen entstehen. Das Ausbleiben von Opportunitäten ist hier nicht zu berücksichtigen.
Tragen Sie hier die Kosten pro MWh ein, die bei einer Erdgasunterbrechnung von bis zu wenigen Tagen entstehen. Tragen Sie ggf. in der Bermerkung ein, wenn und ab wann die Kosten bei länger andauernder Unterbrechung ansteigen. 
Geben Sie hier keine Kosten an, die bei anderen Unternehmen  durch die Erdgasunterbrechung des Leistungsblocks entstehen.
Sofern der Block als voraussichtlich in einer Krisensituation reduzierte Nachfrage (VF0) eingetragen wurde, tragen Sie hier 0 ein. </t>
  </si>
  <si>
    <t>Eintragung der Cost of Gas Disruption (in EUR/MWh)</t>
  </si>
  <si>
    <t>Ein Beispiel für eine Blockaufteilung finden Sie im Tabellenblatt Beispiel Industrieanlage</t>
  </si>
  <si>
    <t>Tragen Sie Kontaktdaten ein, unter denen der Netzanschlussnehmer in der Notfallstufe zu jeder Zeit erreichbar ist.</t>
  </si>
  <si>
    <t>Kann ein Teil der Leistung des Blocks nur gesamthaft reduziert werden?</t>
  </si>
  <si>
    <t>Geben Sie bitte nur eine Email-Adresse 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</si>
</sst>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_-* #,##0_-;\-* #,##0_-;_-* &quot;-&quot;??_-;_-@_-"/>
    <numFmt numFmtId="165" formatCode="[hh]:mm"/>
  </numFmts>
  <fonts count="21" x14ac:knownFonts="1">
    <font>
      <sz val="11"/>
      <color theme="1"/>
      <name val="Calibri"/>
      <family val="2"/>
      <scheme val="minor"/>
    </font>
    <font>
      <b/>
      <sz val="11"/>
      <color theme="1"/>
      <name val="Calibri"/>
      <family val="2"/>
      <scheme val="minor"/>
    </font>
    <font>
      <i/>
      <sz val="11"/>
      <color theme="1"/>
      <name val="Calibri"/>
      <family val="2"/>
      <scheme val="minor"/>
    </font>
    <font>
      <sz val="11"/>
      <color rgb="FFFF0000"/>
      <name val="Calibri"/>
      <family val="2"/>
      <scheme val="minor"/>
    </font>
    <font>
      <sz val="11"/>
      <name val="Calibri"/>
      <family val="2"/>
      <scheme val="minor"/>
    </font>
    <font>
      <i/>
      <sz val="11"/>
      <name val="Calibri"/>
      <family val="2"/>
      <scheme val="minor"/>
    </font>
    <font>
      <sz val="11"/>
      <color theme="1"/>
      <name val="Calibri"/>
      <family val="2"/>
      <scheme val="minor"/>
    </font>
    <font>
      <sz val="10"/>
      <color rgb="FF000000"/>
      <name val="Calibri"/>
      <family val="2"/>
      <scheme val="minor"/>
    </font>
    <font>
      <sz val="10"/>
      <color theme="1"/>
      <name val="Calibri"/>
      <family val="2"/>
      <scheme val="minor"/>
    </font>
    <font>
      <b/>
      <i/>
      <sz val="11"/>
      <color theme="1"/>
      <name val="Calibri"/>
      <family val="2"/>
      <scheme val="minor"/>
    </font>
    <font>
      <i/>
      <sz val="10"/>
      <name val="Calibri"/>
      <family val="2"/>
      <scheme val="minor"/>
    </font>
    <font>
      <b/>
      <sz val="14"/>
      <color theme="1"/>
      <name val="Calibri"/>
      <family val="2"/>
      <scheme val="minor"/>
    </font>
    <font>
      <sz val="10"/>
      <name val="Calibri"/>
      <family val="2"/>
      <scheme val="minor"/>
    </font>
    <font>
      <b/>
      <i/>
      <sz val="10"/>
      <name val="Calibri"/>
      <family val="2"/>
      <scheme val="minor"/>
    </font>
    <font>
      <b/>
      <i/>
      <sz val="11"/>
      <name val="Calibri"/>
      <family val="2"/>
      <scheme val="minor"/>
    </font>
    <font>
      <sz val="22"/>
      <color theme="1"/>
      <name val="Calibri"/>
      <family val="2"/>
      <scheme val="minor"/>
    </font>
    <font>
      <sz val="11"/>
      <color theme="0"/>
      <name val="Calibri"/>
      <family val="2"/>
      <scheme val="minor"/>
    </font>
    <font>
      <u/>
      <sz val="11"/>
      <color theme="10"/>
      <name val="Calibri"/>
      <family val="2"/>
      <scheme val="minor"/>
    </font>
    <font>
      <b/>
      <sz val="14"/>
      <name val="Calibri"/>
      <family val="2"/>
      <scheme val="minor"/>
    </font>
    <font>
      <i/>
      <sz val="11"/>
      <color theme="0" tint="-0.34998626667073579"/>
      <name val="Calibri"/>
      <family val="2"/>
      <scheme val="minor"/>
    </font>
    <font>
      <b/>
      <sz val="16"/>
      <color theme="1"/>
      <name val="Calibri"/>
      <family val="2"/>
      <scheme val="minor"/>
    </font>
  </fonts>
  <fills count="21">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
      <patternFill patternType="solid">
        <fgColor theme="0"/>
        <bgColor indexed="64"/>
      </patternFill>
    </fill>
    <fill>
      <patternFill patternType="solid">
        <fgColor rgb="FFFFC000"/>
        <bgColor indexed="64"/>
      </patternFill>
    </fill>
    <fill>
      <patternFill patternType="solid">
        <fgColor rgb="FFFFC000"/>
        <bgColor rgb="FFA4C2F4"/>
      </patternFill>
    </fill>
    <fill>
      <patternFill patternType="solid">
        <fgColor theme="2"/>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rgb="FFFF0000"/>
        <bgColor indexed="64"/>
      </patternFill>
    </fill>
    <fill>
      <patternFill patternType="solid">
        <fgColor theme="3" tint="0.79998168889431442"/>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0.1499984740745262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4">
    <xf numFmtId="0" fontId="0" fillId="0" borderId="0"/>
    <xf numFmtId="43" fontId="6" fillId="0" borderId="0" applyFont="0" applyFill="0" applyBorder="0" applyAlignment="0" applyProtection="0"/>
    <xf numFmtId="0" fontId="7" fillId="0" borderId="0"/>
    <xf numFmtId="0" fontId="17" fillId="0" borderId="0" applyNumberFormat="0" applyFill="0" applyBorder="0" applyAlignment="0" applyProtection="0"/>
  </cellStyleXfs>
  <cellXfs count="190">
    <xf numFmtId="0" fontId="0" fillId="0" borderId="0" xfId="0"/>
    <xf numFmtId="0" fontId="0" fillId="0" borderId="1" xfId="0" applyBorder="1"/>
    <xf numFmtId="0" fontId="0" fillId="0" borderId="1" xfId="0" applyBorder="1" applyAlignment="1">
      <alignment wrapText="1"/>
    </xf>
    <xf numFmtId="0" fontId="0" fillId="5" borderId="0" xfId="0" applyFill="1"/>
    <xf numFmtId="0" fontId="0" fillId="5" borderId="0" xfId="0" applyFill="1" applyAlignment="1">
      <alignment wrapText="1"/>
    </xf>
    <xf numFmtId="0" fontId="0" fillId="5" borderId="0" xfId="0" applyFill="1" applyBorder="1"/>
    <xf numFmtId="0" fontId="1" fillId="5" borderId="0" xfId="0" applyFont="1" applyFill="1" applyAlignment="1">
      <alignment wrapText="1"/>
    </xf>
    <xf numFmtId="0" fontId="1" fillId="2" borderId="1" xfId="0" applyFont="1" applyFill="1" applyBorder="1" applyAlignment="1">
      <alignment wrapText="1"/>
    </xf>
    <xf numFmtId="0" fontId="1" fillId="3" borderId="1" xfId="0" applyFont="1" applyFill="1" applyBorder="1"/>
    <xf numFmtId="0" fontId="2" fillId="5" borderId="0" xfId="0" applyFont="1" applyFill="1" applyBorder="1" applyAlignment="1">
      <alignment horizontal="left"/>
    </xf>
    <xf numFmtId="0" fontId="1" fillId="4" borderId="1" xfId="0" applyFont="1" applyFill="1" applyBorder="1" applyAlignment="1">
      <alignment horizontal="left" vertical="center" wrapText="1"/>
    </xf>
    <xf numFmtId="0" fontId="1" fillId="4" borderId="3" xfId="0" applyFont="1" applyFill="1" applyBorder="1" applyAlignment="1">
      <alignment vertical="center" wrapText="1"/>
    </xf>
    <xf numFmtId="0" fontId="1" fillId="2" borderId="1" xfId="0" applyFont="1" applyFill="1" applyBorder="1" applyAlignment="1">
      <alignment horizontal="left" wrapText="1"/>
    </xf>
    <xf numFmtId="0" fontId="0" fillId="0" borderId="1" xfId="0" applyBorder="1" applyAlignment="1">
      <alignment vertical="center" wrapText="1"/>
    </xf>
    <xf numFmtId="0" fontId="0" fillId="0" borderId="3" xfId="0" applyBorder="1" applyAlignment="1">
      <alignment wrapText="1"/>
    </xf>
    <xf numFmtId="0" fontId="2" fillId="0" borderId="0" xfId="0" applyFont="1" applyFill="1" applyBorder="1" applyAlignment="1">
      <alignment wrapText="1"/>
    </xf>
    <xf numFmtId="0" fontId="0" fillId="0" borderId="0" xfId="0" applyFill="1"/>
    <xf numFmtId="0" fontId="3" fillId="5" borderId="0" xfId="0" applyFont="1" applyFill="1"/>
    <xf numFmtId="0" fontId="1" fillId="0" borderId="0" xfId="0" applyFont="1" applyFill="1" applyAlignment="1">
      <alignment wrapText="1"/>
    </xf>
    <xf numFmtId="0" fontId="1" fillId="4" borderId="4" xfId="0" applyFont="1" applyFill="1" applyBorder="1" applyAlignment="1">
      <alignment horizontal="left" vertical="center" wrapText="1"/>
    </xf>
    <xf numFmtId="0" fontId="0" fillId="5" borderId="1" xfId="0" applyFill="1" applyBorder="1" applyAlignment="1">
      <alignment wrapText="1"/>
    </xf>
    <xf numFmtId="165" fontId="0" fillId="5" borderId="0" xfId="0" applyNumberFormat="1" applyFill="1"/>
    <xf numFmtId="0" fontId="1" fillId="4" borderId="13" xfId="0" applyFont="1" applyFill="1" applyBorder="1" applyAlignment="1">
      <alignment horizontal="left" vertical="center" wrapText="1"/>
    </xf>
    <xf numFmtId="0" fontId="4" fillId="6" borderId="1" xfId="0" applyFont="1" applyFill="1" applyBorder="1" applyAlignment="1">
      <alignment vertical="top" wrapText="1"/>
    </xf>
    <xf numFmtId="0" fontId="4" fillId="6" borderId="1" xfId="0" applyFont="1" applyFill="1" applyBorder="1" applyAlignment="1">
      <alignment horizontal="left" vertical="top" wrapText="1"/>
    </xf>
    <xf numFmtId="0" fontId="6" fillId="10" borderId="1" xfId="2" applyFont="1" applyFill="1" applyBorder="1" applyAlignment="1">
      <alignment horizontal="left" vertical="top" wrapText="1"/>
    </xf>
    <xf numFmtId="0" fontId="4" fillId="10" borderId="1" xfId="0" applyFont="1" applyFill="1" applyBorder="1" applyAlignment="1">
      <alignment horizontal="left" vertical="center" wrapText="1"/>
    </xf>
    <xf numFmtId="0" fontId="4" fillId="10" borderId="1" xfId="2" applyFont="1" applyFill="1" applyBorder="1" applyAlignment="1">
      <alignment horizontal="left" vertical="top" wrapText="1"/>
    </xf>
    <xf numFmtId="0" fontId="4" fillId="10" borderId="1" xfId="0" applyFont="1" applyFill="1" applyBorder="1" applyAlignment="1">
      <alignment wrapText="1"/>
    </xf>
    <xf numFmtId="0" fontId="4" fillId="10" borderId="1" xfId="0" applyFont="1" applyFill="1" applyBorder="1" applyAlignment="1">
      <alignment horizontal="left" wrapText="1"/>
    </xf>
    <xf numFmtId="0" fontId="4" fillId="10" borderId="1" xfId="0" applyFont="1" applyFill="1" applyBorder="1" applyAlignment="1">
      <alignment horizontal="left" vertical="top" wrapText="1"/>
    </xf>
    <xf numFmtId="0" fontId="1" fillId="8" borderId="3" xfId="0" applyFont="1" applyFill="1" applyBorder="1" applyAlignment="1">
      <alignment vertical="center" wrapText="1"/>
    </xf>
    <xf numFmtId="0" fontId="8" fillId="9" borderId="14" xfId="0" applyFont="1" applyFill="1" applyBorder="1" applyAlignment="1">
      <alignment vertical="top" wrapText="1"/>
    </xf>
    <xf numFmtId="0" fontId="0" fillId="2" borderId="17" xfId="0" applyFill="1" applyBorder="1" applyAlignment="1">
      <alignment horizontal="left" wrapText="1"/>
    </xf>
    <xf numFmtId="0" fontId="0" fillId="2" borderId="19" xfId="0" applyFill="1" applyBorder="1" applyAlignment="1">
      <alignment horizontal="left" wrapText="1"/>
    </xf>
    <xf numFmtId="0" fontId="4" fillId="11" borderId="1" xfId="0" quotePrefix="1" applyFont="1" applyFill="1" applyBorder="1" applyAlignment="1">
      <alignment horizontal="left" vertical="center" wrapText="1"/>
    </xf>
    <xf numFmtId="0" fontId="4" fillId="11" borderId="1" xfId="0" applyFont="1" applyFill="1" applyBorder="1" applyAlignment="1">
      <alignment horizontal="left" vertical="center" wrapText="1"/>
    </xf>
    <xf numFmtId="0" fontId="4" fillId="11" borderId="1" xfId="0" applyFont="1" applyFill="1" applyBorder="1" applyAlignment="1">
      <alignment wrapText="1"/>
    </xf>
    <xf numFmtId="0" fontId="4" fillId="11" borderId="1" xfId="0" applyFont="1" applyFill="1" applyBorder="1" applyAlignment="1">
      <alignment horizontal="left" wrapText="1"/>
    </xf>
    <xf numFmtId="0" fontId="4" fillId="11" borderId="1" xfId="0" quotePrefix="1" applyFont="1" applyFill="1" applyBorder="1" applyAlignment="1">
      <alignment wrapText="1"/>
    </xf>
    <xf numFmtId="0" fontId="11" fillId="5" borderId="0" xfId="0" applyFont="1" applyFill="1" applyBorder="1" applyAlignment="1">
      <alignment horizontal="left"/>
    </xf>
    <xf numFmtId="0" fontId="12" fillId="9" borderId="14" xfId="0" applyFont="1" applyFill="1" applyBorder="1" applyAlignment="1">
      <alignment vertical="top" wrapText="1"/>
    </xf>
    <xf numFmtId="0" fontId="12" fillId="9" borderId="15" xfId="0" applyFont="1" applyFill="1" applyBorder="1" applyAlignment="1">
      <alignment vertical="top" wrapText="1"/>
    </xf>
    <xf numFmtId="0" fontId="12" fillId="10" borderId="0" xfId="0" applyFont="1" applyFill="1" applyBorder="1" applyAlignment="1">
      <alignment vertical="top" wrapText="1"/>
    </xf>
    <xf numFmtId="0" fontId="4" fillId="10" borderId="0" xfId="0" applyFont="1" applyFill="1" applyBorder="1" applyAlignment="1">
      <alignment vertical="top" wrapText="1"/>
    </xf>
    <xf numFmtId="0" fontId="4" fillId="10" borderId="1" xfId="0" applyFont="1" applyFill="1" applyBorder="1" applyAlignment="1">
      <alignment vertical="top" wrapText="1"/>
    </xf>
    <xf numFmtId="0" fontId="0" fillId="0" borderId="1" xfId="0" applyBorder="1" applyAlignment="1">
      <alignment horizontal="left" wrapText="1"/>
    </xf>
    <xf numFmtId="0" fontId="0" fillId="10" borderId="1" xfId="0" applyFont="1" applyFill="1" applyBorder="1" applyAlignment="1">
      <alignment wrapText="1"/>
    </xf>
    <xf numFmtId="0" fontId="0" fillId="4" borderId="0" xfId="0" applyFill="1" applyBorder="1"/>
    <xf numFmtId="0" fontId="0" fillId="4" borderId="2" xfId="0" applyFill="1" applyBorder="1"/>
    <xf numFmtId="0" fontId="0" fillId="9" borderId="1" xfId="0" applyFill="1" applyBorder="1"/>
    <xf numFmtId="0" fontId="2" fillId="13" borderId="7" xfId="0" applyFont="1" applyFill="1" applyBorder="1" applyAlignment="1" applyProtection="1">
      <alignment wrapText="1"/>
      <protection locked="0"/>
    </xf>
    <xf numFmtId="0" fontId="0" fillId="5" borderId="1" xfId="0" applyFill="1" applyBorder="1"/>
    <xf numFmtId="0" fontId="0" fillId="5" borderId="0" xfId="0" applyFont="1" applyFill="1" applyBorder="1" applyAlignment="1">
      <alignment horizontal="left" vertical="top" wrapText="1"/>
    </xf>
    <xf numFmtId="0" fontId="0" fillId="5" borderId="0" xfId="0" applyFont="1" applyFill="1" applyBorder="1" applyAlignment="1">
      <alignment horizontal="left" vertical="top" wrapText="1"/>
    </xf>
    <xf numFmtId="0" fontId="16" fillId="5" borderId="0" xfId="0" applyFont="1" applyFill="1"/>
    <xf numFmtId="0" fontId="0" fillId="5" borderId="0" xfId="0" applyFont="1" applyFill="1" applyBorder="1" applyAlignment="1">
      <alignment horizontal="center" vertical="top" wrapText="1"/>
    </xf>
    <xf numFmtId="0" fontId="0" fillId="5" borderId="0" xfId="0" applyFont="1" applyFill="1" applyBorder="1" applyAlignment="1">
      <alignment vertical="top" wrapText="1"/>
    </xf>
    <xf numFmtId="0" fontId="0" fillId="5" borderId="0" xfId="0" applyFont="1" applyFill="1" applyBorder="1" applyAlignment="1">
      <alignment horizontal="left" vertical="top" wrapText="1"/>
    </xf>
    <xf numFmtId="0" fontId="8" fillId="9" borderId="22" xfId="0" applyFont="1" applyFill="1" applyBorder="1" applyAlignment="1">
      <alignment vertical="top" wrapText="1"/>
    </xf>
    <xf numFmtId="0" fontId="12" fillId="9" borderId="22" xfId="0" applyFont="1" applyFill="1" applyBorder="1" applyAlignment="1">
      <alignment vertical="top" wrapText="1"/>
    </xf>
    <xf numFmtId="0" fontId="17" fillId="5" borderId="0" xfId="3" applyFill="1" applyBorder="1" applyAlignment="1">
      <alignment horizontal="left" vertical="top" wrapText="1"/>
    </xf>
    <xf numFmtId="0" fontId="19" fillId="14" borderId="1" xfId="0" applyFont="1" applyFill="1" applyBorder="1" applyAlignment="1">
      <alignment horizontal="left"/>
    </xf>
    <xf numFmtId="0" fontId="5" fillId="13" borderId="1" xfId="0" applyFont="1" applyFill="1" applyBorder="1" applyAlignment="1" applyProtection="1">
      <alignment vertical="center" wrapText="1"/>
      <protection locked="0"/>
    </xf>
    <xf numFmtId="0" fontId="2" fillId="13" borderId="1" xfId="0" applyFont="1" applyFill="1" applyBorder="1" applyAlignment="1" applyProtection="1">
      <alignment wrapText="1"/>
      <protection locked="0"/>
    </xf>
    <xf numFmtId="0" fontId="5" fillId="13" borderId="1" xfId="0" applyFont="1" applyFill="1" applyBorder="1" applyAlignment="1" applyProtection="1">
      <alignment horizontal="left"/>
      <protection locked="0"/>
    </xf>
    <xf numFmtId="0" fontId="5" fillId="13" borderId="1" xfId="0" quotePrefix="1" applyFont="1" applyFill="1" applyBorder="1" applyAlignment="1" applyProtection="1">
      <alignment wrapText="1"/>
      <protection locked="0"/>
    </xf>
    <xf numFmtId="0" fontId="5" fillId="13" borderId="1" xfId="0" applyFont="1" applyFill="1" applyBorder="1" applyProtection="1">
      <protection locked="0"/>
    </xf>
    <xf numFmtId="164" fontId="2" fillId="13" borderId="1" xfId="1" applyNumberFormat="1" applyFont="1" applyFill="1" applyBorder="1" applyProtection="1">
      <protection locked="0"/>
    </xf>
    <xf numFmtId="49" fontId="2" fillId="13" borderId="1" xfId="0" applyNumberFormat="1" applyFont="1" applyFill="1" applyBorder="1" applyProtection="1">
      <protection locked="0"/>
    </xf>
    <xf numFmtId="49" fontId="10" fillId="13" borderId="1" xfId="0" applyNumberFormat="1" applyFont="1" applyFill="1" applyBorder="1" applyAlignment="1" applyProtection="1">
      <alignment vertical="top" wrapText="1"/>
      <protection locked="0"/>
    </xf>
    <xf numFmtId="164" fontId="2" fillId="13" borderId="20" xfId="1" applyNumberFormat="1" applyFont="1" applyFill="1" applyBorder="1" applyProtection="1">
      <protection locked="0"/>
    </xf>
    <xf numFmtId="49" fontId="2" fillId="13" borderId="1" xfId="0" quotePrefix="1" applyNumberFormat="1" applyFont="1" applyFill="1" applyBorder="1" applyAlignment="1" applyProtection="1">
      <alignment wrapText="1"/>
      <protection locked="0"/>
    </xf>
    <xf numFmtId="0" fontId="2" fillId="13" borderId="1" xfId="0" quotePrefix="1" applyFont="1" applyFill="1" applyBorder="1" applyAlignment="1" applyProtection="1">
      <alignment wrapText="1"/>
      <protection locked="0"/>
    </xf>
    <xf numFmtId="49" fontId="10" fillId="13" borderId="18" xfId="0" applyNumberFormat="1" applyFont="1" applyFill="1" applyBorder="1" applyAlignment="1" applyProtection="1">
      <alignment vertical="top" wrapText="1"/>
      <protection locked="0"/>
    </xf>
    <xf numFmtId="49" fontId="2" fillId="13" borderId="20" xfId="0" quotePrefix="1" applyNumberFormat="1" applyFont="1" applyFill="1" applyBorder="1" applyAlignment="1" applyProtection="1">
      <alignment wrapText="1"/>
      <protection locked="0"/>
    </xf>
    <xf numFmtId="0" fontId="2" fillId="13" borderId="20" xfId="0" quotePrefix="1" applyFont="1" applyFill="1" applyBorder="1" applyAlignment="1" applyProtection="1">
      <alignment wrapText="1"/>
      <protection locked="0"/>
    </xf>
    <xf numFmtId="0" fontId="2" fillId="13" borderId="20" xfId="0" applyFont="1" applyFill="1" applyBorder="1" applyAlignment="1" applyProtection="1">
      <alignment wrapText="1"/>
      <protection locked="0"/>
    </xf>
    <xf numFmtId="49" fontId="2" fillId="13" borderId="20" xfId="0" applyNumberFormat="1" applyFont="1" applyFill="1" applyBorder="1" applyProtection="1">
      <protection locked="0"/>
    </xf>
    <xf numFmtId="49" fontId="10" fillId="13" borderId="21" xfId="0" applyNumberFormat="1" applyFont="1" applyFill="1" applyBorder="1" applyAlignment="1" applyProtection="1">
      <alignment vertical="top" wrapText="1"/>
      <protection locked="0"/>
    </xf>
    <xf numFmtId="0" fontId="16" fillId="5" borderId="0" xfId="0" applyFont="1" applyFill="1" applyBorder="1"/>
    <xf numFmtId="0" fontId="1" fillId="8" borderId="1" xfId="0" applyFont="1" applyFill="1" applyBorder="1" applyAlignment="1">
      <alignment horizontal="left"/>
    </xf>
    <xf numFmtId="0" fontId="1" fillId="8" borderId="1" xfId="0" applyFont="1" applyFill="1" applyBorder="1" applyAlignment="1">
      <alignment vertical="center" wrapText="1"/>
    </xf>
    <xf numFmtId="0" fontId="0" fillId="6" borderId="1" xfId="0" applyFill="1" applyBorder="1" applyAlignment="1">
      <alignment wrapText="1"/>
    </xf>
    <xf numFmtId="0" fontId="8" fillId="7" borderId="1" xfId="0" applyFont="1" applyFill="1" applyBorder="1" applyAlignment="1">
      <alignment vertical="top" wrapText="1"/>
    </xf>
    <xf numFmtId="0" fontId="8" fillId="7" borderId="8" xfId="0" applyFont="1" applyFill="1" applyBorder="1" applyAlignment="1">
      <alignment vertical="top" wrapText="1"/>
    </xf>
    <xf numFmtId="0" fontId="8" fillId="6" borderId="6" xfId="0" applyFont="1" applyFill="1" applyBorder="1" applyAlignment="1">
      <alignment vertical="top" wrapText="1"/>
    </xf>
    <xf numFmtId="0" fontId="8" fillId="6" borderId="12" xfId="0" applyFont="1" applyFill="1" applyBorder="1" applyAlignment="1">
      <alignment vertical="top" wrapText="1"/>
    </xf>
    <xf numFmtId="0" fontId="8" fillId="6" borderId="8" xfId="0" applyFont="1" applyFill="1" applyBorder="1" applyAlignment="1">
      <alignment vertical="top" wrapText="1"/>
    </xf>
    <xf numFmtId="49" fontId="5" fillId="13" borderId="1" xfId="0" applyNumberFormat="1" applyFont="1" applyFill="1" applyBorder="1" applyAlignment="1" applyProtection="1">
      <alignment horizontal="left"/>
      <protection locked="0"/>
    </xf>
    <xf numFmtId="49" fontId="5" fillId="13" borderId="1" xfId="0" quotePrefix="1" applyNumberFormat="1" applyFont="1" applyFill="1" applyBorder="1" applyAlignment="1" applyProtection="1">
      <alignment wrapText="1"/>
      <protection locked="0"/>
    </xf>
    <xf numFmtId="49" fontId="5" fillId="13" borderId="1" xfId="0" applyNumberFormat="1" applyFont="1" applyFill="1" applyBorder="1" applyAlignment="1" applyProtection="1">
      <alignment vertical="center" wrapText="1"/>
      <protection locked="0"/>
    </xf>
    <xf numFmtId="49" fontId="5" fillId="13" borderId="1" xfId="0" applyNumberFormat="1" applyFont="1" applyFill="1" applyBorder="1" applyProtection="1">
      <protection locked="0"/>
    </xf>
    <xf numFmtId="0" fontId="2" fillId="13" borderId="0" xfId="0" applyFont="1" applyFill="1" applyBorder="1" applyAlignment="1" applyProtection="1">
      <alignment wrapText="1"/>
      <protection locked="0"/>
    </xf>
    <xf numFmtId="0" fontId="20" fillId="19" borderId="4" xfId="0" applyFont="1" applyFill="1" applyBorder="1" applyAlignment="1">
      <alignment horizontal="center" vertical="center"/>
    </xf>
    <xf numFmtId="0" fontId="2" fillId="13" borderId="12" xfId="0" applyFont="1" applyFill="1" applyBorder="1" applyAlignment="1" applyProtection="1">
      <alignment wrapText="1"/>
      <protection locked="0"/>
    </xf>
    <xf numFmtId="0" fontId="0" fillId="4" borderId="12" xfId="0" applyFill="1" applyBorder="1"/>
    <xf numFmtId="0" fontId="0" fillId="4" borderId="8" xfId="0" applyFill="1" applyBorder="1"/>
    <xf numFmtId="0" fontId="2" fillId="13" borderId="6" xfId="0" applyFont="1" applyFill="1" applyBorder="1" applyAlignment="1" applyProtection="1">
      <alignment wrapText="1"/>
      <protection locked="0"/>
    </xf>
    <xf numFmtId="0" fontId="0" fillId="12" borderId="28" xfId="0" applyFill="1" applyBorder="1"/>
    <xf numFmtId="0" fontId="0" fillId="12" borderId="16" xfId="0" applyFill="1" applyBorder="1" applyAlignment="1">
      <alignment wrapText="1"/>
    </xf>
    <xf numFmtId="0" fontId="0" fillId="12" borderId="31" xfId="0" applyFill="1" applyBorder="1"/>
    <xf numFmtId="0" fontId="0" fillId="12" borderId="32" xfId="0" applyFill="1" applyBorder="1" applyAlignment="1">
      <alignment wrapText="1"/>
    </xf>
    <xf numFmtId="0" fontId="0" fillId="12" borderId="33" xfId="0" applyFill="1" applyBorder="1"/>
    <xf numFmtId="0" fontId="0" fillId="12" borderId="34" xfId="0" applyFill="1" applyBorder="1" applyAlignment="1">
      <alignment wrapText="1"/>
    </xf>
    <xf numFmtId="0" fontId="0" fillId="12" borderId="29" xfId="0" applyFill="1" applyBorder="1"/>
    <xf numFmtId="0" fontId="0" fillId="12" borderId="24" xfId="0" applyFill="1" applyBorder="1" applyAlignment="1">
      <alignment wrapText="1"/>
    </xf>
    <xf numFmtId="0" fontId="0" fillId="13" borderId="10" xfId="0" applyFill="1" applyBorder="1" applyProtection="1">
      <protection locked="0"/>
    </xf>
    <xf numFmtId="0" fontId="0" fillId="4" borderId="10" xfId="0" applyFill="1" applyBorder="1"/>
    <xf numFmtId="0" fontId="0" fillId="4" borderId="5" xfId="0" applyFill="1" applyBorder="1"/>
    <xf numFmtId="0" fontId="0" fillId="13" borderId="4" xfId="0" applyFill="1" applyBorder="1" applyProtection="1">
      <protection locked="0"/>
    </xf>
    <xf numFmtId="0" fontId="1" fillId="19" borderId="5" xfId="0" applyFont="1" applyFill="1" applyBorder="1" applyAlignment="1">
      <alignment horizontal="center" vertical="center" wrapText="1"/>
    </xf>
    <xf numFmtId="0" fontId="1" fillId="18" borderId="8" xfId="0" applyFont="1" applyFill="1" applyBorder="1" applyAlignment="1">
      <alignment vertical="center" wrapText="1"/>
    </xf>
    <xf numFmtId="0" fontId="1" fillId="17" borderId="32" xfId="0" applyFont="1" applyFill="1" applyBorder="1" applyAlignment="1">
      <alignment vertical="center" wrapText="1"/>
    </xf>
    <xf numFmtId="0" fontId="1" fillId="19" borderId="1" xfId="0" applyFont="1" applyFill="1" applyBorder="1" applyAlignment="1">
      <alignment horizontal="center" vertical="center" wrapText="1"/>
    </xf>
    <xf numFmtId="0" fontId="1" fillId="18" borderId="1" xfId="0" applyFont="1" applyFill="1" applyBorder="1" applyAlignment="1">
      <alignment horizontal="center" vertical="center" wrapText="1"/>
    </xf>
    <xf numFmtId="0" fontId="1" fillId="17" borderId="1" xfId="0" applyFont="1" applyFill="1" applyBorder="1" applyAlignment="1">
      <alignment horizontal="center" vertical="center" wrapText="1"/>
    </xf>
    <xf numFmtId="0" fontId="1" fillId="18" borderId="2" xfId="0" applyFont="1" applyFill="1" applyBorder="1" applyAlignment="1">
      <alignment vertical="center" wrapText="1"/>
    </xf>
    <xf numFmtId="0" fontId="1" fillId="18" borderId="3" xfId="0" applyFont="1" applyFill="1" applyBorder="1" applyAlignment="1">
      <alignment horizontal="center" vertical="center" wrapText="1"/>
    </xf>
    <xf numFmtId="0" fontId="1" fillId="17" borderId="31" xfId="0" applyFont="1" applyFill="1" applyBorder="1" applyAlignment="1">
      <alignment vertical="center" wrapText="1"/>
    </xf>
    <xf numFmtId="0" fontId="1" fillId="17" borderId="17" xfId="0" applyFont="1" applyFill="1" applyBorder="1" applyAlignment="1">
      <alignment horizontal="center" vertical="center" wrapText="1"/>
    </xf>
    <xf numFmtId="0" fontId="1" fillId="17" borderId="18" xfId="0" applyFont="1" applyFill="1" applyBorder="1" applyAlignment="1">
      <alignment horizontal="center" vertical="center" wrapText="1"/>
    </xf>
    <xf numFmtId="0" fontId="0" fillId="19" borderId="23" xfId="0" applyFont="1" applyFill="1" applyBorder="1" applyAlignment="1">
      <alignment horizontal="center" vertical="center" wrapText="1"/>
    </xf>
    <xf numFmtId="0" fontId="0" fillId="13" borderId="0" xfId="0" applyFill="1" applyBorder="1" applyAlignment="1" applyProtection="1">
      <alignment wrapText="1"/>
      <protection locked="0"/>
    </xf>
    <xf numFmtId="0" fontId="0" fillId="12" borderId="0" xfId="0" applyFill="1" applyBorder="1" applyAlignment="1">
      <alignment wrapText="1"/>
    </xf>
    <xf numFmtId="0" fontId="0" fillId="13" borderId="2" xfId="0" applyFill="1" applyBorder="1" applyAlignment="1" applyProtection="1">
      <alignment wrapText="1"/>
      <protection locked="0"/>
    </xf>
    <xf numFmtId="0" fontId="0" fillId="12" borderId="2" xfId="0" applyFill="1" applyBorder="1" applyAlignment="1">
      <alignment wrapText="1"/>
    </xf>
    <xf numFmtId="0" fontId="0" fillId="13" borderId="7" xfId="0" applyFill="1" applyBorder="1" applyAlignment="1" applyProtection="1">
      <alignment wrapText="1"/>
      <protection locked="0"/>
    </xf>
    <xf numFmtId="0" fontId="0" fillId="12" borderId="7" xfId="0" applyFill="1" applyBorder="1" applyAlignment="1">
      <alignment wrapText="1"/>
    </xf>
    <xf numFmtId="0" fontId="0" fillId="13" borderId="30" xfId="0" applyFill="1" applyBorder="1" applyAlignment="1" applyProtection="1">
      <alignment wrapText="1"/>
      <protection locked="0"/>
    </xf>
    <xf numFmtId="0" fontId="0" fillId="12" borderId="30" xfId="0" applyFill="1" applyBorder="1" applyAlignment="1">
      <alignment wrapText="1"/>
    </xf>
    <xf numFmtId="2" fontId="2" fillId="20" borderId="1" xfId="0" quotePrefix="1" applyNumberFormat="1" applyFont="1" applyFill="1" applyBorder="1" applyAlignment="1">
      <alignment wrapText="1"/>
    </xf>
    <xf numFmtId="0" fontId="1" fillId="16" borderId="35" xfId="0" applyFont="1" applyFill="1" applyBorder="1" applyAlignment="1" applyProtection="1">
      <alignment horizontal="center" vertical="center" wrapText="1"/>
      <protection locked="0"/>
    </xf>
    <xf numFmtId="0" fontId="18" fillId="5" borderId="0" xfId="0" applyFont="1" applyFill="1" applyBorder="1" applyAlignment="1">
      <alignment horizontal="left" vertical="center" wrapText="1"/>
    </xf>
    <xf numFmtId="0" fontId="0" fillId="5" borderId="0" xfId="0" applyFont="1" applyFill="1" applyBorder="1" applyAlignment="1">
      <alignment horizontal="left" vertical="top" wrapText="1"/>
    </xf>
    <xf numFmtId="0" fontId="1" fillId="4" borderId="36" xfId="0" applyFont="1" applyFill="1" applyBorder="1" applyAlignment="1"/>
    <xf numFmtId="0" fontId="0" fillId="6" borderId="37" xfId="0" applyFill="1" applyBorder="1" applyAlignment="1">
      <alignment horizontal="left" vertical="top" wrapText="1"/>
    </xf>
    <xf numFmtId="0" fontId="8" fillId="6" borderId="26" xfId="0" applyFont="1" applyFill="1" applyBorder="1" applyAlignment="1">
      <alignment horizontal="left" vertical="top" wrapText="1"/>
    </xf>
    <xf numFmtId="0" fontId="8" fillId="6" borderId="27" xfId="0" applyFont="1" applyFill="1" applyBorder="1" applyAlignment="1">
      <alignment horizontal="left" vertical="top" wrapText="1"/>
    </xf>
    <xf numFmtId="0" fontId="0" fillId="0" borderId="0" xfId="0" applyAlignment="1">
      <alignment horizontal="center"/>
    </xf>
    <xf numFmtId="0" fontId="1" fillId="4" borderId="6" xfId="0" applyFont="1" applyFill="1" applyBorder="1" applyAlignment="1">
      <alignment horizontal="left" vertical="center" wrapText="1"/>
    </xf>
    <xf numFmtId="0" fontId="1" fillId="4" borderId="9" xfId="0" applyFont="1" applyFill="1" applyBorder="1" applyAlignment="1">
      <alignment horizontal="left"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top" wrapText="1"/>
    </xf>
    <xf numFmtId="0" fontId="0" fillId="10" borderId="1" xfId="0" applyFont="1" applyFill="1" applyBorder="1" applyAlignment="1">
      <alignment horizontal="left" vertical="top" wrapText="1"/>
    </xf>
    <xf numFmtId="0" fontId="4" fillId="10" borderId="1" xfId="0" applyFont="1" applyFill="1" applyBorder="1" applyAlignment="1">
      <alignment horizontal="left" vertical="top" wrapText="1"/>
    </xf>
    <xf numFmtId="0" fontId="4" fillId="6" borderId="6"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6" xfId="0" applyFont="1" applyFill="1" applyBorder="1" applyAlignment="1">
      <alignment horizontal="left" vertical="top"/>
    </xf>
    <xf numFmtId="0" fontId="4" fillId="6" borderId="12" xfId="0" applyFont="1" applyFill="1" applyBorder="1" applyAlignment="1">
      <alignment horizontal="left" vertical="top"/>
    </xf>
    <xf numFmtId="0" fontId="4" fillId="6" borderId="8" xfId="0" applyFont="1" applyFill="1" applyBorder="1" applyAlignment="1">
      <alignment horizontal="left" vertical="top"/>
    </xf>
    <xf numFmtId="0" fontId="4" fillId="6" borderId="6" xfId="0" applyFont="1" applyFill="1" applyBorder="1" applyAlignment="1">
      <alignment horizontal="left" vertical="top" wrapText="1"/>
    </xf>
    <xf numFmtId="0" fontId="4" fillId="6" borderId="12"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6" xfId="0" applyFont="1" applyFill="1" applyBorder="1" applyAlignment="1">
      <alignment horizontal="left" wrapText="1"/>
    </xf>
    <xf numFmtId="0" fontId="4" fillId="6" borderId="12" xfId="0" applyFont="1" applyFill="1" applyBorder="1" applyAlignment="1">
      <alignment horizontal="left" wrapText="1"/>
    </xf>
    <xf numFmtId="0" fontId="4" fillId="6" borderId="8" xfId="0" applyFont="1" applyFill="1" applyBorder="1" applyAlignment="1">
      <alignment horizontal="left" wrapText="1"/>
    </xf>
    <xf numFmtId="0" fontId="4" fillId="10" borderId="4" xfId="0" applyFont="1" applyFill="1" applyBorder="1" applyAlignment="1">
      <alignment horizontal="left" wrapText="1"/>
    </xf>
    <xf numFmtId="0" fontId="4" fillId="10" borderId="10" xfId="0" applyFont="1" applyFill="1" applyBorder="1" applyAlignment="1">
      <alignment horizontal="left" wrapText="1"/>
    </xf>
    <xf numFmtId="0" fontId="4" fillId="10" borderId="5" xfId="0" applyFont="1" applyFill="1" applyBorder="1" applyAlignment="1">
      <alignment horizontal="left" wrapText="1"/>
    </xf>
    <xf numFmtId="0" fontId="1" fillId="18" borderId="2" xfId="0" applyFont="1" applyFill="1" applyBorder="1" applyAlignment="1">
      <alignment horizontal="center" vertical="center" wrapText="1"/>
    </xf>
    <xf numFmtId="0" fontId="1" fillId="17" borderId="2" xfId="0" applyFont="1" applyFill="1" applyBorder="1" applyAlignment="1">
      <alignment horizontal="center" vertical="center" wrapText="1"/>
    </xf>
    <xf numFmtId="0" fontId="1" fillId="15" borderId="23" xfId="0" applyFont="1" applyFill="1" applyBorder="1" applyAlignment="1">
      <alignment horizontal="center" vertical="center" wrapText="1"/>
    </xf>
    <xf numFmtId="0" fontId="1" fillId="15" borderId="35" xfId="0" applyFont="1" applyFill="1" applyBorder="1" applyAlignment="1">
      <alignment horizontal="center" vertical="center" wrapText="1"/>
    </xf>
    <xf numFmtId="0" fontId="18" fillId="5" borderId="0" xfId="0" applyFont="1" applyFill="1" applyBorder="1" applyAlignment="1">
      <alignment horizontal="left" vertical="center" wrapText="1"/>
    </xf>
    <xf numFmtId="0" fontId="0" fillId="5" borderId="0" xfId="0" applyFont="1" applyFill="1" applyBorder="1" applyAlignment="1">
      <alignment horizontal="left" vertical="top" wrapText="1"/>
    </xf>
    <xf numFmtId="0" fontId="20" fillId="18" borderId="6" xfId="0" applyFont="1" applyFill="1" applyBorder="1" applyAlignment="1">
      <alignment horizontal="center" vertical="center"/>
    </xf>
    <xf numFmtId="0" fontId="20" fillId="18" borderId="7" xfId="0" applyFont="1" applyFill="1" applyBorder="1" applyAlignment="1">
      <alignment horizontal="center" vertical="center"/>
    </xf>
    <xf numFmtId="0" fontId="20" fillId="17" borderId="25" xfId="0" applyFont="1" applyFill="1" applyBorder="1" applyAlignment="1">
      <alignment horizontal="center"/>
    </xf>
    <xf numFmtId="0" fontId="20" fillId="17" borderId="26" xfId="0" applyFont="1" applyFill="1" applyBorder="1" applyAlignment="1">
      <alignment horizontal="center"/>
    </xf>
    <xf numFmtId="0" fontId="20" fillId="17" borderId="27" xfId="0" applyFont="1" applyFill="1" applyBorder="1" applyAlignment="1">
      <alignment horizontal="center"/>
    </xf>
    <xf numFmtId="0" fontId="17" fillId="5" borderId="30" xfId="3" quotePrefix="1" applyFill="1" applyBorder="1" applyAlignment="1">
      <alignment horizontal="left" vertical="center" wrapText="1"/>
    </xf>
    <xf numFmtId="0" fontId="0" fillId="8" borderId="1" xfId="0" applyFill="1" applyBorder="1" applyAlignment="1">
      <alignment horizontal="center"/>
    </xf>
    <xf numFmtId="0" fontId="2" fillId="9" borderId="1" xfId="0" applyFont="1" applyFill="1" applyBorder="1" applyAlignment="1">
      <alignment horizontal="left" wrapText="1"/>
    </xf>
    <xf numFmtId="0" fontId="2" fillId="9" borderId="1" xfId="0" applyFont="1" applyFill="1" applyBorder="1" applyAlignment="1">
      <alignment horizontal="left"/>
    </xf>
    <xf numFmtId="0" fontId="2" fillId="9" borderId="5" xfId="0" applyFont="1" applyFill="1" applyBorder="1" applyAlignment="1">
      <alignment horizontal="left" vertical="top" wrapText="1"/>
    </xf>
    <xf numFmtId="0" fontId="2" fillId="9" borderId="5" xfId="0" applyFont="1" applyFill="1" applyBorder="1" applyAlignment="1">
      <alignment horizontal="left" vertical="top"/>
    </xf>
    <xf numFmtId="0" fontId="0" fillId="5" borderId="2" xfId="0" applyFont="1" applyFill="1" applyBorder="1" applyAlignment="1">
      <alignment horizontal="center" vertical="top"/>
    </xf>
    <xf numFmtId="0" fontId="2" fillId="9" borderId="5" xfId="0" applyFont="1" applyFill="1" applyBorder="1" applyAlignment="1">
      <alignment horizontal="left"/>
    </xf>
    <xf numFmtId="0" fontId="15" fillId="5" borderId="0" xfId="0" applyFont="1" applyFill="1" applyAlignment="1">
      <alignment horizontal="left" vertical="top" wrapText="1"/>
    </xf>
    <xf numFmtId="0" fontId="0" fillId="4" borderId="1" xfId="0" applyFill="1" applyBorder="1" applyAlignment="1">
      <alignment horizontal="center" wrapText="1"/>
    </xf>
    <xf numFmtId="0" fontId="0" fillId="0" borderId="4" xfId="0" applyBorder="1" applyAlignment="1">
      <alignment horizontal="left" vertical="center" wrapText="1"/>
    </xf>
    <xf numFmtId="0" fontId="0" fillId="0" borderId="10" xfId="0" applyBorder="1" applyAlignment="1">
      <alignment horizontal="left" vertical="center" wrapText="1"/>
    </xf>
    <xf numFmtId="0" fontId="0" fillId="0" borderId="5" xfId="0" applyBorder="1" applyAlignment="1">
      <alignment horizontal="left" vertical="center" wrapText="1"/>
    </xf>
    <xf numFmtId="0" fontId="0" fillId="0" borderId="4" xfId="0" applyBorder="1" applyAlignment="1">
      <alignment horizontal="center" vertical="center" wrapText="1"/>
    </xf>
    <xf numFmtId="0" fontId="0" fillId="0" borderId="10" xfId="0" applyBorder="1" applyAlignment="1">
      <alignment horizontal="center" vertical="center" wrapText="1"/>
    </xf>
    <xf numFmtId="0" fontId="0" fillId="0" borderId="5" xfId="0" applyBorder="1" applyAlignment="1">
      <alignment horizontal="center" vertical="center" wrapText="1"/>
    </xf>
    <xf numFmtId="0" fontId="1" fillId="2" borderId="3" xfId="0" applyFont="1" applyFill="1" applyBorder="1" applyAlignment="1">
      <alignment horizontal="left" wrapText="1"/>
    </xf>
    <xf numFmtId="0" fontId="1" fillId="2" borderId="11" xfId="0" applyFont="1" applyFill="1" applyBorder="1" applyAlignment="1">
      <alignment horizontal="left" wrapText="1"/>
    </xf>
  </cellXfs>
  <cellStyles count="4">
    <cellStyle name="Komma" xfId="1" builtinId="3"/>
    <cellStyle name="Link" xfId="3" builtinId="8"/>
    <cellStyle name="Standard" xfId="0" builtinId="0"/>
    <cellStyle name="Standard 2" xfId="2"/>
  </cellStyles>
  <dxfs count="8">
    <dxf>
      <font>
        <color theme="0" tint="-0.24994659260841701"/>
      </font>
      <fill>
        <patternFill>
          <bgColor theme="0" tint="-0.24994659260841701"/>
        </patternFill>
      </fill>
    </dxf>
    <dxf>
      <font>
        <color theme="0" tint="-0.24994659260841701"/>
      </font>
      <fill>
        <patternFill patternType="solid">
          <fgColor auto="1"/>
          <bgColor theme="0" tint="-0.24994659260841701"/>
        </patternFill>
      </fill>
    </dxf>
    <dxf>
      <font>
        <color theme="0" tint="-0.24994659260841701"/>
      </font>
      <fill>
        <patternFill patternType="solid">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patternType="solid">
          <bgColor theme="0" tint="-0.24994659260841701"/>
        </patternFill>
      </fill>
    </dxf>
    <dxf>
      <font>
        <color theme="0" tint="-0.24994659260841701"/>
      </font>
      <fill>
        <patternFill patternType="solid">
          <bgColor theme="0" tint="-0.24994659260841701"/>
        </patternFill>
      </fill>
    </dxf>
    <dxf>
      <font>
        <color theme="0" tint="-0.24994659260841701"/>
      </font>
      <fill>
        <patternFill patternType="solid">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0</xdr:rowOff>
    </xdr:from>
    <xdr:to>
      <xdr:col>11</xdr:col>
      <xdr:colOff>0</xdr:colOff>
      <xdr:row>28</xdr:row>
      <xdr:rowOff>161191</xdr:rowOff>
    </xdr:to>
    <xdr:sp macro="" textlink="">
      <xdr:nvSpPr>
        <xdr:cNvPr id="2" name="Textfeld 1"/>
        <xdr:cNvSpPr txBox="1"/>
      </xdr:nvSpPr>
      <xdr:spPr>
        <a:xfrm>
          <a:off x="57150" y="0"/>
          <a:ext cx="8324850" cy="54951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de-DE" sz="1100" b="1"/>
            <a:t>Eingabehilfe</a:t>
          </a:r>
          <a:r>
            <a:rPr lang="de-DE" sz="1100" b="1" baseline="0"/>
            <a:t> für das Onlinetool der Datenabfrage für die Sicherheitsplattform Gas 2022</a:t>
          </a:r>
          <a:br>
            <a:rPr lang="de-DE" sz="1100" b="1" baseline="0"/>
          </a:br>
          <a:r>
            <a:rPr lang="de-DE" sz="1100" b="1" baseline="0"/>
            <a:t/>
          </a:r>
          <a:br>
            <a:rPr lang="de-DE" sz="1100" b="1" baseline="0"/>
          </a:br>
          <a:r>
            <a:rPr lang="de-DE" sz="1100" baseline="0"/>
            <a:t>In dieser Datei erhalten Sie fachliche Hilfestellung für die Datenabfrage für die Sicherheitsplattform. Für jedes Feld wird eine Ausfüllhilfe bereitgestelllt, die den Inhalt der geforderten Daten beschreibt. </a:t>
          </a:r>
          <a:r>
            <a:rPr lang="de-DE" sz="1100" baseline="0">
              <a:solidFill>
                <a:schemeClr val="dk1"/>
              </a:solidFill>
              <a:effectLst/>
              <a:latin typeface="+mn-lt"/>
              <a:ea typeface="+mn-ea"/>
              <a:cs typeface="+mn-cs"/>
            </a:rPr>
            <a:t>Für jedes Feld ist auch angegeben, ob es sich um eine Pflichtangabe oder eine optionale Angabe handelt.</a:t>
          </a:r>
          <a:r>
            <a:rPr lang="de-DE" sz="1100" baseline="0"/>
            <a:t> Sie können zudem alle geforderten Angaben in die Datei eingeben, um die Angaben zur Eingabe in der Onlinemaske vorzumerken. </a:t>
          </a:r>
        </a:p>
        <a:p>
          <a:pPr marL="0" marR="0" lvl="0" indent="0" defTabSz="914400" eaLnBrk="1" fontAlgn="auto" latinLnBrk="0" hangingPunct="1">
            <a:lnSpc>
              <a:spcPct val="100000"/>
            </a:lnSpc>
            <a:spcBef>
              <a:spcPts val="0"/>
            </a:spcBef>
            <a:spcAft>
              <a:spcPts val="0"/>
            </a:spcAft>
            <a:buClrTx/>
            <a:buSzTx/>
            <a:buFontTx/>
            <a:buNone/>
            <a:tabLst/>
            <a:defRPr/>
          </a:pPr>
          <a:endParaRPr lang="de-DE"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e-DE" sz="1100" baseline="0">
              <a:solidFill>
                <a:schemeClr val="dk1"/>
              </a:solidFill>
              <a:effectLst/>
              <a:latin typeface="+mn-lt"/>
              <a:ea typeface="+mn-ea"/>
              <a:cs typeface="+mn-cs"/>
            </a:rPr>
            <a:t>Sie finden die abgefragten Daten in den Tabellenblättern "Allg. Parameter" und "Leistungsbez. Parameter". </a:t>
          </a:r>
          <a:br>
            <a:rPr lang="de-DE" sz="1100" baseline="0">
              <a:solidFill>
                <a:schemeClr val="dk1"/>
              </a:solidFill>
              <a:effectLst/>
              <a:latin typeface="+mn-lt"/>
              <a:ea typeface="+mn-ea"/>
              <a:cs typeface="+mn-cs"/>
            </a:rPr>
          </a:br>
          <a:endParaRPr lang="de-DE"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e-DE" sz="1100" baseline="0">
              <a:solidFill>
                <a:schemeClr val="dk1"/>
              </a:solidFill>
              <a:effectLst/>
              <a:latin typeface="+mn-lt"/>
              <a:ea typeface="+mn-ea"/>
              <a:cs typeface="+mn-cs"/>
            </a:rPr>
            <a:t>In der Datenabfrage wird die Leistung der angeschlossenen Letztverbraucher in getrennten Leistungblöcken abgefragt. Im Tabellenballt "Hilfsblatt Aufteilung Blöcke" wird das Aufteilen erläutert und es kann ein Vorschlag für die Aufteilung in Leistungsblöcke erstellt werden. </a:t>
          </a:r>
        </a:p>
        <a:p>
          <a:pPr marL="0" marR="0" lvl="0" indent="0" defTabSz="914400" eaLnBrk="1" fontAlgn="auto" latinLnBrk="0" hangingPunct="1">
            <a:lnSpc>
              <a:spcPct val="100000"/>
            </a:lnSpc>
            <a:spcBef>
              <a:spcPts val="0"/>
            </a:spcBef>
            <a:spcAft>
              <a:spcPts val="0"/>
            </a:spcAft>
            <a:buClrTx/>
            <a:buSzTx/>
            <a:buFontTx/>
            <a:buNone/>
            <a:tabLst/>
            <a:defRPr/>
          </a:pPr>
          <a:endParaRPr lang="de-DE"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e-DE"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e-DE"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e-DE"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e-DE"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e-DE"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e-DE"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e-DE"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e-DE"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e-DE"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e-DE"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e-DE"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e-DE"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e-DE"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e-DE"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e-DE"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e-DE"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e-DE"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e-DE"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e-DE"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e-DE" sz="1100" baseline="0">
              <a:solidFill>
                <a:schemeClr val="dk1"/>
              </a:solidFill>
              <a:effectLst/>
              <a:latin typeface="+mn-lt"/>
              <a:ea typeface="+mn-ea"/>
              <a:cs typeface="+mn-cs"/>
            </a:rPr>
            <a:t>							Version : 02.05.2022</a:t>
          </a:r>
        </a:p>
        <a:p>
          <a:r>
            <a:rPr lang="de-DE" sz="1100" baseline="0"/>
            <a:t/>
          </a:r>
          <a:br>
            <a:rPr lang="de-DE" sz="1100" baseline="0"/>
          </a:br>
          <a:r>
            <a:rPr lang="de-DE" sz="1100" baseline="0"/>
            <a:t/>
          </a:r>
          <a:br>
            <a:rPr lang="de-DE" sz="1100" baseline="0"/>
          </a:br>
          <a:r>
            <a:rPr lang="de-DE" sz="1100" baseline="0"/>
            <a:t/>
          </a:r>
          <a:br>
            <a:rPr lang="de-DE" sz="1100" baseline="0"/>
          </a:br>
          <a:endParaRPr lang="de-D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4</xdr:row>
      <xdr:rowOff>282762</xdr:rowOff>
    </xdr:from>
    <xdr:to>
      <xdr:col>2</xdr:col>
      <xdr:colOff>482919</xdr:colOff>
      <xdr:row>4</xdr:row>
      <xdr:rowOff>460189</xdr:rowOff>
    </xdr:to>
    <xdr:sp macro="" textlink="">
      <xdr:nvSpPr>
        <xdr:cNvPr id="11" name="Rechteck 10"/>
        <xdr:cNvSpPr/>
      </xdr:nvSpPr>
      <xdr:spPr>
        <a:xfrm>
          <a:off x="28575" y="1178112"/>
          <a:ext cx="3950019" cy="177427"/>
        </a:xfrm>
        <a:prstGeom prst="rect">
          <a:avLst/>
        </a:prstGeom>
        <a:solidFill>
          <a:schemeClr val="accent4">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0</xdr:col>
      <xdr:colOff>55980</xdr:colOff>
      <xdr:row>2</xdr:row>
      <xdr:rowOff>149412</xdr:rowOff>
    </xdr:from>
    <xdr:to>
      <xdr:col>1</xdr:col>
      <xdr:colOff>1010820</xdr:colOff>
      <xdr:row>3</xdr:row>
      <xdr:rowOff>136339</xdr:rowOff>
    </xdr:to>
    <xdr:sp macro="" textlink="">
      <xdr:nvSpPr>
        <xdr:cNvPr id="9" name="Rechteck 8"/>
        <xdr:cNvSpPr/>
      </xdr:nvSpPr>
      <xdr:spPr>
        <a:xfrm>
          <a:off x="55980" y="663762"/>
          <a:ext cx="2697915" cy="177427"/>
        </a:xfrm>
        <a:prstGeom prst="rect">
          <a:avLst/>
        </a:prstGeom>
        <a:solidFill>
          <a:schemeClr val="accent4">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oneCellAnchor>
    <xdr:from>
      <xdr:col>0</xdr:col>
      <xdr:colOff>0</xdr:colOff>
      <xdr:row>1</xdr:row>
      <xdr:rowOff>28574</xdr:rowOff>
    </xdr:from>
    <xdr:ext cx="9886950" cy="4733925"/>
    <xdr:sp macro="" textlink="">
      <xdr:nvSpPr>
        <xdr:cNvPr id="4" name="Textfeld 3"/>
        <xdr:cNvSpPr txBox="1"/>
      </xdr:nvSpPr>
      <xdr:spPr>
        <a:xfrm>
          <a:off x="0" y="266699"/>
          <a:ext cx="9886950" cy="4733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1100">
              <a:solidFill>
                <a:schemeClr val="tx1"/>
              </a:solidFill>
              <a:effectLst/>
              <a:latin typeface="+mn-lt"/>
              <a:ea typeface="+mn-ea"/>
              <a:cs typeface="+mn-cs"/>
            </a:rPr>
            <a:t>Der Verbrauch/Die Leistungsanteile der angeschlossenen Letztverbraucher soll im Onlineportal in Leistungsblöcke aufgeteilt eingetragen werden. Die Aufteilung folgt dem Ziel unterschiedliche Leistungsteile sachgerecht bewerten zu können.  </a:t>
          </a:r>
          <a:endParaRPr lang="de-DE" sz="1100" b="1">
            <a:solidFill>
              <a:schemeClr val="tx1"/>
            </a:solidFill>
            <a:effectLst/>
            <a:latin typeface="+mn-lt"/>
            <a:ea typeface="+mn-ea"/>
            <a:cs typeface="+mn-cs"/>
          </a:endParaRPr>
        </a:p>
        <a:p>
          <a:r>
            <a:rPr lang="de-DE" sz="1100" b="1" u="sng">
              <a:solidFill>
                <a:schemeClr val="tx1"/>
              </a:solidFill>
              <a:effectLst/>
              <a:latin typeface="+mn-lt"/>
              <a:ea typeface="+mn-ea"/>
              <a:cs typeface="+mn-cs"/>
            </a:rPr>
            <a:t>1. Stufe: sachliche und technische Aufteilung</a:t>
          </a:r>
          <a:endParaRPr lang="de-DE" u="sng">
            <a:effectLst/>
          </a:endParaRPr>
        </a:p>
        <a:p>
          <a:r>
            <a:rPr lang="de-DE" sz="1100">
              <a:solidFill>
                <a:schemeClr val="tx1"/>
              </a:solidFill>
              <a:effectLst/>
              <a:latin typeface="+mn-lt"/>
              <a:ea typeface="+mn-ea"/>
              <a:cs typeface="+mn-cs"/>
            </a:rPr>
            <a:t>Trennen Sie in der erste Stufe sofern vorhanden getrennt zu betrachtende Produktionsanlagen mit unterschiedlichen Cost of Gas Disruption in eigene </a:t>
          </a:r>
          <a:r>
            <a:rPr lang="de-DE" sz="1100" b="1" u="none">
              <a:solidFill>
                <a:sysClr val="windowText" lastClr="000000"/>
              </a:solidFill>
              <a:effectLst/>
              <a:latin typeface="+mn-lt"/>
              <a:ea typeface="+mn-ea"/>
              <a:cs typeface="+mn-cs"/>
            </a:rPr>
            <a:t>Leistungsblöcke</a:t>
          </a:r>
          <a:r>
            <a:rPr lang="de-DE" sz="1100">
              <a:solidFill>
                <a:schemeClr val="tx1"/>
              </a:solidFill>
              <a:effectLst/>
              <a:latin typeface="+mn-lt"/>
              <a:ea typeface="+mn-ea"/>
              <a:cs typeface="+mn-cs"/>
            </a:rPr>
            <a:t> auf. Eine Auftrennung sollte insbesondere Erfolgen, wenn die Branche des Letztverbrauchers unterschiedlich ist und keine technischen Verknüpfungen bestehen.</a:t>
          </a:r>
          <a:endParaRPr lang="de-DE">
            <a:effectLst/>
          </a:endParaRPr>
        </a:p>
        <a:p>
          <a:r>
            <a:rPr lang="de-DE" sz="1100" b="1" u="sng">
              <a:solidFill>
                <a:schemeClr val="tx1"/>
              </a:solidFill>
              <a:effectLst/>
              <a:latin typeface="+mn-lt"/>
              <a:ea typeface="+mn-ea"/>
              <a:cs typeface="+mn-cs"/>
            </a:rPr>
            <a:t>2. Stufe: Aufteilung nach Verbrauchsverhalten und Flexibilität (VF)</a:t>
          </a:r>
          <a:endParaRPr lang="de-DE" u="sng">
            <a:effectLst/>
          </a:endParaRPr>
        </a:p>
        <a:p>
          <a:r>
            <a:rPr lang="de-DE" sz="1100">
              <a:solidFill>
                <a:schemeClr val="tx1"/>
              </a:solidFill>
              <a:effectLst/>
              <a:latin typeface="+mn-lt"/>
              <a:ea typeface="+mn-ea"/>
              <a:cs typeface="+mn-cs"/>
            </a:rPr>
            <a:t>Trennen Sie die so entstehenden Blöcke daraufhin nach möglichem Verbrauchsverhalten und Flexibilität auf. Trennen Sie beispielsweise die Blöcke auf, wenn die Leistung in mehr als eine der folgenden Kategorien fällt:</a:t>
          </a:r>
          <a:endParaRPr lang="de-DE">
            <a:effectLst/>
          </a:endParaRPr>
        </a:p>
        <a:p>
          <a:r>
            <a:rPr lang="de-DE" sz="1100" u="sng">
              <a:solidFill>
                <a:schemeClr val="tx1"/>
              </a:solidFill>
              <a:effectLst/>
              <a:latin typeface="+mn-lt"/>
              <a:ea typeface="+mn-ea"/>
              <a:cs typeface="+mn-cs"/>
            </a:rPr>
            <a:t>VF0: In Gaskrisensituation regelmäßig nicht aktiv:</a:t>
          </a:r>
          <a:endParaRPr lang="de-DE">
            <a:effectLst/>
          </a:endParaRPr>
        </a:p>
        <a:p>
          <a:r>
            <a:rPr lang="de-DE" sz="1100">
              <a:solidFill>
                <a:schemeClr val="tx1"/>
              </a:solidFill>
              <a:effectLst/>
              <a:latin typeface="+mn-lt"/>
              <a:ea typeface="+mn-ea"/>
              <a:cs typeface="+mn-cs"/>
            </a:rPr>
            <a:t>Geben Sie in diesem Leistungsblock den Anteil der Leistung an, um den die Leistung in der Krisensituation erwartungsgemäß aufgrund der hohen Erdgaspreisen oder anderen Gründen bereits reduziert ist. Der Leistungsblock dient dazu abzuschätzten wie hoch die im Krisenfall noch in anspruchgenomme Leistung am Netzanschlusspunkt ist. </a:t>
          </a:r>
          <a:endParaRPr lang="de-DE">
            <a:effectLst/>
          </a:endParaRPr>
        </a:p>
        <a:p>
          <a:r>
            <a:rPr lang="de-DE" sz="1100" u="sng">
              <a:solidFill>
                <a:schemeClr val="tx1"/>
              </a:solidFill>
              <a:effectLst/>
              <a:latin typeface="+mn-lt"/>
              <a:ea typeface="+mn-ea"/>
              <a:cs typeface="+mn-cs"/>
            </a:rPr>
            <a:t>VF1: Teilweise leistungsreduzierbarer Block:</a:t>
          </a:r>
          <a:endParaRPr lang="de-DE">
            <a:effectLst/>
          </a:endParaRPr>
        </a:p>
        <a:p>
          <a:r>
            <a:rPr lang="de-DE" sz="1100">
              <a:solidFill>
                <a:schemeClr val="tx1"/>
              </a:solidFill>
              <a:effectLst/>
              <a:latin typeface="+mn-lt"/>
              <a:ea typeface="+mn-ea"/>
              <a:cs typeface="+mn-cs"/>
            </a:rPr>
            <a:t>Geben Sie in diesem Block den Anteil der Leistung an, der im Krisenfall stetig oder in kleinen Schritten teilweise reduziert werden kann. (Siehe Angabe: "Kann die Leistung auch teilweise abgerufen werden?")</a:t>
          </a:r>
          <a:endParaRPr lang="de-DE">
            <a:effectLst/>
          </a:endParaRPr>
        </a:p>
        <a:p>
          <a:r>
            <a:rPr lang="de-DE" sz="1100" u="sng">
              <a:solidFill>
                <a:schemeClr val="tx1"/>
              </a:solidFill>
              <a:effectLst/>
              <a:latin typeface="+mn-lt"/>
              <a:ea typeface="+mn-ea"/>
              <a:cs typeface="+mn-cs"/>
            </a:rPr>
            <a:t>VF2: Nur gesamthaft reduzierbarer Block:</a:t>
          </a:r>
          <a:endParaRPr lang="de-DE">
            <a:effectLst/>
          </a:endParaRPr>
        </a:p>
        <a:p>
          <a:r>
            <a:rPr lang="de-DE" sz="1100">
              <a:solidFill>
                <a:schemeClr val="tx1"/>
              </a:solidFill>
              <a:effectLst/>
              <a:latin typeface="+mn-lt"/>
              <a:ea typeface="+mn-ea"/>
              <a:cs typeface="+mn-cs"/>
            </a:rPr>
            <a:t>Geben Sie in diesem Block den Anteil der Leistung an, der </a:t>
          </a:r>
          <a:r>
            <a:rPr lang="de-DE" sz="1100" u="sng">
              <a:solidFill>
                <a:schemeClr val="tx1"/>
              </a:solidFill>
              <a:effectLst/>
              <a:latin typeface="+mn-lt"/>
              <a:ea typeface="+mn-ea"/>
              <a:cs typeface="+mn-cs"/>
            </a:rPr>
            <a:t>nur</a:t>
          </a:r>
          <a:r>
            <a:rPr lang="de-DE" sz="1100">
              <a:solidFill>
                <a:schemeClr val="tx1"/>
              </a:solidFill>
              <a:effectLst/>
              <a:latin typeface="+mn-lt"/>
              <a:ea typeface="+mn-ea"/>
              <a:cs typeface="+mn-cs"/>
            </a:rPr>
            <a:t> gesamthaft reduziert werden kann. </a:t>
          </a:r>
          <a:endParaRPr lang="de-DE">
            <a:effectLst/>
          </a:endParaRPr>
        </a:p>
        <a:p>
          <a:r>
            <a:rPr lang="de-DE" sz="1100" u="sng">
              <a:solidFill>
                <a:schemeClr val="tx1"/>
              </a:solidFill>
              <a:effectLst/>
              <a:latin typeface="+mn-lt"/>
              <a:ea typeface="+mn-ea"/>
              <a:cs typeface="+mn-cs"/>
            </a:rPr>
            <a:t>VF3: Nur gesamthaft reduzierbarer Block mit Kapitalschäden:</a:t>
          </a:r>
          <a:endParaRPr lang="de-DE">
            <a:effectLst/>
          </a:endParaRPr>
        </a:p>
        <a:p>
          <a:r>
            <a:rPr lang="de-DE" sz="1100">
              <a:solidFill>
                <a:schemeClr val="tx1"/>
              </a:solidFill>
              <a:effectLst/>
              <a:latin typeface="+mn-lt"/>
              <a:ea typeface="+mn-ea"/>
              <a:cs typeface="+mn-cs"/>
            </a:rPr>
            <a:t>Geben Sie in diesem Block den Anteil der Leistung an, die </a:t>
          </a:r>
          <a:r>
            <a:rPr lang="de-DE" sz="1100" u="sng">
              <a:solidFill>
                <a:schemeClr val="tx1"/>
              </a:solidFill>
              <a:effectLst/>
              <a:latin typeface="+mn-lt"/>
              <a:ea typeface="+mn-ea"/>
              <a:cs typeface="+mn-cs"/>
            </a:rPr>
            <a:t>minimal</a:t>
          </a:r>
          <a:r>
            <a:rPr lang="de-DE" sz="1100">
              <a:solidFill>
                <a:schemeClr val="tx1"/>
              </a:solidFill>
              <a:effectLst/>
              <a:latin typeface="+mn-lt"/>
              <a:ea typeface="+mn-ea"/>
              <a:cs typeface="+mn-cs"/>
            </a:rPr>
            <a:t> erforderlich ist, um kapitale Anlagenschäden zu vermeiden.  </a:t>
          </a:r>
        </a:p>
        <a:p>
          <a:endParaRPr lang="de-DE"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e-DE" sz="1100">
              <a:solidFill>
                <a:schemeClr val="tx1"/>
              </a:solidFill>
              <a:effectLst/>
              <a:latin typeface="+mn-lt"/>
              <a:ea typeface="+mn-ea"/>
              <a:cs typeface="+mn-cs"/>
            </a:rPr>
            <a:t>Sie können die Blöcke noch weiter Unterteilen</a:t>
          </a:r>
          <a:r>
            <a:rPr lang="de-DE" sz="1100" baseline="0">
              <a:solidFill>
                <a:schemeClr val="tx1"/>
              </a:solidFill>
              <a:effectLst/>
              <a:latin typeface="+mn-lt"/>
              <a:ea typeface="+mn-ea"/>
              <a:cs typeface="+mn-cs"/>
            </a:rPr>
            <a:t>, sofern z.B. für die Blöcke unterschiedliche Costs of Gas Disruption* eingetragen werden sollen.  </a:t>
          </a:r>
        </a:p>
        <a:p>
          <a:pPr marL="0" marR="0" lvl="0" indent="0" defTabSz="914400" eaLnBrk="1" fontAlgn="auto" latinLnBrk="0" hangingPunct="1">
            <a:lnSpc>
              <a:spcPct val="100000"/>
            </a:lnSpc>
            <a:spcBef>
              <a:spcPts val="0"/>
            </a:spcBef>
            <a:spcAft>
              <a:spcPts val="0"/>
            </a:spcAft>
            <a:buClrTx/>
            <a:buSzTx/>
            <a:buFontTx/>
            <a:buNone/>
            <a:tabLst/>
            <a:defRPr/>
          </a:pPr>
          <a:r>
            <a:rPr lang="de-DE" sz="1100" baseline="0">
              <a:solidFill>
                <a:schemeClr val="tx1"/>
              </a:solidFill>
              <a:effectLst/>
              <a:latin typeface="+mn-lt"/>
              <a:ea typeface="+mn-ea"/>
              <a:cs typeface="+mn-cs"/>
            </a:rPr>
            <a:t>(*Kosten einer Erdgasunterbrechung in Euro/MWh/h für den Leistungsblock ein. In diesen Wert fließen sämtliche Kosten ein, die für das Unternehmen durch den Produktionsausfall des Leistungsblocks aus bspw. zivilrechtlichen Ansprüchen entstehen. Das Ausbleiben von Opportunitäten ist hier nicht zu berücksichtigen.)</a:t>
          </a:r>
        </a:p>
        <a:p>
          <a:pPr marL="0" marR="0" lvl="0" indent="0" defTabSz="914400" eaLnBrk="1" fontAlgn="auto" latinLnBrk="0" hangingPunct="1">
            <a:lnSpc>
              <a:spcPct val="100000"/>
            </a:lnSpc>
            <a:spcBef>
              <a:spcPts val="0"/>
            </a:spcBef>
            <a:spcAft>
              <a:spcPts val="0"/>
            </a:spcAft>
            <a:buClrTx/>
            <a:buSzTx/>
            <a:buFontTx/>
            <a:buNone/>
            <a:tabLst/>
            <a:defRPr/>
          </a:pPr>
          <a:endParaRPr lang="de-DE" sz="1100" baseline="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e-DE" sz="1100" baseline="0">
              <a:solidFill>
                <a:schemeClr val="tx1"/>
              </a:solidFill>
              <a:effectLst/>
              <a:latin typeface="+mn-lt"/>
              <a:ea typeface="+mn-ea"/>
              <a:cs typeface="+mn-cs"/>
            </a:rPr>
            <a:t>Sofern der Block als voraussichtlich in einer Krisensituation reduzierte Nachfrage (VF0) eingetragen wurde, tragen Sie hier 0 ein. </a:t>
          </a:r>
          <a:endParaRPr lang="de-DE">
            <a:effectLst/>
          </a:endParaRPr>
        </a:p>
        <a:p>
          <a:endParaRPr lang="de-DE" sz="1100"/>
        </a:p>
        <a:p>
          <a:pPr marL="0" marR="0" lvl="0" indent="0" defTabSz="914400" eaLnBrk="1" fontAlgn="auto" latinLnBrk="0" hangingPunct="1">
            <a:lnSpc>
              <a:spcPct val="100000"/>
            </a:lnSpc>
            <a:spcBef>
              <a:spcPts val="0"/>
            </a:spcBef>
            <a:spcAft>
              <a:spcPts val="0"/>
            </a:spcAft>
            <a:buClrTx/>
            <a:buSzTx/>
            <a:buFontTx/>
            <a:buNone/>
            <a:tabLst/>
            <a:defRPr/>
          </a:pPr>
          <a:r>
            <a:rPr lang="de-DE" sz="1100" baseline="0">
              <a:solidFill>
                <a:schemeClr val="tx1"/>
              </a:solidFill>
              <a:effectLst/>
              <a:latin typeface="+mn-lt"/>
              <a:ea typeface="+mn-ea"/>
              <a:cs typeface="+mn-cs"/>
            </a:rPr>
            <a:t>Die untere Hilfstabelle erstellt einen Vorschlag für die Aufteilung in Leistungsblöcke anhand Ihrer Angaben.   </a:t>
          </a:r>
          <a:endParaRPr lang="de-DE" sz="1100"/>
        </a:p>
      </xdr:txBody>
    </xdr:sp>
    <xdr:clientData/>
  </xdr:oneCellAnchor>
  <xdr:twoCellAnchor editAs="oneCell">
    <xdr:from>
      <xdr:col>6</xdr:col>
      <xdr:colOff>400050</xdr:colOff>
      <xdr:row>0</xdr:row>
      <xdr:rowOff>152400</xdr:rowOff>
    </xdr:from>
    <xdr:to>
      <xdr:col>8</xdr:col>
      <xdr:colOff>3774338</xdr:colOff>
      <xdr:row>11</xdr:row>
      <xdr:rowOff>352425</xdr:rowOff>
    </xdr:to>
    <xdr:pic>
      <xdr:nvPicPr>
        <xdr:cNvPr id="2" name="Grafik 1"/>
        <xdr:cNvPicPr>
          <a:picLocks noChangeAspect="1"/>
        </xdr:cNvPicPr>
      </xdr:nvPicPr>
      <xdr:blipFill>
        <a:blip xmlns:r="http://schemas.openxmlformats.org/officeDocument/2006/relationships" r:embed="rId1"/>
        <a:stretch>
          <a:fillRect/>
        </a:stretch>
      </xdr:blipFill>
      <xdr:spPr>
        <a:xfrm>
          <a:off x="9848850" y="152400"/>
          <a:ext cx="7670063" cy="48101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19051</xdr:colOff>
      <xdr:row>0</xdr:row>
      <xdr:rowOff>38100</xdr:rowOff>
    </xdr:from>
    <xdr:ext cx="11944349" cy="4667250"/>
    <xdr:sp macro="" textlink="">
      <xdr:nvSpPr>
        <xdr:cNvPr id="10" name="Textfeld 9"/>
        <xdr:cNvSpPr txBox="1"/>
      </xdr:nvSpPr>
      <xdr:spPr>
        <a:xfrm>
          <a:off x="19051" y="38100"/>
          <a:ext cx="11944349" cy="4667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1400" b="1">
              <a:solidFill>
                <a:schemeClr val="tx1"/>
              </a:solidFill>
              <a:effectLst/>
              <a:latin typeface="+mn-lt"/>
              <a:ea typeface="+mn-ea"/>
              <a:cs typeface="+mn-cs"/>
            </a:rPr>
            <a:t>Beispiel für die Aufteilung eines Industriebetriebes für die Datenabfrage der Sicherheitsplattform Gas.</a:t>
          </a:r>
        </a:p>
        <a:p>
          <a:r>
            <a:rPr lang="de-DE" sz="1400">
              <a:solidFill>
                <a:schemeClr val="tx1"/>
              </a:solidFill>
              <a:effectLst/>
              <a:latin typeface="+mn-lt"/>
              <a:ea typeface="+mn-ea"/>
              <a:cs typeface="+mn-cs"/>
            </a:rPr>
            <a:t>Der als Beispiel verwendete Industriebetrieb hat 4 Produktionsanlagen welche jeweils untersciedliche „Costs of Gas Disrup (Kosten einer Erdgasreduktion/-unterbrechung) haben. Diese Produktionsanlagen werden auf die technisch und sachlich zusammenhängenden Blöcke verteilt. Jeder dieser technisch und sachlich zusammenhängenden Blöcke wird anhand des unterschiedlichen Verbrauchsverhalten und Flexibilität (VF) wiederrum in einzelne Blöcke aufgeteilt. </a:t>
          </a:r>
          <a:br>
            <a:rPr lang="de-DE" sz="1400">
              <a:solidFill>
                <a:schemeClr val="tx1"/>
              </a:solidFill>
              <a:effectLst/>
              <a:latin typeface="+mn-lt"/>
              <a:ea typeface="+mn-ea"/>
              <a:cs typeface="+mn-cs"/>
            </a:rPr>
          </a:br>
          <a:r>
            <a:rPr lang="de-DE" sz="1400" b="1">
              <a:solidFill>
                <a:schemeClr val="tx1"/>
              </a:solidFill>
              <a:effectLst/>
              <a:latin typeface="+mn-lt"/>
              <a:ea typeface="+mn-ea"/>
              <a:cs typeface="+mn-cs"/>
            </a:rPr>
            <a:t>Beispiele für die Produktionsanlagen:</a:t>
          </a:r>
        </a:p>
        <a:p>
          <a:endParaRPr lang="de-DE" sz="1400">
            <a:solidFill>
              <a:schemeClr val="tx1"/>
            </a:solidFill>
            <a:effectLst/>
            <a:latin typeface="+mn-lt"/>
            <a:ea typeface="+mn-ea"/>
            <a:cs typeface="+mn-cs"/>
          </a:endParaRPr>
        </a:p>
        <a:p>
          <a:r>
            <a:rPr lang="de-DE" sz="1400">
              <a:solidFill>
                <a:schemeClr val="tx1"/>
              </a:solidFill>
              <a:effectLst/>
              <a:latin typeface="+mn-lt"/>
              <a:ea typeface="+mn-ea"/>
              <a:cs typeface="+mn-cs"/>
            </a:rPr>
            <a:t> </a:t>
          </a:r>
        </a:p>
        <a:p>
          <a:endParaRPr lang="de-DE" sz="1400"/>
        </a:p>
      </xdr:txBody>
    </xdr:sp>
    <xdr:clientData/>
  </xdr:oneCellAnchor>
  <xdr:twoCellAnchor editAs="oneCell">
    <xdr:from>
      <xdr:col>9</xdr:col>
      <xdr:colOff>418541</xdr:colOff>
      <xdr:row>9</xdr:row>
      <xdr:rowOff>51547</xdr:rowOff>
    </xdr:from>
    <xdr:to>
      <xdr:col>13</xdr:col>
      <xdr:colOff>626186</xdr:colOff>
      <xdr:row>24</xdr:row>
      <xdr:rowOff>95997</xdr:rowOff>
    </xdr:to>
    <xdr:pic>
      <xdr:nvPicPr>
        <xdr:cNvPr id="11" name="Grafik 10"/>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76541" y="1766047"/>
          <a:ext cx="3255645" cy="2901950"/>
        </a:xfrm>
        <a:prstGeom prst="rect">
          <a:avLst/>
        </a:prstGeom>
        <a:noFill/>
      </xdr:spPr>
    </xdr:pic>
    <xdr:clientData/>
  </xdr:twoCellAnchor>
  <xdr:oneCellAnchor>
    <xdr:from>
      <xdr:col>0</xdr:col>
      <xdr:colOff>38101</xdr:colOff>
      <xdr:row>9</xdr:row>
      <xdr:rowOff>8964</xdr:rowOff>
    </xdr:from>
    <xdr:ext cx="7189693" cy="10173811"/>
    <xdr:sp macro="" textlink="">
      <xdr:nvSpPr>
        <xdr:cNvPr id="12" name="Textfeld 11"/>
        <xdr:cNvSpPr txBox="1"/>
      </xdr:nvSpPr>
      <xdr:spPr>
        <a:xfrm>
          <a:off x="38101" y="1723464"/>
          <a:ext cx="7189693" cy="101738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DE" sz="1400" b="1">
              <a:solidFill>
                <a:schemeClr val="tx1"/>
              </a:solidFill>
              <a:effectLst/>
              <a:latin typeface="+mn-lt"/>
              <a:ea typeface="+mn-ea"/>
              <a:cs typeface="+mn-cs"/>
            </a:rPr>
            <a:t>Produktionsanlage 1:</a:t>
          </a:r>
          <a:r>
            <a:rPr lang="de-DE" sz="1400">
              <a:solidFill>
                <a:schemeClr val="tx1"/>
              </a:solidFill>
              <a:effectLst/>
              <a:latin typeface="+mn-lt"/>
              <a:ea typeface="+mn-ea"/>
              <a:cs typeface="+mn-cs"/>
            </a:rPr>
            <a:t> Aufgrund des geringen Gewinnpotentials von Produktionsanlage 1 würde diese in einer Gasmangellage nicht mehr laufen.</a:t>
          </a:r>
          <a:endParaRPr lang="de-DE" sz="1400">
            <a:effectLst/>
          </a:endParaRPr>
        </a:p>
        <a:p>
          <a:endParaRPr lang="de-DE" sz="1400">
            <a:solidFill>
              <a:schemeClr val="tx1"/>
            </a:solidFill>
            <a:effectLst/>
            <a:latin typeface="+mn-lt"/>
            <a:ea typeface="+mn-ea"/>
            <a:cs typeface="+mn-cs"/>
          </a:endParaRPr>
        </a:p>
        <a:p>
          <a:endParaRPr lang="de-DE" sz="1400">
            <a:solidFill>
              <a:schemeClr val="tx1"/>
            </a:solidFill>
            <a:effectLst/>
            <a:latin typeface="+mn-lt"/>
            <a:ea typeface="+mn-ea"/>
            <a:cs typeface="+mn-cs"/>
          </a:endParaRPr>
        </a:p>
        <a:p>
          <a:endParaRPr lang="de-DE" sz="1400">
            <a:solidFill>
              <a:schemeClr val="tx1"/>
            </a:solidFill>
            <a:effectLst/>
            <a:latin typeface="+mn-lt"/>
            <a:ea typeface="+mn-ea"/>
            <a:cs typeface="+mn-cs"/>
          </a:endParaRPr>
        </a:p>
        <a:p>
          <a:endParaRPr lang="de-DE" sz="1400">
            <a:solidFill>
              <a:schemeClr val="tx1"/>
            </a:solidFill>
            <a:effectLst/>
            <a:latin typeface="+mn-lt"/>
            <a:ea typeface="+mn-ea"/>
            <a:cs typeface="+mn-cs"/>
          </a:endParaRPr>
        </a:p>
        <a:p>
          <a:endParaRPr lang="de-DE" sz="1400">
            <a:solidFill>
              <a:schemeClr val="tx1"/>
            </a:solidFill>
            <a:effectLst/>
            <a:latin typeface="+mn-lt"/>
            <a:ea typeface="+mn-ea"/>
            <a:cs typeface="+mn-cs"/>
          </a:endParaRPr>
        </a:p>
        <a:p>
          <a:endParaRPr lang="de-DE" sz="1400">
            <a:solidFill>
              <a:schemeClr val="tx1"/>
            </a:solidFill>
            <a:effectLst/>
            <a:latin typeface="+mn-lt"/>
            <a:ea typeface="+mn-ea"/>
            <a:cs typeface="+mn-cs"/>
          </a:endParaRPr>
        </a:p>
        <a:p>
          <a:endParaRPr lang="de-DE" sz="1400">
            <a:solidFill>
              <a:schemeClr val="tx1"/>
            </a:solidFill>
            <a:effectLst/>
            <a:latin typeface="+mn-lt"/>
            <a:ea typeface="+mn-ea"/>
            <a:cs typeface="+mn-cs"/>
          </a:endParaRPr>
        </a:p>
        <a:p>
          <a:endParaRPr lang="de-DE" sz="1400">
            <a:solidFill>
              <a:schemeClr val="tx1"/>
            </a:solidFill>
            <a:effectLst/>
            <a:latin typeface="+mn-lt"/>
            <a:ea typeface="+mn-ea"/>
            <a:cs typeface="+mn-cs"/>
          </a:endParaRPr>
        </a:p>
        <a:p>
          <a:endParaRPr lang="de-DE" sz="1400">
            <a:solidFill>
              <a:schemeClr val="tx1"/>
            </a:solidFill>
            <a:effectLst/>
            <a:latin typeface="+mn-lt"/>
            <a:ea typeface="+mn-ea"/>
            <a:cs typeface="+mn-cs"/>
          </a:endParaRPr>
        </a:p>
        <a:p>
          <a:endParaRPr lang="de-DE" sz="1400">
            <a:solidFill>
              <a:schemeClr val="tx1"/>
            </a:solidFill>
            <a:effectLst/>
            <a:latin typeface="+mn-lt"/>
            <a:ea typeface="+mn-ea"/>
            <a:cs typeface="+mn-cs"/>
          </a:endParaRPr>
        </a:p>
        <a:p>
          <a:endParaRPr lang="de-DE" sz="1400">
            <a:solidFill>
              <a:schemeClr val="tx1"/>
            </a:solidFill>
            <a:effectLst/>
            <a:latin typeface="+mn-lt"/>
            <a:ea typeface="+mn-ea"/>
            <a:cs typeface="+mn-cs"/>
          </a:endParaRPr>
        </a:p>
        <a:p>
          <a:r>
            <a:rPr lang="de-DE" sz="1400">
              <a:solidFill>
                <a:schemeClr val="tx1"/>
              </a:solidFill>
              <a:effectLst/>
              <a:latin typeface="+mn-lt"/>
              <a:ea typeface="+mn-ea"/>
              <a:cs typeface="+mn-cs"/>
            </a:rPr>
            <a:t/>
          </a:r>
          <a:br>
            <a:rPr lang="de-DE" sz="1400">
              <a:solidFill>
                <a:schemeClr val="tx1"/>
              </a:solidFill>
              <a:effectLst/>
              <a:latin typeface="+mn-lt"/>
              <a:ea typeface="+mn-ea"/>
              <a:cs typeface="+mn-cs"/>
            </a:rPr>
          </a:br>
          <a:r>
            <a:rPr lang="de-DE" sz="1400">
              <a:solidFill>
                <a:schemeClr val="tx1"/>
              </a:solidFill>
              <a:effectLst/>
              <a:latin typeface="+mn-lt"/>
              <a:ea typeface="+mn-ea"/>
              <a:cs typeface="+mn-cs"/>
            </a:rPr>
            <a:t> </a:t>
          </a:r>
          <a:endParaRPr lang="de-DE" sz="1400">
            <a:effectLst/>
          </a:endParaRPr>
        </a:p>
        <a:p>
          <a:r>
            <a:rPr lang="de-DE" sz="1400" b="1">
              <a:solidFill>
                <a:schemeClr val="tx1"/>
              </a:solidFill>
              <a:effectLst/>
              <a:latin typeface="+mn-lt"/>
              <a:ea typeface="+mn-ea"/>
              <a:cs typeface="+mn-cs"/>
            </a:rPr>
            <a:t>Produktionsanlage 2:</a:t>
          </a:r>
          <a:r>
            <a:rPr lang="de-DE" sz="1400">
              <a:solidFill>
                <a:schemeClr val="tx1"/>
              </a:solidFill>
              <a:effectLst/>
              <a:latin typeface="+mn-lt"/>
              <a:ea typeface="+mn-ea"/>
              <a:cs typeface="+mn-cs"/>
            </a:rPr>
            <a:t> Hat einen variablen Anteil. Der Verbrauch der Anlage kann in einem bestimmten Bereich stetig verändert werden (VF1-Bereich). Beispielsweise ein Ofen der mit geringer Temperatur betrieben wird, dadurch aber einen längeren Trocknungsprozess nach sich zieht. Unterhalb dieses Bereiches ist eine Weiterbetrieb der Produktionsanlage nicht möglich, eine Abschaltung ohne Schäden würde erfolgen (VF2-Bereich).</a:t>
          </a:r>
        </a:p>
        <a:p>
          <a:endParaRPr lang="de-DE" sz="1400">
            <a:solidFill>
              <a:schemeClr val="tx1"/>
            </a:solidFill>
            <a:effectLst/>
            <a:latin typeface="+mn-lt"/>
            <a:ea typeface="+mn-ea"/>
            <a:cs typeface="+mn-cs"/>
          </a:endParaRPr>
        </a:p>
        <a:p>
          <a:endParaRPr lang="de-DE" sz="1400">
            <a:solidFill>
              <a:schemeClr val="tx1"/>
            </a:solidFill>
            <a:effectLst/>
            <a:latin typeface="+mn-lt"/>
            <a:ea typeface="+mn-ea"/>
            <a:cs typeface="+mn-cs"/>
          </a:endParaRPr>
        </a:p>
        <a:p>
          <a:endParaRPr lang="de-DE" sz="1400">
            <a:solidFill>
              <a:schemeClr val="tx1"/>
            </a:solidFill>
            <a:effectLst/>
            <a:latin typeface="+mn-lt"/>
            <a:ea typeface="+mn-ea"/>
            <a:cs typeface="+mn-cs"/>
          </a:endParaRPr>
        </a:p>
        <a:p>
          <a:endParaRPr lang="de-DE" sz="1400">
            <a:solidFill>
              <a:schemeClr val="tx1"/>
            </a:solidFill>
            <a:effectLst/>
            <a:latin typeface="+mn-lt"/>
            <a:ea typeface="+mn-ea"/>
            <a:cs typeface="+mn-cs"/>
          </a:endParaRPr>
        </a:p>
        <a:p>
          <a:endParaRPr lang="de-DE" sz="1400">
            <a:solidFill>
              <a:schemeClr val="tx1"/>
            </a:solidFill>
            <a:effectLst/>
            <a:latin typeface="+mn-lt"/>
            <a:ea typeface="+mn-ea"/>
            <a:cs typeface="+mn-cs"/>
          </a:endParaRPr>
        </a:p>
        <a:p>
          <a:endParaRPr lang="de-DE" sz="1400">
            <a:solidFill>
              <a:schemeClr val="tx1"/>
            </a:solidFill>
            <a:effectLst/>
            <a:latin typeface="+mn-lt"/>
            <a:ea typeface="+mn-ea"/>
            <a:cs typeface="+mn-cs"/>
          </a:endParaRPr>
        </a:p>
        <a:p>
          <a:endParaRPr lang="de-DE" sz="1400">
            <a:solidFill>
              <a:schemeClr val="tx1"/>
            </a:solidFill>
            <a:effectLst/>
            <a:latin typeface="+mn-lt"/>
            <a:ea typeface="+mn-ea"/>
            <a:cs typeface="+mn-cs"/>
          </a:endParaRPr>
        </a:p>
        <a:p>
          <a:endParaRPr lang="de-DE" sz="1400">
            <a:effectLst/>
          </a:endParaRPr>
        </a:p>
        <a:p>
          <a:r>
            <a:rPr lang="de-DE" sz="1400">
              <a:solidFill>
                <a:schemeClr val="tx1"/>
              </a:solidFill>
              <a:effectLst/>
              <a:latin typeface="+mn-lt"/>
              <a:ea typeface="+mn-ea"/>
              <a:cs typeface="+mn-cs"/>
            </a:rPr>
            <a:t> </a:t>
          </a:r>
          <a:endParaRPr lang="de-DE" sz="1400">
            <a:effectLst/>
          </a:endParaRPr>
        </a:p>
        <a:p>
          <a:r>
            <a:rPr lang="de-DE" sz="1400" b="1">
              <a:solidFill>
                <a:schemeClr val="tx1"/>
              </a:solidFill>
              <a:effectLst/>
              <a:latin typeface="+mn-lt"/>
              <a:ea typeface="+mn-ea"/>
              <a:cs typeface="+mn-cs"/>
            </a:rPr>
            <a:t>Produktionsanlage 3:</a:t>
          </a:r>
          <a:r>
            <a:rPr lang="de-DE" sz="1400">
              <a:solidFill>
                <a:schemeClr val="tx1"/>
              </a:solidFill>
              <a:effectLst/>
              <a:latin typeface="+mn-lt"/>
              <a:ea typeface="+mn-ea"/>
              <a:cs typeface="+mn-cs"/>
            </a:rPr>
            <a:t> Besteht aus 2 Produktionsstraßen. Bei einer Gasmangellage könnte eine der beiden Abgeschaltet werden. Da beide nur mit vollem Energiebezug funktionieren gibt es keinen stetigen Anteil. Es kann Straße 1 oder 2 jeweils in Gänze abgeschaltet werden. Eine Aufteilung in zwei technisch und sachlich zusammenhängende Blöcke mit dem vollen Potential der Produktionsstraße als nur gesamthaft abschaltbares Potential (VF2-Bereich) ist erforderlich. (Vorsicht: Die Ausfüllhilfe unterstützt nicht die Aufteilung eines sachlich technischen Blocks in zwei gleiche VF-Typen. Um die Aufteilung in der Ausfüllhilfe vorzunehmen, können Sie zwei sachlich technische Blöcke mit gleichem Namen eintragen.)</a:t>
          </a:r>
        </a:p>
        <a:p>
          <a:endParaRPr lang="de-DE" sz="1400">
            <a:solidFill>
              <a:schemeClr val="tx1"/>
            </a:solidFill>
            <a:effectLst/>
            <a:latin typeface="+mn-lt"/>
            <a:ea typeface="+mn-ea"/>
            <a:cs typeface="+mn-cs"/>
          </a:endParaRPr>
        </a:p>
        <a:p>
          <a:endParaRPr lang="de-DE" sz="1400">
            <a:solidFill>
              <a:schemeClr val="tx1"/>
            </a:solidFill>
            <a:effectLst/>
            <a:latin typeface="+mn-lt"/>
            <a:ea typeface="+mn-ea"/>
            <a:cs typeface="+mn-cs"/>
          </a:endParaRPr>
        </a:p>
        <a:p>
          <a:endParaRPr lang="de-DE" sz="1400">
            <a:effectLst/>
          </a:endParaRPr>
        </a:p>
        <a:p>
          <a:endParaRPr lang="de-DE" sz="1400">
            <a:effectLst/>
          </a:endParaRPr>
        </a:p>
        <a:p>
          <a:r>
            <a:rPr lang="de-DE" sz="1400" b="1">
              <a:solidFill>
                <a:schemeClr val="tx1"/>
              </a:solidFill>
              <a:effectLst/>
              <a:latin typeface="+mn-lt"/>
              <a:ea typeface="+mn-ea"/>
              <a:cs typeface="+mn-cs"/>
            </a:rPr>
            <a:t>Produktionsanlage 4: </a:t>
          </a:r>
          <a:r>
            <a:rPr lang="de-DE" sz="1400">
              <a:solidFill>
                <a:schemeClr val="tx1"/>
              </a:solidFill>
              <a:effectLst/>
              <a:latin typeface="+mn-lt"/>
              <a:ea typeface="+mn-ea"/>
              <a:cs typeface="+mn-cs"/>
            </a:rPr>
            <a:t>Hat einen festen Anteil (VF2-Bereich) und eine feste Untergrenze ab derer Produktionsmittel zerstört werden würden (VF3-Bereich).</a:t>
          </a:r>
          <a:endParaRPr lang="de-DE" sz="1400">
            <a:effectLst/>
          </a:endParaRPr>
        </a:p>
        <a:p>
          <a:r>
            <a:rPr lang="de-DE" sz="1400">
              <a:solidFill>
                <a:schemeClr val="tx1"/>
              </a:solidFill>
              <a:effectLst/>
              <a:latin typeface="+mn-lt"/>
              <a:ea typeface="+mn-ea"/>
              <a:cs typeface="+mn-cs"/>
            </a:rPr>
            <a:t>Diese Beispiele dienen zur Verdeutlichung der einzelnen VF, andere Konstellationen sind möglich.</a:t>
          </a:r>
          <a:endParaRPr lang="de-DE" sz="1400">
            <a:effectLst/>
          </a:endParaRPr>
        </a:p>
        <a:p>
          <a:r>
            <a:rPr lang="de-DE" sz="1400">
              <a:solidFill>
                <a:schemeClr val="tx1"/>
              </a:solidFill>
              <a:effectLst/>
              <a:latin typeface="+mn-lt"/>
              <a:ea typeface="+mn-ea"/>
              <a:cs typeface="+mn-cs"/>
            </a:rPr>
            <a:t> </a:t>
          </a:r>
          <a:endParaRPr lang="de-DE" sz="1400"/>
        </a:p>
      </xdr:txBody>
    </xdr:sp>
    <xdr:clientData/>
  </xdr:oneCellAnchor>
  <xdr:twoCellAnchor editAs="oneCell">
    <xdr:from>
      <xdr:col>9</xdr:col>
      <xdr:colOff>396689</xdr:colOff>
      <xdr:row>25</xdr:row>
      <xdr:rowOff>64994</xdr:rowOff>
    </xdr:from>
    <xdr:to>
      <xdr:col>13</xdr:col>
      <xdr:colOff>604334</xdr:colOff>
      <xdr:row>40</xdr:row>
      <xdr:rowOff>109444</xdr:rowOff>
    </xdr:to>
    <xdr:pic>
      <xdr:nvPicPr>
        <xdr:cNvPr id="13" name="Grafik 1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54689" y="4827494"/>
          <a:ext cx="3255645" cy="2901950"/>
        </a:xfrm>
        <a:prstGeom prst="rect">
          <a:avLst/>
        </a:prstGeom>
        <a:noFill/>
      </xdr:spPr>
    </xdr:pic>
    <xdr:clientData/>
  </xdr:twoCellAnchor>
  <xdr:twoCellAnchor editAs="oneCell">
    <xdr:from>
      <xdr:col>9</xdr:col>
      <xdr:colOff>392206</xdr:colOff>
      <xdr:row>41</xdr:row>
      <xdr:rowOff>78442</xdr:rowOff>
    </xdr:from>
    <xdr:to>
      <xdr:col>17</xdr:col>
      <xdr:colOff>579531</xdr:colOff>
      <xdr:row>54</xdr:row>
      <xdr:rowOff>126067</xdr:rowOff>
    </xdr:to>
    <xdr:pic>
      <xdr:nvPicPr>
        <xdr:cNvPr id="14" name="Grafik 13"/>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50206" y="7888942"/>
          <a:ext cx="6283325" cy="2524125"/>
        </a:xfrm>
        <a:prstGeom prst="rect">
          <a:avLst/>
        </a:prstGeom>
        <a:noFill/>
      </xdr:spPr>
    </xdr:pic>
    <xdr:clientData/>
  </xdr:twoCellAnchor>
  <xdr:twoCellAnchor editAs="oneCell">
    <xdr:from>
      <xdr:col>9</xdr:col>
      <xdr:colOff>381000</xdr:colOff>
      <xdr:row>55</xdr:row>
      <xdr:rowOff>145677</xdr:rowOff>
    </xdr:from>
    <xdr:to>
      <xdr:col>13</xdr:col>
      <xdr:colOff>588645</xdr:colOff>
      <xdr:row>70</xdr:row>
      <xdr:rowOff>183777</xdr:rowOff>
    </xdr:to>
    <xdr:pic>
      <xdr:nvPicPr>
        <xdr:cNvPr id="15" name="Grafik 14"/>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239000" y="10623177"/>
          <a:ext cx="3255645" cy="2895600"/>
        </a:xfrm>
        <a:prstGeom prst="rect">
          <a:avLst/>
        </a:prstGeom>
        <a:noFill/>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showGridLines="0" tabSelected="1" zoomScale="130" zoomScaleNormal="130" workbookViewId="0">
      <selection activeCell="L13" sqref="L13"/>
    </sheetView>
  </sheetViews>
  <sheetFormatPr baseColWidth="10" defaultRowHeight="15" x14ac:dyDescent="0.25"/>
  <sheetData>
    <row r="1" spans="1:11" x14ac:dyDescent="0.25">
      <c r="A1" s="139"/>
      <c r="B1" s="139"/>
      <c r="C1" s="139"/>
      <c r="D1" s="139"/>
      <c r="E1" s="139"/>
      <c r="F1" s="139"/>
      <c r="G1" s="139"/>
      <c r="H1" s="139"/>
      <c r="I1" s="139"/>
      <c r="J1" s="139"/>
      <c r="K1" s="139"/>
    </row>
    <row r="2" spans="1:11" x14ac:dyDescent="0.25">
      <c r="A2" s="139"/>
      <c r="B2" s="139"/>
      <c r="C2" s="139"/>
      <c r="D2" s="139"/>
      <c r="E2" s="139"/>
      <c r="F2" s="139"/>
      <c r="G2" s="139"/>
      <c r="H2" s="139"/>
      <c r="I2" s="139"/>
      <c r="J2" s="139"/>
      <c r="K2" s="139"/>
    </row>
    <row r="3" spans="1:11" x14ac:dyDescent="0.25">
      <c r="A3" s="139"/>
      <c r="B3" s="139"/>
      <c r="C3" s="139"/>
      <c r="D3" s="139"/>
      <c r="E3" s="139"/>
      <c r="F3" s="139"/>
      <c r="G3" s="139"/>
      <c r="H3" s="139"/>
      <c r="I3" s="139"/>
      <c r="J3" s="139"/>
      <c r="K3" s="139"/>
    </row>
    <row r="4" spans="1:11" x14ac:dyDescent="0.25">
      <c r="A4" s="139"/>
      <c r="B4" s="139"/>
      <c r="C4" s="139"/>
      <c r="D4" s="139"/>
      <c r="E4" s="139"/>
      <c r="F4" s="139"/>
      <c r="G4" s="139"/>
      <c r="H4" s="139"/>
      <c r="I4" s="139"/>
      <c r="J4" s="139"/>
      <c r="K4" s="139"/>
    </row>
    <row r="5" spans="1:11" x14ac:dyDescent="0.25">
      <c r="A5" s="139"/>
      <c r="B5" s="139"/>
      <c r="C5" s="139"/>
      <c r="D5" s="139"/>
      <c r="E5" s="139"/>
      <c r="F5" s="139"/>
      <c r="G5" s="139"/>
      <c r="H5" s="139"/>
      <c r="I5" s="139"/>
      <c r="J5" s="139"/>
      <c r="K5" s="139"/>
    </row>
    <row r="6" spans="1:11" x14ac:dyDescent="0.25">
      <c r="A6" s="139"/>
      <c r="B6" s="139"/>
      <c r="C6" s="139"/>
      <c r="D6" s="139"/>
      <c r="E6" s="139"/>
      <c r="F6" s="139"/>
      <c r="G6" s="139"/>
      <c r="H6" s="139"/>
      <c r="I6" s="139"/>
      <c r="J6" s="139"/>
      <c r="K6" s="139"/>
    </row>
    <row r="7" spans="1:11" x14ac:dyDescent="0.25">
      <c r="A7" s="139"/>
      <c r="B7" s="139"/>
      <c r="C7" s="139"/>
      <c r="D7" s="139"/>
      <c r="E7" s="139"/>
      <c r="F7" s="139"/>
      <c r="G7" s="139"/>
      <c r="H7" s="139"/>
      <c r="I7" s="139"/>
      <c r="J7" s="139"/>
      <c r="K7" s="139"/>
    </row>
    <row r="8" spans="1:11" x14ac:dyDescent="0.25">
      <c r="A8" s="139"/>
      <c r="B8" s="139"/>
      <c r="C8" s="139"/>
      <c r="D8" s="139"/>
      <c r="E8" s="139"/>
      <c r="F8" s="139"/>
      <c r="G8" s="139"/>
      <c r="H8" s="139"/>
      <c r="I8" s="139"/>
      <c r="J8" s="139"/>
      <c r="K8" s="139"/>
    </row>
    <row r="9" spans="1:11" x14ac:dyDescent="0.25">
      <c r="A9" s="139"/>
      <c r="B9" s="139"/>
      <c r="C9" s="139"/>
      <c r="D9" s="139"/>
      <c r="E9" s="139"/>
      <c r="F9" s="139"/>
      <c r="G9" s="139"/>
      <c r="H9" s="139"/>
      <c r="I9" s="139"/>
      <c r="J9" s="139"/>
      <c r="K9" s="139"/>
    </row>
    <row r="10" spans="1:11" x14ac:dyDescent="0.25">
      <c r="A10" s="139"/>
      <c r="B10" s="139"/>
      <c r="C10" s="139"/>
      <c r="D10" s="139"/>
      <c r="E10" s="139"/>
      <c r="F10" s="139"/>
      <c r="G10" s="139"/>
      <c r="H10" s="139"/>
      <c r="I10" s="139"/>
      <c r="J10" s="139"/>
      <c r="K10" s="139"/>
    </row>
    <row r="11" spans="1:11" x14ac:dyDescent="0.25">
      <c r="A11" s="139"/>
      <c r="B11" s="139"/>
      <c r="C11" s="139"/>
      <c r="D11" s="139"/>
      <c r="E11" s="139"/>
      <c r="F11" s="139"/>
      <c r="G11" s="139"/>
      <c r="H11" s="139"/>
      <c r="I11" s="139"/>
      <c r="J11" s="139"/>
      <c r="K11" s="139"/>
    </row>
    <row r="12" spans="1:11" x14ac:dyDescent="0.25">
      <c r="A12" s="139"/>
      <c r="B12" s="139"/>
      <c r="C12" s="139"/>
      <c r="D12" s="139"/>
      <c r="E12" s="139"/>
      <c r="F12" s="139"/>
      <c r="G12" s="139"/>
      <c r="H12" s="139"/>
      <c r="I12" s="139"/>
      <c r="J12" s="139"/>
      <c r="K12" s="139"/>
    </row>
    <row r="13" spans="1:11" x14ac:dyDescent="0.25">
      <c r="A13" s="139"/>
      <c r="B13" s="139"/>
      <c r="C13" s="139"/>
      <c r="D13" s="139"/>
      <c r="E13" s="139"/>
      <c r="F13" s="139"/>
      <c r="G13" s="139"/>
      <c r="H13" s="139"/>
      <c r="I13" s="139"/>
      <c r="J13" s="139"/>
      <c r="K13" s="139"/>
    </row>
    <row r="14" spans="1:11" x14ac:dyDescent="0.25">
      <c r="A14" s="139"/>
      <c r="B14" s="139"/>
      <c r="C14" s="139"/>
      <c r="D14" s="139"/>
      <c r="E14" s="139"/>
      <c r="F14" s="139"/>
      <c r="G14" s="139"/>
      <c r="H14" s="139"/>
      <c r="I14" s="139"/>
      <c r="J14" s="139"/>
      <c r="K14" s="139"/>
    </row>
    <row r="15" spans="1:11" x14ac:dyDescent="0.25">
      <c r="A15" s="139"/>
      <c r="B15" s="139"/>
      <c r="C15" s="139"/>
      <c r="D15" s="139"/>
      <c r="E15" s="139"/>
      <c r="F15" s="139"/>
      <c r="G15" s="139"/>
      <c r="H15" s="139"/>
      <c r="I15" s="139"/>
      <c r="J15" s="139"/>
      <c r="K15" s="139"/>
    </row>
    <row r="16" spans="1:11" x14ac:dyDescent="0.25">
      <c r="A16" s="139"/>
      <c r="B16" s="139"/>
      <c r="C16" s="139"/>
      <c r="D16" s="139"/>
      <c r="E16" s="139"/>
      <c r="F16" s="139"/>
      <c r="G16" s="139"/>
      <c r="H16" s="139"/>
      <c r="I16" s="139"/>
      <c r="J16" s="139"/>
      <c r="K16" s="139"/>
    </row>
    <row r="17" spans="1:11" x14ac:dyDescent="0.25">
      <c r="A17" s="139"/>
      <c r="B17" s="139"/>
      <c r="C17" s="139"/>
      <c r="D17" s="139"/>
      <c r="E17" s="139"/>
      <c r="F17" s="139"/>
      <c r="G17" s="139"/>
      <c r="H17" s="139"/>
      <c r="I17" s="139"/>
      <c r="J17" s="139"/>
      <c r="K17" s="139"/>
    </row>
    <row r="18" spans="1:11" x14ac:dyDescent="0.25">
      <c r="A18" s="139"/>
      <c r="B18" s="139"/>
      <c r="C18" s="139"/>
      <c r="D18" s="139"/>
      <c r="E18" s="139"/>
      <c r="F18" s="139"/>
      <c r="G18" s="139"/>
      <c r="H18" s="139"/>
      <c r="I18" s="139"/>
      <c r="J18" s="139"/>
      <c r="K18" s="139"/>
    </row>
    <row r="19" spans="1:11" x14ac:dyDescent="0.25">
      <c r="A19" s="139"/>
      <c r="B19" s="139"/>
      <c r="C19" s="139"/>
      <c r="D19" s="139"/>
      <c r="E19" s="139"/>
      <c r="F19" s="139"/>
      <c r="G19" s="139"/>
      <c r="H19" s="139"/>
      <c r="I19" s="139"/>
      <c r="J19" s="139"/>
      <c r="K19" s="139"/>
    </row>
    <row r="20" spans="1:11" x14ac:dyDescent="0.25">
      <c r="A20" s="139"/>
      <c r="B20" s="139"/>
      <c r="C20" s="139"/>
      <c r="D20" s="139"/>
      <c r="E20" s="139"/>
      <c r="F20" s="139"/>
      <c r="G20" s="139"/>
      <c r="H20" s="139"/>
      <c r="I20" s="139"/>
      <c r="J20" s="139"/>
      <c r="K20" s="139"/>
    </row>
    <row r="21" spans="1:11" x14ac:dyDescent="0.25">
      <c r="A21" s="139"/>
      <c r="B21" s="139"/>
      <c r="C21" s="139"/>
      <c r="D21" s="139"/>
      <c r="E21" s="139"/>
      <c r="F21" s="139"/>
      <c r="G21" s="139"/>
      <c r="H21" s="139"/>
      <c r="I21" s="139"/>
      <c r="J21" s="139"/>
      <c r="K21" s="139"/>
    </row>
    <row r="22" spans="1:11" x14ac:dyDescent="0.25">
      <c r="A22" s="139"/>
      <c r="B22" s="139"/>
      <c r="C22" s="139"/>
      <c r="D22" s="139"/>
      <c r="E22" s="139"/>
      <c r="F22" s="139"/>
      <c r="G22" s="139"/>
      <c r="H22" s="139"/>
      <c r="I22" s="139"/>
      <c r="J22" s="139"/>
      <c r="K22" s="139"/>
    </row>
    <row r="23" spans="1:11" x14ac:dyDescent="0.25">
      <c r="A23" s="139"/>
      <c r="B23" s="139"/>
      <c r="C23" s="139"/>
      <c r="D23" s="139"/>
      <c r="E23" s="139"/>
      <c r="F23" s="139"/>
      <c r="G23" s="139"/>
      <c r="H23" s="139"/>
      <c r="I23" s="139"/>
      <c r="J23" s="139"/>
      <c r="K23" s="139"/>
    </row>
    <row r="24" spans="1:11" x14ac:dyDescent="0.25">
      <c r="A24" s="139"/>
      <c r="B24" s="139"/>
      <c r="C24" s="139"/>
      <c r="D24" s="139"/>
      <c r="E24" s="139"/>
      <c r="F24" s="139"/>
      <c r="G24" s="139"/>
      <c r="H24" s="139"/>
      <c r="I24" s="139"/>
      <c r="J24" s="139"/>
      <c r="K24" s="139"/>
    </row>
    <row r="25" spans="1:11" x14ac:dyDescent="0.25">
      <c r="A25" s="139"/>
      <c r="B25" s="139"/>
      <c r="C25" s="139"/>
      <c r="D25" s="139"/>
      <c r="E25" s="139"/>
      <c r="F25" s="139"/>
      <c r="G25" s="139"/>
      <c r="H25" s="139"/>
      <c r="I25" s="139"/>
      <c r="J25" s="139"/>
      <c r="K25" s="139"/>
    </row>
    <row r="26" spans="1:11" x14ac:dyDescent="0.25">
      <c r="A26" s="139"/>
      <c r="B26" s="139"/>
      <c r="C26" s="139"/>
      <c r="D26" s="139"/>
      <c r="E26" s="139"/>
      <c r="F26" s="139"/>
      <c r="G26" s="139"/>
      <c r="H26" s="139"/>
      <c r="I26" s="139"/>
      <c r="J26" s="139"/>
      <c r="K26" s="139"/>
    </row>
    <row r="27" spans="1:11" x14ac:dyDescent="0.25">
      <c r="A27" s="139"/>
      <c r="B27" s="139"/>
      <c r="C27" s="139"/>
      <c r="D27" s="139"/>
      <c r="E27" s="139"/>
      <c r="F27" s="139"/>
      <c r="G27" s="139"/>
      <c r="H27" s="139"/>
      <c r="I27" s="139"/>
      <c r="J27" s="139"/>
      <c r="K27" s="139"/>
    </row>
    <row r="28" spans="1:11" x14ac:dyDescent="0.25">
      <c r="A28" s="139"/>
      <c r="B28" s="139"/>
      <c r="C28" s="139"/>
      <c r="D28" s="139"/>
      <c r="E28" s="139"/>
      <c r="F28" s="139"/>
      <c r="G28" s="139"/>
      <c r="H28" s="139"/>
      <c r="I28" s="139"/>
      <c r="J28" s="139"/>
      <c r="K28" s="139"/>
    </row>
    <row r="29" spans="1:11" x14ac:dyDescent="0.25">
      <c r="A29" s="139"/>
      <c r="B29" s="139"/>
      <c r="C29" s="139"/>
      <c r="D29" s="139"/>
      <c r="E29" s="139"/>
      <c r="F29" s="139"/>
      <c r="G29" s="139"/>
      <c r="H29" s="139"/>
      <c r="I29" s="139"/>
      <c r="J29" s="139"/>
      <c r="K29" s="139"/>
    </row>
  </sheetData>
  <sheetProtection sheet="1" objects="1" scenarios="1"/>
  <mergeCells count="1">
    <mergeCell ref="A1:K29"/>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5"/>
  <sheetViews>
    <sheetView zoomScaleNormal="100" workbookViewId="0">
      <pane ySplit="2" topLeftCell="A3" activePane="bottomLeft" state="frozen"/>
      <selection pane="bottomLeft" activeCell="E14" sqref="E14"/>
    </sheetView>
  </sheetViews>
  <sheetFormatPr baseColWidth="10" defaultColWidth="10.7109375" defaultRowHeight="15" x14ac:dyDescent="0.25"/>
  <cols>
    <col min="1" max="1" width="2.140625" style="3" customWidth="1"/>
    <col min="2" max="2" width="29" style="4" customWidth="1"/>
    <col min="3" max="3" width="40.42578125" style="4" customWidth="1"/>
    <col min="4" max="4" width="50.140625" style="3" customWidth="1"/>
    <col min="5" max="5" width="77.28515625" style="4" customWidth="1"/>
    <col min="6" max="6" width="10.42578125" style="4" bestFit="1" customWidth="1"/>
    <col min="7" max="16384" width="10.7109375" style="3"/>
  </cols>
  <sheetData>
    <row r="2" spans="2:6" s="6" customFormat="1" x14ac:dyDescent="0.25">
      <c r="B2" s="140" t="s">
        <v>283</v>
      </c>
      <c r="C2" s="141"/>
      <c r="D2" s="11" t="s">
        <v>279</v>
      </c>
      <c r="E2" s="19" t="s">
        <v>371</v>
      </c>
      <c r="F2" s="10" t="s">
        <v>291</v>
      </c>
    </row>
    <row r="3" spans="2:6" s="6" customFormat="1" x14ac:dyDescent="0.25">
      <c r="B3" s="142"/>
      <c r="C3" s="23" t="s">
        <v>0</v>
      </c>
      <c r="D3" s="62"/>
      <c r="E3" s="25" t="s">
        <v>250</v>
      </c>
      <c r="F3" s="35" t="s">
        <v>267</v>
      </c>
    </row>
    <row r="4" spans="2:6" s="18" customFormat="1" ht="33" customHeight="1" x14ac:dyDescent="0.25">
      <c r="B4" s="142"/>
      <c r="C4" s="24" t="s">
        <v>246</v>
      </c>
      <c r="D4" s="91" t="s">
        <v>6</v>
      </c>
      <c r="E4" s="26" t="s">
        <v>245</v>
      </c>
      <c r="F4" s="36" t="s">
        <v>4</v>
      </c>
    </row>
    <row r="5" spans="2:6" s="18" customFormat="1" ht="75" x14ac:dyDescent="0.25">
      <c r="B5" s="142"/>
      <c r="C5" s="23" t="s">
        <v>242</v>
      </c>
      <c r="D5" s="91" t="s">
        <v>6</v>
      </c>
      <c r="E5" s="27" t="s">
        <v>251</v>
      </c>
      <c r="F5" s="36" t="s">
        <v>4</v>
      </c>
    </row>
    <row r="6" spans="2:6" s="18" customFormat="1" ht="45" x14ac:dyDescent="0.25">
      <c r="B6" s="142"/>
      <c r="C6" s="23" t="s">
        <v>247</v>
      </c>
      <c r="D6" s="63"/>
      <c r="E6" s="27" t="s">
        <v>269</v>
      </c>
      <c r="F6" s="36" t="s">
        <v>5</v>
      </c>
    </row>
    <row r="7" spans="2:6" s="18" customFormat="1" ht="30" x14ac:dyDescent="0.25">
      <c r="B7" s="142"/>
      <c r="C7" s="23" t="s">
        <v>248</v>
      </c>
      <c r="D7" s="64"/>
      <c r="E7" s="47" t="s">
        <v>344</v>
      </c>
      <c r="F7" s="36" t="s">
        <v>4</v>
      </c>
    </row>
    <row r="8" spans="2:6" s="18" customFormat="1" ht="45" x14ac:dyDescent="0.25">
      <c r="B8" s="142"/>
      <c r="C8" s="23" t="s">
        <v>249</v>
      </c>
      <c r="D8" s="63"/>
      <c r="E8" s="27" t="s">
        <v>252</v>
      </c>
      <c r="F8" s="36" t="s">
        <v>5</v>
      </c>
    </row>
    <row r="9" spans="2:6" ht="15" customHeight="1" x14ac:dyDescent="0.25">
      <c r="B9" s="149" t="s">
        <v>263</v>
      </c>
      <c r="C9" s="23" t="s">
        <v>253</v>
      </c>
      <c r="D9" s="89" t="s">
        <v>6</v>
      </c>
      <c r="E9" s="158" t="s">
        <v>337</v>
      </c>
      <c r="F9" s="37" t="s">
        <v>4</v>
      </c>
    </row>
    <row r="10" spans="2:6" x14ac:dyDescent="0.25">
      <c r="B10" s="150"/>
      <c r="C10" s="23" t="s">
        <v>30</v>
      </c>
      <c r="D10" s="89" t="s">
        <v>6</v>
      </c>
      <c r="E10" s="159"/>
      <c r="F10" s="37" t="s">
        <v>4</v>
      </c>
    </row>
    <row r="11" spans="2:6" x14ac:dyDescent="0.25">
      <c r="B11" s="150"/>
      <c r="C11" s="23" t="s">
        <v>31</v>
      </c>
      <c r="D11" s="89" t="s">
        <v>6</v>
      </c>
      <c r="E11" s="160"/>
      <c r="F11" s="37" t="s">
        <v>4</v>
      </c>
    </row>
    <row r="12" spans="2:6" x14ac:dyDescent="0.25">
      <c r="B12" s="150"/>
      <c r="C12" s="23" t="s">
        <v>210</v>
      </c>
      <c r="D12" s="65" t="s">
        <v>210</v>
      </c>
      <c r="E12" s="28"/>
      <c r="F12" s="37" t="s">
        <v>4</v>
      </c>
    </row>
    <row r="13" spans="2:6" x14ac:dyDescent="0.25">
      <c r="B13" s="150"/>
      <c r="C13" s="23" t="s">
        <v>236</v>
      </c>
      <c r="D13" s="90" t="s">
        <v>6</v>
      </c>
      <c r="E13" s="28" t="s">
        <v>403</v>
      </c>
      <c r="F13" s="37" t="s">
        <v>4</v>
      </c>
    </row>
    <row r="14" spans="2:6" ht="30" x14ac:dyDescent="0.25">
      <c r="B14" s="150"/>
      <c r="C14" s="23" t="s">
        <v>237</v>
      </c>
      <c r="D14" s="90" t="s">
        <v>6</v>
      </c>
      <c r="E14" s="29" t="s">
        <v>322</v>
      </c>
      <c r="F14" s="38" t="s">
        <v>4</v>
      </c>
    </row>
    <row r="15" spans="2:6" s="17" customFormat="1" ht="14.45" customHeight="1" x14ac:dyDescent="0.25">
      <c r="B15" s="150"/>
      <c r="C15" s="23" t="s">
        <v>238</v>
      </c>
      <c r="D15" s="89" t="s">
        <v>6</v>
      </c>
      <c r="E15" s="28"/>
      <c r="F15" s="38" t="s">
        <v>319</v>
      </c>
    </row>
    <row r="16" spans="2:6" s="17" customFormat="1" x14ac:dyDescent="0.25">
      <c r="B16" s="150"/>
      <c r="C16" s="23" t="s">
        <v>265</v>
      </c>
      <c r="D16" s="89" t="s">
        <v>6</v>
      </c>
      <c r="E16" s="144" t="s">
        <v>323</v>
      </c>
      <c r="F16" s="38" t="s">
        <v>4</v>
      </c>
    </row>
    <row r="17" spans="2:6" s="17" customFormat="1" ht="21" customHeight="1" x14ac:dyDescent="0.25">
      <c r="B17" s="151"/>
      <c r="C17" s="23" t="s">
        <v>264</v>
      </c>
      <c r="D17" s="89" t="s">
        <v>6</v>
      </c>
      <c r="E17" s="144"/>
      <c r="F17" s="38" t="s">
        <v>4</v>
      </c>
    </row>
    <row r="18" spans="2:6" s="17" customFormat="1" x14ac:dyDescent="0.25">
      <c r="B18" s="155" t="s">
        <v>241</v>
      </c>
      <c r="C18" s="23" t="s">
        <v>236</v>
      </c>
      <c r="D18" s="89" t="s">
        <v>6</v>
      </c>
      <c r="E18" s="145" t="s">
        <v>401</v>
      </c>
      <c r="F18" s="38" t="s">
        <v>266</v>
      </c>
    </row>
    <row r="19" spans="2:6" s="17" customFormat="1" x14ac:dyDescent="0.25">
      <c r="B19" s="156"/>
      <c r="C19" s="23" t="s">
        <v>237</v>
      </c>
      <c r="D19" s="89" t="s">
        <v>6</v>
      </c>
      <c r="E19" s="145"/>
      <c r="F19" s="38" t="s">
        <v>4</v>
      </c>
    </row>
    <row r="20" spans="2:6" ht="14.45" customHeight="1" x14ac:dyDescent="0.25">
      <c r="B20" s="157"/>
      <c r="C20" s="23" t="s">
        <v>238</v>
      </c>
      <c r="D20" s="89" t="s">
        <v>6</v>
      </c>
      <c r="E20" s="145"/>
      <c r="F20" s="38" t="s">
        <v>319</v>
      </c>
    </row>
    <row r="21" spans="2:6" x14ac:dyDescent="0.25">
      <c r="B21" s="152" t="s">
        <v>280</v>
      </c>
      <c r="C21" s="23" t="s">
        <v>29</v>
      </c>
      <c r="D21" s="62" t="s">
        <v>6</v>
      </c>
      <c r="E21" s="25" t="s">
        <v>250</v>
      </c>
      <c r="F21" s="38" t="s">
        <v>267</v>
      </c>
    </row>
    <row r="22" spans="2:6" x14ac:dyDescent="0.25">
      <c r="B22" s="153"/>
      <c r="C22" s="23" t="s">
        <v>30</v>
      </c>
      <c r="D22" s="62" t="s">
        <v>6</v>
      </c>
      <c r="E22" s="25" t="s">
        <v>250</v>
      </c>
      <c r="F22" s="38" t="s">
        <v>267</v>
      </c>
    </row>
    <row r="23" spans="2:6" x14ac:dyDescent="0.25">
      <c r="B23" s="153"/>
      <c r="C23" s="23" t="s">
        <v>31</v>
      </c>
      <c r="D23" s="62" t="s">
        <v>6</v>
      </c>
      <c r="E23" s="25" t="s">
        <v>250</v>
      </c>
      <c r="F23" s="39" t="s">
        <v>267</v>
      </c>
    </row>
    <row r="24" spans="2:6" x14ac:dyDescent="0.25">
      <c r="B24" s="153"/>
      <c r="C24" s="23" t="s">
        <v>210</v>
      </c>
      <c r="D24" s="65" t="s">
        <v>210</v>
      </c>
      <c r="E24" s="25"/>
      <c r="F24" s="37" t="s">
        <v>4</v>
      </c>
    </row>
    <row r="25" spans="2:6" ht="120" x14ac:dyDescent="0.25">
      <c r="B25" s="153"/>
      <c r="C25" s="23" t="s">
        <v>254</v>
      </c>
      <c r="D25" s="69" t="s">
        <v>272</v>
      </c>
      <c r="E25" s="30" t="s">
        <v>368</v>
      </c>
      <c r="F25" s="37" t="s">
        <v>4</v>
      </c>
    </row>
    <row r="26" spans="2:6" ht="120" x14ac:dyDescent="0.25">
      <c r="B26" s="154"/>
      <c r="C26" s="23" t="s">
        <v>255</v>
      </c>
      <c r="D26" s="69" t="s">
        <v>272</v>
      </c>
      <c r="E26" s="30" t="s">
        <v>369</v>
      </c>
      <c r="F26" s="37" t="s">
        <v>4</v>
      </c>
    </row>
    <row r="27" spans="2:6" ht="15" customHeight="1" x14ac:dyDescent="0.25">
      <c r="B27" s="152" t="s">
        <v>32</v>
      </c>
      <c r="C27" s="23" t="s">
        <v>253</v>
      </c>
      <c r="D27" s="92" t="s">
        <v>6</v>
      </c>
      <c r="E27" s="29"/>
      <c r="F27" s="37" t="s">
        <v>5</v>
      </c>
    </row>
    <row r="28" spans="2:6" x14ac:dyDescent="0.25">
      <c r="B28" s="153"/>
      <c r="C28" s="23" t="s">
        <v>30</v>
      </c>
      <c r="D28" s="92" t="s">
        <v>6</v>
      </c>
      <c r="E28" s="29"/>
      <c r="F28" s="37" t="s">
        <v>5</v>
      </c>
    </row>
    <row r="29" spans="2:6" x14ac:dyDescent="0.25">
      <c r="B29" s="153"/>
      <c r="C29" s="23" t="s">
        <v>31</v>
      </c>
      <c r="D29" s="89" t="s">
        <v>6</v>
      </c>
      <c r="E29" s="28"/>
      <c r="F29" s="37" t="s">
        <v>5</v>
      </c>
    </row>
    <row r="30" spans="2:6" x14ac:dyDescent="0.25">
      <c r="B30" s="153"/>
      <c r="C30" s="23" t="s">
        <v>210</v>
      </c>
      <c r="D30" s="89" t="s">
        <v>6</v>
      </c>
      <c r="E30" s="28"/>
      <c r="F30" s="37" t="s">
        <v>5</v>
      </c>
    </row>
    <row r="31" spans="2:6" ht="45" x14ac:dyDescent="0.25">
      <c r="B31" s="146" t="s">
        <v>281</v>
      </c>
      <c r="C31" s="23" t="s">
        <v>256</v>
      </c>
      <c r="D31" s="64"/>
      <c r="E31" s="28" t="s">
        <v>391</v>
      </c>
      <c r="F31" s="37" t="s">
        <v>4</v>
      </c>
    </row>
    <row r="32" spans="2:6" ht="30" x14ac:dyDescent="0.25">
      <c r="B32" s="147"/>
      <c r="C32" s="23" t="s">
        <v>2</v>
      </c>
      <c r="D32" s="66" t="s">
        <v>273</v>
      </c>
      <c r="E32" s="28" t="s">
        <v>346</v>
      </c>
      <c r="F32" s="37" t="s">
        <v>4</v>
      </c>
    </row>
    <row r="33" spans="1:9" ht="45" x14ac:dyDescent="0.25">
      <c r="B33" s="147"/>
      <c r="C33" s="23" t="s">
        <v>257</v>
      </c>
      <c r="D33" s="68" t="s">
        <v>274</v>
      </c>
      <c r="E33" s="28" t="s">
        <v>345</v>
      </c>
      <c r="F33" s="37" t="s">
        <v>4</v>
      </c>
    </row>
    <row r="34" spans="1:9" ht="30" x14ac:dyDescent="0.25">
      <c r="B34" s="147"/>
      <c r="C34" s="23" t="s">
        <v>244</v>
      </c>
      <c r="D34" s="69" t="s">
        <v>275</v>
      </c>
      <c r="E34" s="28" t="s">
        <v>284</v>
      </c>
      <c r="F34" s="37" t="s">
        <v>4</v>
      </c>
      <c r="I34" s="21"/>
    </row>
    <row r="35" spans="1:9" ht="75.75" customHeight="1" x14ac:dyDescent="0.25">
      <c r="B35" s="147"/>
      <c r="C35" s="23" t="s">
        <v>377</v>
      </c>
      <c r="D35" s="69" t="s">
        <v>275</v>
      </c>
      <c r="E35" s="43" t="s">
        <v>324</v>
      </c>
      <c r="F35" s="37" t="s">
        <v>4</v>
      </c>
    </row>
    <row r="36" spans="1:9" ht="91.5" customHeight="1" x14ac:dyDescent="0.25">
      <c r="B36" s="147"/>
      <c r="C36" s="23" t="s">
        <v>258</v>
      </c>
      <c r="D36" s="64"/>
      <c r="E36" s="45" t="s">
        <v>392</v>
      </c>
      <c r="F36" s="37" t="s">
        <v>4</v>
      </c>
    </row>
    <row r="37" spans="1:9" ht="30" x14ac:dyDescent="0.25">
      <c r="B37" s="147"/>
      <c r="C37" s="23" t="s">
        <v>2</v>
      </c>
      <c r="D37" s="66" t="s">
        <v>273</v>
      </c>
      <c r="E37" s="28" t="s">
        <v>346</v>
      </c>
      <c r="F37" s="37" t="s">
        <v>4</v>
      </c>
    </row>
    <row r="38" spans="1:9" ht="49.5" customHeight="1" x14ac:dyDescent="0.25">
      <c r="B38" s="147"/>
      <c r="C38" s="23" t="s">
        <v>257</v>
      </c>
      <c r="D38" s="68"/>
      <c r="E38" s="28" t="s">
        <v>347</v>
      </c>
      <c r="F38" s="37" t="s">
        <v>4</v>
      </c>
    </row>
    <row r="39" spans="1:9" ht="49.5" customHeight="1" x14ac:dyDescent="0.25">
      <c r="B39" s="147"/>
      <c r="C39" s="23" t="s">
        <v>259</v>
      </c>
      <c r="D39" s="67" t="s">
        <v>271</v>
      </c>
      <c r="E39" s="28" t="s">
        <v>325</v>
      </c>
      <c r="F39" s="37" t="s">
        <v>4</v>
      </c>
    </row>
    <row r="40" spans="1:9" ht="106.5" customHeight="1" x14ac:dyDescent="0.25">
      <c r="B40" s="148"/>
      <c r="C40" s="23" t="s">
        <v>377</v>
      </c>
      <c r="D40" s="69" t="s">
        <v>275</v>
      </c>
      <c r="E40" s="44" t="s">
        <v>348</v>
      </c>
      <c r="F40" s="37" t="s">
        <v>4</v>
      </c>
    </row>
    <row r="41" spans="1:9" ht="14.45" customHeight="1" x14ac:dyDescent="0.25">
      <c r="B41" s="143" t="s">
        <v>349</v>
      </c>
      <c r="C41" s="23" t="s">
        <v>260</v>
      </c>
      <c r="D41" s="67" t="s">
        <v>276</v>
      </c>
      <c r="E41" s="28" t="s">
        <v>326</v>
      </c>
      <c r="F41" s="37" t="s">
        <v>4</v>
      </c>
    </row>
    <row r="42" spans="1:9" ht="29.25" customHeight="1" x14ac:dyDescent="0.25">
      <c r="B42" s="143"/>
      <c r="C42" s="23" t="s">
        <v>235</v>
      </c>
      <c r="D42" s="68"/>
      <c r="E42" s="28" t="s">
        <v>365</v>
      </c>
      <c r="F42" s="37" t="s">
        <v>4</v>
      </c>
    </row>
    <row r="43" spans="1:9" ht="67.5" customHeight="1" x14ac:dyDescent="0.25">
      <c r="B43" s="143"/>
      <c r="C43" s="23" t="s">
        <v>268</v>
      </c>
      <c r="D43" s="70" t="s">
        <v>318</v>
      </c>
      <c r="E43" s="45" t="s">
        <v>366</v>
      </c>
      <c r="F43" s="37" t="s">
        <v>5</v>
      </c>
    </row>
    <row r="44" spans="1:9" ht="14.45" customHeight="1" x14ac:dyDescent="0.25">
      <c r="B44" s="143"/>
      <c r="C44" s="23" t="s">
        <v>261</v>
      </c>
      <c r="D44" s="62"/>
      <c r="E44" s="25" t="s">
        <v>250</v>
      </c>
      <c r="F44" s="39" t="s">
        <v>267</v>
      </c>
    </row>
    <row r="45" spans="1:9" s="16" customFormat="1" x14ac:dyDescent="0.25">
      <c r="A45" s="3"/>
      <c r="B45" s="4"/>
      <c r="C45" s="3"/>
      <c r="D45" s="3"/>
      <c r="E45" s="3"/>
      <c r="F45" s="3"/>
      <c r="G45" s="15"/>
      <c r="H45" s="15"/>
      <c r="I45" s="15"/>
    </row>
  </sheetData>
  <sheetProtection sheet="1" objects="1" scenarios="1"/>
  <mergeCells count="11">
    <mergeCell ref="B2:C2"/>
    <mergeCell ref="B3:B8"/>
    <mergeCell ref="B41:B44"/>
    <mergeCell ref="E16:E17"/>
    <mergeCell ref="E18:E20"/>
    <mergeCell ref="B31:B40"/>
    <mergeCell ref="B9:B17"/>
    <mergeCell ref="B21:B26"/>
    <mergeCell ref="B27:B30"/>
    <mergeCell ref="B18:B20"/>
    <mergeCell ref="E9:E11"/>
  </mergeCells>
  <conditionalFormatting sqref="D8">
    <cfRule type="expression" dxfId="7" priority="3">
      <formula>$D$7&lt;&gt;"Ja"</formula>
    </cfRule>
  </conditionalFormatting>
  <conditionalFormatting sqref="D32:D35">
    <cfRule type="expression" dxfId="6" priority="2">
      <formula>$D$31&lt;&gt;"Ja"</formula>
    </cfRule>
  </conditionalFormatting>
  <conditionalFormatting sqref="D37:D40">
    <cfRule type="expression" dxfId="5" priority="1">
      <formula>$D$36&lt;&gt;"Ja"</formula>
    </cfRule>
  </conditionalFormatting>
  <dataValidations count="4">
    <dataValidation type="list" allowBlank="1" showInputMessage="1" showErrorMessage="1" sqref="I7 D7 D31 D36">
      <formula1>"Ja,Nein"</formula1>
    </dataValidation>
    <dataValidation type="list" allowBlank="1" showInputMessage="1" showErrorMessage="1" sqref="D12 D24">
      <formula1>Bundesländer</formula1>
    </dataValidation>
    <dataValidation type="list" allowBlank="1" showInputMessage="1" showErrorMessage="1" sqref="D32 D37">
      <formula1>Brennstoff</formula1>
    </dataValidation>
    <dataValidation type="list" allowBlank="1" showInputMessage="1" showErrorMessage="1" sqref="D41">
      <formula1>Gasgruppe</formula1>
    </dataValidation>
  </dataValidation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5"/>
  <sheetViews>
    <sheetView topLeftCell="A10" zoomScaleNormal="100" workbookViewId="0">
      <selection activeCell="D19" sqref="D19"/>
    </sheetView>
  </sheetViews>
  <sheetFormatPr baseColWidth="10" defaultRowHeight="15" x14ac:dyDescent="0.25"/>
  <cols>
    <col min="1" max="1" width="26.140625" customWidth="1"/>
    <col min="2" max="2" width="26.28515625" customWidth="1"/>
    <col min="3" max="3" width="31.28515625" customWidth="1"/>
    <col min="4" max="4" width="24.28515625" customWidth="1"/>
    <col min="5" max="5" width="18.7109375" customWidth="1"/>
    <col min="6" max="6" width="15" customWidth="1"/>
    <col min="7" max="7" width="24.7109375" customWidth="1"/>
    <col min="8" max="8" width="39.7109375" customWidth="1"/>
    <col min="9" max="9" width="60" bestFit="1" customWidth="1"/>
    <col min="10" max="10" width="59.5703125" customWidth="1"/>
  </cols>
  <sheetData>
    <row r="1" spans="1:14" s="3" customFormat="1" ht="18.75" x14ac:dyDescent="0.3">
      <c r="A1" s="40" t="s">
        <v>359</v>
      </c>
      <c r="B1" s="5"/>
      <c r="C1" s="5"/>
      <c r="D1" s="5"/>
      <c r="E1" s="5"/>
      <c r="F1" s="5"/>
      <c r="G1" s="4"/>
      <c r="H1" s="4"/>
      <c r="I1" s="4"/>
    </row>
    <row r="2" spans="1:14" s="3" customFormat="1" ht="21.75" customHeight="1" x14ac:dyDescent="0.25">
      <c r="A2" s="166" t="s">
        <v>358</v>
      </c>
      <c r="B2" s="166"/>
      <c r="C2" s="166"/>
      <c r="D2" s="166"/>
      <c r="E2" s="166"/>
      <c r="F2" s="166"/>
      <c r="G2" s="166"/>
      <c r="H2" s="166"/>
      <c r="I2" s="166"/>
      <c r="J2" s="166"/>
      <c r="K2" s="166"/>
      <c r="L2" s="53"/>
      <c r="M2" s="53"/>
    </row>
    <row r="3" spans="1:14" s="3" customFormat="1" x14ac:dyDescent="0.25">
      <c r="A3" s="57"/>
      <c r="B3" s="57"/>
      <c r="C3" s="57"/>
      <c r="D3" s="57"/>
      <c r="E3" s="57"/>
      <c r="F3" s="57"/>
      <c r="G3" s="57"/>
      <c r="H3" s="57"/>
      <c r="I3" s="57"/>
      <c r="J3" s="57"/>
      <c r="K3" s="53"/>
      <c r="L3" s="53"/>
      <c r="M3" s="53"/>
    </row>
    <row r="4" spans="1:14" s="3" customFormat="1" x14ac:dyDescent="0.25">
      <c r="A4" s="57"/>
      <c r="B4" s="57"/>
      <c r="C4" s="57"/>
      <c r="D4" s="57"/>
      <c r="E4" s="57"/>
      <c r="F4" s="57"/>
      <c r="G4" s="57"/>
      <c r="H4" s="57"/>
      <c r="I4" s="57"/>
      <c r="J4" s="57"/>
      <c r="K4" s="53"/>
      <c r="L4" s="53"/>
      <c r="M4" s="53"/>
    </row>
    <row r="5" spans="1:14" s="3" customFormat="1" ht="93" customHeight="1" x14ac:dyDescent="0.25">
      <c r="A5" s="57"/>
      <c r="B5" s="57"/>
      <c r="C5" s="57"/>
      <c r="D5" s="57"/>
      <c r="E5" s="57"/>
      <c r="F5" s="57"/>
      <c r="G5" s="57"/>
      <c r="H5" s="57"/>
      <c r="I5" s="57"/>
      <c r="J5" s="57"/>
      <c r="K5" s="53"/>
      <c r="L5" s="53"/>
      <c r="M5" s="53"/>
    </row>
    <row r="6" spans="1:14" s="3" customFormat="1" x14ac:dyDescent="0.25">
      <c r="A6" s="57"/>
      <c r="B6" s="57"/>
      <c r="C6" s="57"/>
      <c r="D6" s="57"/>
      <c r="E6" s="57"/>
      <c r="F6" s="57"/>
      <c r="G6" s="57"/>
      <c r="H6" s="57"/>
      <c r="I6" s="57"/>
      <c r="J6" s="57"/>
      <c r="K6" s="53"/>
      <c r="L6" s="53"/>
      <c r="M6" s="53"/>
    </row>
    <row r="7" spans="1:14" s="3" customFormat="1" ht="65.25" customHeight="1" x14ac:dyDescent="0.25">
      <c r="A7" s="57"/>
      <c r="B7" s="57"/>
      <c r="C7" s="57"/>
      <c r="D7" s="57"/>
      <c r="E7" s="57"/>
      <c r="F7" s="57"/>
      <c r="G7" s="57"/>
      <c r="H7" s="57"/>
      <c r="I7" s="57"/>
      <c r="J7" s="57"/>
      <c r="K7" s="53"/>
      <c r="L7" s="53"/>
      <c r="M7" s="53"/>
    </row>
    <row r="8" spans="1:14" s="3" customFormat="1" ht="22.5" customHeight="1" x14ac:dyDescent="0.25">
      <c r="A8" s="57"/>
      <c r="B8" s="57"/>
      <c r="C8" s="57"/>
      <c r="D8" s="57"/>
      <c r="E8" s="57"/>
      <c r="F8" s="57"/>
      <c r="G8" s="57"/>
      <c r="H8" s="57"/>
      <c r="I8" s="57"/>
      <c r="J8" s="57"/>
      <c r="K8" s="54"/>
      <c r="L8" s="54"/>
      <c r="M8" s="54"/>
    </row>
    <row r="9" spans="1:14" s="3" customFormat="1" ht="32.25" customHeight="1" x14ac:dyDescent="0.25">
      <c r="B9" s="57"/>
      <c r="C9" s="57"/>
      <c r="D9" s="57"/>
      <c r="E9" s="57"/>
      <c r="F9" s="57"/>
      <c r="G9" s="57"/>
      <c r="H9" s="57"/>
      <c r="I9" s="57"/>
      <c r="J9" s="57"/>
      <c r="K9" s="54"/>
      <c r="L9" s="54"/>
      <c r="M9" s="54"/>
    </row>
    <row r="10" spans="1:14" s="3" customFormat="1" ht="32.25" customHeight="1" x14ac:dyDescent="0.25">
      <c r="B10" s="57"/>
      <c r="C10" s="57"/>
      <c r="D10" s="57"/>
      <c r="E10" s="57"/>
      <c r="F10" s="57"/>
      <c r="G10" s="57"/>
      <c r="H10" s="57"/>
      <c r="I10" s="57"/>
      <c r="J10" s="57"/>
      <c r="K10" s="58"/>
      <c r="L10" s="58"/>
      <c r="M10" s="58"/>
    </row>
    <row r="11" spans="1:14" s="3" customFormat="1" ht="32.25" customHeight="1" x14ac:dyDescent="0.25">
      <c r="B11" s="57"/>
      <c r="C11" s="57"/>
      <c r="D11" s="57"/>
      <c r="E11" s="57"/>
      <c r="F11" s="57"/>
      <c r="G11" s="57"/>
      <c r="H11" s="57"/>
      <c r="I11" s="57"/>
      <c r="J11" s="57"/>
      <c r="K11" s="58"/>
      <c r="L11" s="58"/>
      <c r="M11" s="58"/>
    </row>
    <row r="12" spans="1:14" s="3" customFormat="1" ht="32.25" customHeight="1" x14ac:dyDescent="0.25">
      <c r="B12" s="57"/>
      <c r="C12" s="57"/>
      <c r="D12" s="57"/>
      <c r="E12" s="57"/>
      <c r="F12" s="57"/>
      <c r="G12" s="57"/>
      <c r="H12" s="57"/>
      <c r="I12" s="57"/>
      <c r="J12" s="57"/>
      <c r="K12" s="58"/>
      <c r="L12" s="58"/>
      <c r="M12" s="58"/>
    </row>
    <row r="13" spans="1:14" s="3" customFormat="1" ht="27" customHeight="1" x14ac:dyDescent="0.25">
      <c r="A13" s="165" t="s">
        <v>363</v>
      </c>
      <c r="B13" s="165"/>
      <c r="C13" s="165"/>
      <c r="D13" s="165"/>
      <c r="E13" s="165"/>
      <c r="F13" s="165"/>
      <c r="G13" s="165"/>
      <c r="H13" s="165"/>
      <c r="I13" s="165"/>
      <c r="J13" s="165"/>
      <c r="K13" s="54"/>
      <c r="L13" s="54"/>
      <c r="M13" s="54"/>
    </row>
    <row r="14" spans="1:14" s="3" customFormat="1" ht="19.5" customHeight="1" thickBot="1" x14ac:dyDescent="0.3">
      <c r="A14" s="172" t="s">
        <v>400</v>
      </c>
      <c r="B14" s="172"/>
      <c r="C14" s="172"/>
      <c r="D14" s="172"/>
      <c r="E14" s="133"/>
      <c r="F14" s="133"/>
      <c r="G14" s="133"/>
      <c r="H14" s="133"/>
      <c r="I14" s="133"/>
      <c r="J14" s="133"/>
      <c r="K14" s="134"/>
      <c r="L14" s="134"/>
      <c r="M14" s="134"/>
    </row>
    <row r="15" spans="1:14" ht="50.25" customHeight="1" thickBot="1" x14ac:dyDescent="0.3">
      <c r="A15" s="163" t="s">
        <v>388</v>
      </c>
      <c r="B15" s="164"/>
      <c r="C15" s="122" t="s">
        <v>357</v>
      </c>
      <c r="D15" s="132">
        <v>1</v>
      </c>
      <c r="E15" s="55" t="s">
        <v>351</v>
      </c>
      <c r="F15" s="55" t="s">
        <v>352</v>
      </c>
      <c r="G15" s="3"/>
      <c r="H15" s="3"/>
      <c r="I15" s="3"/>
      <c r="J15" s="3"/>
      <c r="K15" s="3"/>
      <c r="L15" s="3"/>
      <c r="M15" s="3"/>
      <c r="N15" s="3"/>
    </row>
    <row r="16" spans="1:14" ht="10.5" customHeight="1" thickBot="1" x14ac:dyDescent="0.3">
      <c r="A16" s="3"/>
      <c r="B16" s="3"/>
      <c r="C16" s="3"/>
      <c r="D16" s="3"/>
      <c r="E16" s="3"/>
      <c r="F16" s="3"/>
      <c r="G16" s="3"/>
      <c r="H16" s="3"/>
      <c r="I16" s="3"/>
      <c r="J16" s="3"/>
      <c r="K16" s="3"/>
      <c r="L16" s="3"/>
      <c r="M16" s="3"/>
      <c r="N16" s="3"/>
    </row>
    <row r="17" spans="1:13" ht="21" x14ac:dyDescent="0.35">
      <c r="A17" s="94" t="s">
        <v>384</v>
      </c>
      <c r="B17" s="167" t="s">
        <v>385</v>
      </c>
      <c r="C17" s="168"/>
      <c r="D17" s="168"/>
      <c r="E17" s="168"/>
      <c r="F17" s="169" t="s">
        <v>356</v>
      </c>
      <c r="G17" s="170"/>
      <c r="H17" s="170"/>
      <c r="I17" s="171"/>
      <c r="J17" s="3"/>
      <c r="K17" s="3"/>
      <c r="L17" s="3"/>
      <c r="M17" s="3"/>
    </row>
    <row r="18" spans="1:13" ht="87" customHeight="1" x14ac:dyDescent="0.25">
      <c r="A18" s="111" t="s">
        <v>387</v>
      </c>
      <c r="B18" s="112"/>
      <c r="C18" s="161" t="s">
        <v>386</v>
      </c>
      <c r="D18" s="161"/>
      <c r="E18" s="117"/>
      <c r="F18" s="119"/>
      <c r="G18" s="162" t="s">
        <v>389</v>
      </c>
      <c r="H18" s="162"/>
      <c r="I18" s="113"/>
      <c r="J18" s="3"/>
      <c r="K18" s="3"/>
      <c r="L18" s="3"/>
      <c r="M18" s="3"/>
    </row>
    <row r="19" spans="1:13" ht="105" x14ac:dyDescent="0.25">
      <c r="A19" s="114" t="s">
        <v>382</v>
      </c>
      <c r="B19" s="115" t="s">
        <v>378</v>
      </c>
      <c r="C19" s="115" t="s">
        <v>379</v>
      </c>
      <c r="D19" s="115" t="s">
        <v>402</v>
      </c>
      <c r="E19" s="118" t="s">
        <v>383</v>
      </c>
      <c r="F19" s="120" t="s">
        <v>353</v>
      </c>
      <c r="G19" s="116" t="s">
        <v>364</v>
      </c>
      <c r="H19" s="116" t="s">
        <v>362</v>
      </c>
      <c r="I19" s="121" t="s">
        <v>354</v>
      </c>
      <c r="J19" s="3"/>
      <c r="K19" s="3"/>
      <c r="L19" s="3"/>
      <c r="M19" s="3"/>
    </row>
    <row r="20" spans="1:13" ht="43.5" customHeight="1" x14ac:dyDescent="0.25">
      <c r="A20" s="107"/>
      <c r="B20" s="95"/>
      <c r="C20" s="93"/>
      <c r="D20" s="93"/>
      <c r="E20" s="93"/>
      <c r="F20" s="99" t="str">
        <f ca="1">"Block "&amp; COUNTIFS($H$20:H20,"&lt;&gt;" &amp; " ")</f>
        <v>Block 0</v>
      </c>
      <c r="G20" s="123"/>
      <c r="H20" s="124" t="str">
        <f t="shared" ref="H20:H55" ca="1" si="0">IF(AND(OFFSET($B$20,ROUNDDOWN((ROW(G20)-ROW($G$20))/4,0)*4,MOD(ROW(G20)-ROW($G$20),4),,)="Ja",ROUNDDOWN((ROW(A20)-ROW($A$20))/4,0)+1&lt;=ASB),"VF" &amp; MOD(ROW(G20)-ROW($G$20),4) &amp; ": "&amp; OFFSET($A$20,ROUNDDOWN((ROW(G20)-ROW($G$20))/4,0)*4,,,)&amp;" "&amp;G20," ")</f>
        <v xml:space="preserve"> </v>
      </c>
      <c r="I20" s="100" t="str">
        <f ca="1">"Der Block entspricht dem Anteil der Leistung von '"&amp;OFFSET($A$20,(K20-1)*4,,,)&amp;"' der vermutlich bei den hohen Gaspreisen in der Gaskrise nicht abgerufen wird."</f>
        <v>Der Block entspricht dem Anteil der Leistung von '' der vermutlich bei den hohen Gaspreisen in der Gaskrise nicht abgerufen wird.</v>
      </c>
      <c r="J20" s="80" t="str">
        <f>IF(ASB&gt;=K20,"Sachlich technischer Block"," ")</f>
        <v>Sachlich technischer Block</v>
      </c>
      <c r="K20" s="80">
        <f t="shared" ref="K20:K55" si="1">ROUNDDOWN((ROW(A20)-ROW($A$20))/4,0)+1</f>
        <v>1</v>
      </c>
      <c r="L20" s="3"/>
      <c r="M20" s="3"/>
    </row>
    <row r="21" spans="1:13" ht="54.75" customHeight="1" x14ac:dyDescent="0.25">
      <c r="A21" s="108"/>
      <c r="B21" s="96"/>
      <c r="C21" s="48"/>
      <c r="D21" s="48"/>
      <c r="E21" s="48"/>
      <c r="F21" s="99" t="str">
        <f ca="1">"Block "&amp; COUNTIFS($H$20:H21,"&lt;&gt;" &amp; " ")</f>
        <v>Block 0</v>
      </c>
      <c r="G21" s="123"/>
      <c r="H21" s="124" t="str">
        <f t="shared" ca="1" si="0"/>
        <v xml:space="preserve"> </v>
      </c>
      <c r="I21" s="100" t="str">
        <f ca="1">"Der Block entspricht dem Anteil der Leistung von '"&amp;OFFSET($A$20,(K20-1)*4,,,)&amp;"' der teilweise reduziert werden kann, ohne dass die Anlage ausgeschaltet werden muss oder beschädigt wird."</f>
        <v>Der Block entspricht dem Anteil der Leistung von '' der teilweise reduziert werden kann, ohne dass die Anlage ausgeschaltet werden muss oder beschädigt wird.</v>
      </c>
      <c r="J21" s="80" t="str">
        <f>IF(ASB&gt;=K20,""," ")</f>
        <v/>
      </c>
      <c r="K21" s="80">
        <f t="shared" si="1"/>
        <v>1</v>
      </c>
      <c r="L21" s="3"/>
      <c r="M21" s="3"/>
    </row>
    <row r="22" spans="1:13" ht="45" x14ac:dyDescent="0.25">
      <c r="A22" s="108"/>
      <c r="B22" s="96"/>
      <c r="C22" s="48"/>
      <c r="D22" s="48"/>
      <c r="E22" s="48"/>
      <c r="F22" s="99" t="str">
        <f ca="1">"Block "&amp; COUNTIFS($H$20:H22,"&lt;&gt;" &amp; " ")</f>
        <v>Block 0</v>
      </c>
      <c r="G22" s="123"/>
      <c r="H22" s="124" t="str">
        <f t="shared" ca="1" si="0"/>
        <v xml:space="preserve"> </v>
      </c>
      <c r="I22" s="100" t="str">
        <f ca="1">"Der Block entspricht dem Anteil der Leistung von '"&amp;OFFSET($A$20,(K20-1)*4,,,)&amp;"' der nur gesamthaft reduziert werden kann und bei dessen Reduzierung keine Schäden an der Anlage entstehen."</f>
        <v>Der Block entspricht dem Anteil der Leistung von '' der nur gesamthaft reduziert werden kann und bei dessen Reduzierung keine Schäden an der Anlage entstehen.</v>
      </c>
      <c r="J22" s="80" t="str">
        <f>IF(ASB&gt;=K21,""," ")</f>
        <v/>
      </c>
      <c r="K22" s="80">
        <f t="shared" si="1"/>
        <v>1</v>
      </c>
      <c r="L22" s="3"/>
      <c r="M22" s="3"/>
    </row>
    <row r="23" spans="1:13" ht="45" x14ac:dyDescent="0.25">
      <c r="A23" s="109"/>
      <c r="B23" s="97"/>
      <c r="C23" s="49"/>
      <c r="D23" s="49"/>
      <c r="E23" s="49"/>
      <c r="F23" s="101" t="str">
        <f ca="1">"Block "&amp; COUNTIFS($H$20:H23,"&lt;&gt;" &amp; " ")</f>
        <v>Block 0</v>
      </c>
      <c r="G23" s="125"/>
      <c r="H23" s="126" t="str">
        <f t="shared" ca="1" si="0"/>
        <v xml:space="preserve"> </v>
      </c>
      <c r="I23" s="102" t="str">
        <f ca="1">"Der Block entspricht dem Anteil der Leistung von '"&amp;OFFSET($A$20,(K20-1)*4,,,)&amp;"' der benötigt wird, um eine Beschädigung der Anlage zu vermeiden. Beim Reduzieren des Blocks fallen Kapitalschäden an."</f>
        <v>Der Block entspricht dem Anteil der Leistung von '' der benötigt wird, um eine Beschädigung der Anlage zu vermeiden. Beim Reduzieren des Blocks fallen Kapitalschäden an.</v>
      </c>
      <c r="J23" s="80" t="str">
        <f>IF(ASB&gt;=K22,""," ")</f>
        <v/>
      </c>
      <c r="K23" s="80">
        <f t="shared" si="1"/>
        <v>1</v>
      </c>
      <c r="L23" s="3"/>
      <c r="M23" s="3"/>
    </row>
    <row r="24" spans="1:13" ht="30" x14ac:dyDescent="0.25">
      <c r="A24" s="110"/>
      <c r="B24" s="98"/>
      <c r="C24" s="51"/>
      <c r="D24" s="51"/>
      <c r="E24" s="51"/>
      <c r="F24" s="103" t="str">
        <f ca="1">"Block "&amp; COUNTIFS($H$20:H24,"&lt;&gt;" &amp; " ")</f>
        <v>Block 0</v>
      </c>
      <c r="G24" s="127"/>
      <c r="H24" s="128" t="str">
        <f t="shared" ca="1" si="0"/>
        <v xml:space="preserve"> </v>
      </c>
      <c r="I24" s="104" t="str">
        <f ca="1">"Der Block entspricht dem Anteil der Leistung von '"&amp;OFFSET($A$20,(K24-1)*4,,,)&amp;"' der vermutlich bei den hohen Gaspreisen in der Gaskrise nicht abgerufen wird."</f>
        <v>Der Block entspricht dem Anteil der Leistung von '' der vermutlich bei den hohen Gaspreisen in der Gaskrise nicht abgerufen wird.</v>
      </c>
      <c r="J24" s="80" t="str">
        <f>IF(ASB&gt;=K24,"Sachlich technischer Block"," ")</f>
        <v xml:space="preserve"> </v>
      </c>
      <c r="K24" s="80">
        <f t="shared" si="1"/>
        <v>2</v>
      </c>
      <c r="L24" s="3"/>
      <c r="M24" s="3"/>
    </row>
    <row r="25" spans="1:13" ht="45" x14ac:dyDescent="0.25">
      <c r="A25" s="108"/>
      <c r="B25" s="96"/>
      <c r="C25" s="48"/>
      <c r="D25" s="48"/>
      <c r="E25" s="48"/>
      <c r="F25" s="99" t="str">
        <f ca="1">"Block "&amp; COUNTIFS($H$20:H25,"&lt;&gt;" &amp; " ")</f>
        <v>Block 0</v>
      </c>
      <c r="G25" s="123"/>
      <c r="H25" s="124" t="str">
        <f t="shared" ca="1" si="0"/>
        <v xml:space="preserve"> </v>
      </c>
      <c r="I25" s="100" t="str">
        <f ca="1">"Der Block entspricht dem Anteil der Leistung von '"&amp;OFFSET($A$20,(K24-1)*4,,,)&amp;"' der teilweise reduziert werden kann, ohne dass die Anlage ausgeschaltet werden muss oder beschädigt wird."</f>
        <v>Der Block entspricht dem Anteil der Leistung von '' der teilweise reduziert werden kann, ohne dass die Anlage ausgeschaltet werden muss oder beschädigt wird.</v>
      </c>
      <c r="J25" s="80" t="str">
        <f>IF(ASB&gt;=K24,""," ")</f>
        <v xml:space="preserve"> </v>
      </c>
      <c r="K25" s="80">
        <f t="shared" si="1"/>
        <v>2</v>
      </c>
      <c r="L25" s="3"/>
      <c r="M25" s="3"/>
    </row>
    <row r="26" spans="1:13" ht="45" x14ac:dyDescent="0.25">
      <c r="A26" s="108"/>
      <c r="B26" s="96"/>
      <c r="C26" s="48"/>
      <c r="D26" s="48"/>
      <c r="E26" s="48"/>
      <c r="F26" s="99" t="str">
        <f ca="1">"Block "&amp; COUNTIFS($H$20:H26,"&lt;&gt;" &amp; " ")</f>
        <v>Block 0</v>
      </c>
      <c r="G26" s="123"/>
      <c r="H26" s="124" t="str">
        <f t="shared" ca="1" si="0"/>
        <v xml:space="preserve"> </v>
      </c>
      <c r="I26" s="100" t="str">
        <f ca="1">"Der Block entspricht dem Anteil der Leistung von '"&amp;OFFSET($A$20,(K24-1)*4,,,)&amp;"' der nur gesamthaft reduziert werden kann und bei dessen Reduzierung keine Schäden an der Anlage entstehen."</f>
        <v>Der Block entspricht dem Anteil der Leistung von '' der nur gesamthaft reduziert werden kann und bei dessen Reduzierung keine Schäden an der Anlage entstehen.</v>
      </c>
      <c r="J26" s="80" t="str">
        <f>IF(ASB&gt;=K25,""," ")</f>
        <v xml:space="preserve"> </v>
      </c>
      <c r="K26" s="80">
        <f t="shared" si="1"/>
        <v>2</v>
      </c>
      <c r="L26" s="3"/>
      <c r="M26" s="3"/>
    </row>
    <row r="27" spans="1:13" ht="45" x14ac:dyDescent="0.25">
      <c r="A27" s="109"/>
      <c r="B27" s="97"/>
      <c r="C27" s="49"/>
      <c r="D27" s="49"/>
      <c r="E27" s="49"/>
      <c r="F27" s="101" t="str">
        <f ca="1">"Block "&amp; COUNTIFS($H$20:H27,"&lt;&gt;" &amp; " ")</f>
        <v>Block 0</v>
      </c>
      <c r="G27" s="125"/>
      <c r="H27" s="126" t="str">
        <f t="shared" ca="1" si="0"/>
        <v xml:space="preserve"> </v>
      </c>
      <c r="I27" s="102" t="str">
        <f ca="1">"Der Block entspricht dem Anteil der Leistung von '"&amp;OFFSET($A$20,(K24-1)*4,,,)&amp;"' der benötigt wird, um eine Beschädigung der Anlage zu vermeiden. Beim Reduzieren des Blocks fallen Kapitalschäden an."</f>
        <v>Der Block entspricht dem Anteil der Leistung von '' der benötigt wird, um eine Beschädigung der Anlage zu vermeiden. Beim Reduzieren des Blocks fallen Kapitalschäden an.</v>
      </c>
      <c r="J27" s="80" t="str">
        <f>IF(ASB&gt;=K26,""," ")</f>
        <v xml:space="preserve"> </v>
      </c>
      <c r="K27" s="80">
        <f t="shared" si="1"/>
        <v>2</v>
      </c>
      <c r="L27" s="3"/>
      <c r="M27" s="3"/>
    </row>
    <row r="28" spans="1:13" ht="30" x14ac:dyDescent="0.25">
      <c r="A28" s="110"/>
      <c r="B28" s="98"/>
      <c r="C28" s="51"/>
      <c r="D28" s="51"/>
      <c r="E28" s="51"/>
      <c r="F28" s="103" t="str">
        <f ca="1">"Block "&amp; COUNTIFS($H$20:H28,"&lt;&gt;" &amp; " ")</f>
        <v>Block 0</v>
      </c>
      <c r="G28" s="127"/>
      <c r="H28" s="128" t="str">
        <f t="shared" ca="1" si="0"/>
        <v xml:space="preserve"> </v>
      </c>
      <c r="I28" s="104" t="str">
        <f ca="1">"Der Block entspricht dem Anteil der Leistung von '"&amp;OFFSET($A$20,(K28-1)*4,,,)&amp;"' der vermutlich bei den hohen Gaspreisen in der Gaskrise nicht abgerufen wird."</f>
        <v>Der Block entspricht dem Anteil der Leistung von '' der vermutlich bei den hohen Gaspreisen in der Gaskrise nicht abgerufen wird.</v>
      </c>
      <c r="J28" s="80" t="str">
        <f>IF(ASB&gt;=K28,"Sachlich technischer Block"," ")</f>
        <v xml:space="preserve"> </v>
      </c>
      <c r="K28" s="80">
        <f t="shared" si="1"/>
        <v>3</v>
      </c>
      <c r="L28" s="3"/>
      <c r="M28" s="3"/>
    </row>
    <row r="29" spans="1:13" ht="45" x14ac:dyDescent="0.25">
      <c r="A29" s="108"/>
      <c r="B29" s="96"/>
      <c r="C29" s="48"/>
      <c r="D29" s="48"/>
      <c r="E29" s="48"/>
      <c r="F29" s="99" t="str">
        <f ca="1">"Block "&amp; COUNTIFS($H$20:H29,"&lt;&gt;" &amp; " ")</f>
        <v>Block 0</v>
      </c>
      <c r="G29" s="123"/>
      <c r="H29" s="124" t="str">
        <f t="shared" ca="1" si="0"/>
        <v xml:space="preserve"> </v>
      </c>
      <c r="I29" s="100" t="str">
        <f ca="1">"Der Block entspricht dem Anteil der Leistung von '"&amp;OFFSET($A$20,(K28-1)*4,,,)&amp;"' der teilweise reduziert werden kann, ohne dass die Anlage ausgeschaltet werden muss oder beschädigt wird."</f>
        <v>Der Block entspricht dem Anteil der Leistung von '' der teilweise reduziert werden kann, ohne dass die Anlage ausgeschaltet werden muss oder beschädigt wird.</v>
      </c>
      <c r="J29" s="80" t="str">
        <f>IF(ASB&gt;=K28,""," ")</f>
        <v xml:space="preserve"> </v>
      </c>
      <c r="K29" s="80">
        <f t="shared" si="1"/>
        <v>3</v>
      </c>
      <c r="L29" s="3"/>
      <c r="M29" s="3"/>
    </row>
    <row r="30" spans="1:13" ht="45" x14ac:dyDescent="0.25">
      <c r="A30" s="108"/>
      <c r="B30" s="96"/>
      <c r="C30" s="48"/>
      <c r="D30" s="48"/>
      <c r="E30" s="48"/>
      <c r="F30" s="99" t="str">
        <f ca="1">"Block "&amp; COUNTIFS($H$20:H30,"&lt;&gt;" &amp; " ")</f>
        <v>Block 0</v>
      </c>
      <c r="G30" s="123"/>
      <c r="H30" s="124" t="str">
        <f t="shared" ca="1" si="0"/>
        <v xml:space="preserve"> </v>
      </c>
      <c r="I30" s="100" t="str">
        <f ca="1">"Der Block entspricht dem Anteil der Leistung von '"&amp;OFFSET($A$20,(K28-1)*4,,,)&amp;"' der nur gesamthaft reduziert werden kann und bei dessen Reduzierung keine Schäden an der Anlage entstehen."</f>
        <v>Der Block entspricht dem Anteil der Leistung von '' der nur gesamthaft reduziert werden kann und bei dessen Reduzierung keine Schäden an der Anlage entstehen.</v>
      </c>
      <c r="J30" s="80" t="str">
        <f>IF(ASB&gt;=K29,""," ")</f>
        <v xml:space="preserve"> </v>
      </c>
      <c r="K30" s="80">
        <f t="shared" si="1"/>
        <v>3</v>
      </c>
      <c r="L30" s="3"/>
      <c r="M30" s="3"/>
    </row>
    <row r="31" spans="1:13" ht="45" x14ac:dyDescent="0.25">
      <c r="A31" s="109"/>
      <c r="B31" s="97"/>
      <c r="C31" s="49"/>
      <c r="D31" s="49"/>
      <c r="E31" s="49"/>
      <c r="F31" s="101" t="str">
        <f ca="1">"Block "&amp; COUNTIFS($H$20:H31,"&lt;&gt;" &amp; " ")</f>
        <v>Block 0</v>
      </c>
      <c r="G31" s="125"/>
      <c r="H31" s="126" t="str">
        <f t="shared" ca="1" si="0"/>
        <v xml:space="preserve"> </v>
      </c>
      <c r="I31" s="102" t="str">
        <f ca="1">"Der Block entspricht dem Anteil der Leistung von '"&amp;OFFSET($A$20,(K28-1)*4,,,)&amp;"' der benötigt wird, um eine Beschädigung der Anlage zu vermeiden. Beim Reduzieren des Blocks fallen Kapitalschäden an."</f>
        <v>Der Block entspricht dem Anteil der Leistung von '' der benötigt wird, um eine Beschädigung der Anlage zu vermeiden. Beim Reduzieren des Blocks fallen Kapitalschäden an.</v>
      </c>
      <c r="J31" s="80" t="str">
        <f>IF(ASB&gt;=K30,""," ")</f>
        <v xml:space="preserve"> </v>
      </c>
      <c r="K31" s="80">
        <f t="shared" si="1"/>
        <v>3</v>
      </c>
      <c r="L31" s="3"/>
      <c r="M31" s="3"/>
    </row>
    <row r="32" spans="1:13" ht="30" x14ac:dyDescent="0.25">
      <c r="A32" s="110"/>
      <c r="B32" s="98"/>
      <c r="C32" s="51"/>
      <c r="D32" s="51"/>
      <c r="E32" s="51"/>
      <c r="F32" s="103" t="str">
        <f ca="1">"Block "&amp; COUNTIFS($H$20:H32,"&lt;&gt;" &amp; " ")</f>
        <v>Block 0</v>
      </c>
      <c r="G32" s="127"/>
      <c r="H32" s="128" t="str">
        <f t="shared" ca="1" si="0"/>
        <v xml:space="preserve"> </v>
      </c>
      <c r="I32" s="104" t="str">
        <f ca="1">"Der Block entspricht dem Anteil der Leistung von '"&amp;OFFSET($A$20,(K32-1)*4,,,)&amp;"' der vermutlich bei den hohen Gaspreisen in der Gaskrise nicht abgerufen wird."</f>
        <v>Der Block entspricht dem Anteil der Leistung von '' der vermutlich bei den hohen Gaspreisen in der Gaskrise nicht abgerufen wird.</v>
      </c>
      <c r="J32" s="80" t="str">
        <f>IF(ASB&gt;=K32,"Sachlich technischer Block"," ")</f>
        <v xml:space="preserve"> </v>
      </c>
      <c r="K32" s="80">
        <f t="shared" si="1"/>
        <v>4</v>
      </c>
      <c r="L32" s="3"/>
      <c r="M32" s="3"/>
    </row>
    <row r="33" spans="1:13" ht="45" x14ac:dyDescent="0.25">
      <c r="A33" s="108"/>
      <c r="B33" s="96"/>
      <c r="C33" s="48"/>
      <c r="D33" s="48"/>
      <c r="E33" s="48"/>
      <c r="F33" s="99" t="str">
        <f ca="1">"Block "&amp; COUNTIFS($H$20:H33,"&lt;&gt;" &amp; " ")</f>
        <v>Block 0</v>
      </c>
      <c r="G33" s="123"/>
      <c r="H33" s="124" t="str">
        <f t="shared" ca="1" si="0"/>
        <v xml:space="preserve"> </v>
      </c>
      <c r="I33" s="100" t="str">
        <f ca="1">"Der Block entspricht dem Anteil der Leistung von '"&amp;OFFSET($A$20,(K32-1)*4,,,)&amp;"' der teilweise reduziert werden kann, ohne dass die Anlage ausgeschaltet werden muss oder beschädigt wird."</f>
        <v>Der Block entspricht dem Anteil der Leistung von '' der teilweise reduziert werden kann, ohne dass die Anlage ausgeschaltet werden muss oder beschädigt wird.</v>
      </c>
      <c r="J33" s="80" t="str">
        <f>IF(ASB&gt;=K32,""," ")</f>
        <v xml:space="preserve"> </v>
      </c>
      <c r="K33" s="80">
        <f t="shared" si="1"/>
        <v>4</v>
      </c>
      <c r="L33" s="3"/>
      <c r="M33" s="3"/>
    </row>
    <row r="34" spans="1:13" ht="45" x14ac:dyDescent="0.25">
      <c r="A34" s="108"/>
      <c r="B34" s="96"/>
      <c r="C34" s="48"/>
      <c r="D34" s="48"/>
      <c r="E34" s="48"/>
      <c r="F34" s="99" t="str">
        <f ca="1">"Block "&amp; COUNTIFS($H$20:H34,"&lt;&gt;" &amp; " ")</f>
        <v>Block 0</v>
      </c>
      <c r="G34" s="123"/>
      <c r="H34" s="124" t="str">
        <f t="shared" ca="1" si="0"/>
        <v xml:space="preserve"> </v>
      </c>
      <c r="I34" s="100" t="str">
        <f ca="1">"Der Block entspricht dem Anteil der Leistung von '"&amp;OFFSET($A$20,(K32-1)*4,,,)&amp;"' der nur gesamthaft reduziert werden kann und bei dessen Reduzierung keine Schäden an der Anlage entstehen."</f>
        <v>Der Block entspricht dem Anteil der Leistung von '' der nur gesamthaft reduziert werden kann und bei dessen Reduzierung keine Schäden an der Anlage entstehen.</v>
      </c>
      <c r="J34" s="80" t="str">
        <f>IF(ASB&gt;=K33,""," ")</f>
        <v xml:space="preserve"> </v>
      </c>
      <c r="K34" s="80">
        <f t="shared" si="1"/>
        <v>4</v>
      </c>
      <c r="L34" s="3"/>
      <c r="M34" s="3"/>
    </row>
    <row r="35" spans="1:13" ht="45" x14ac:dyDescent="0.25">
      <c r="A35" s="109"/>
      <c r="B35" s="97"/>
      <c r="C35" s="49"/>
      <c r="D35" s="49"/>
      <c r="E35" s="49"/>
      <c r="F35" s="101" t="str">
        <f ca="1">"Block "&amp; COUNTIFS($H$20:H35,"&lt;&gt;" &amp; " ")</f>
        <v>Block 0</v>
      </c>
      <c r="G35" s="125"/>
      <c r="H35" s="126" t="str">
        <f t="shared" ca="1" si="0"/>
        <v xml:space="preserve"> </v>
      </c>
      <c r="I35" s="102" t="str">
        <f ca="1">"Der Block entspricht dem Anteil der Leistung von '"&amp;OFFSET($A$20,(K32-1)*4,,,)&amp;"' der benötigt wird, um eine Beschädigung der Anlage zu vermeiden. Beim Reduzieren des Blocks fallen Kapitalschäden an."</f>
        <v>Der Block entspricht dem Anteil der Leistung von '' der benötigt wird, um eine Beschädigung der Anlage zu vermeiden. Beim Reduzieren des Blocks fallen Kapitalschäden an.</v>
      </c>
      <c r="J35" s="80" t="str">
        <f>IF(ASB&gt;=K34,""," ")</f>
        <v xml:space="preserve"> </v>
      </c>
      <c r="K35" s="80">
        <f t="shared" si="1"/>
        <v>4</v>
      </c>
      <c r="L35" s="3"/>
      <c r="M35" s="3"/>
    </row>
    <row r="36" spans="1:13" ht="30" x14ac:dyDescent="0.25">
      <c r="A36" s="110"/>
      <c r="B36" s="98"/>
      <c r="C36" s="51"/>
      <c r="D36" s="51"/>
      <c r="E36" s="51"/>
      <c r="F36" s="103" t="str">
        <f ca="1">"Block "&amp; COUNTIFS($H$20:H36,"&lt;&gt;" &amp; " ")</f>
        <v>Block 0</v>
      </c>
      <c r="G36" s="127"/>
      <c r="H36" s="128" t="str">
        <f t="shared" ca="1" si="0"/>
        <v xml:space="preserve"> </v>
      </c>
      <c r="I36" s="104" t="str">
        <f ca="1">"Der Block entspricht dem Anteil der Leistung von '"&amp;OFFSET($A$20,(K36-1)*4,,,)&amp;"' der vermutlich bei den hohen Gaspreisen in der Gaskrise nicht abgerufen wird."</f>
        <v>Der Block entspricht dem Anteil der Leistung von '' der vermutlich bei den hohen Gaspreisen in der Gaskrise nicht abgerufen wird.</v>
      </c>
      <c r="J36" s="80" t="str">
        <f>IF(ASB&gt;=K36,"Sachlich technischer Block"," ")</f>
        <v xml:space="preserve"> </v>
      </c>
      <c r="K36" s="80">
        <f t="shared" si="1"/>
        <v>5</v>
      </c>
      <c r="L36" s="3"/>
      <c r="M36" s="3"/>
    </row>
    <row r="37" spans="1:13" ht="45" x14ac:dyDescent="0.25">
      <c r="A37" s="108"/>
      <c r="B37" s="96"/>
      <c r="C37" s="48"/>
      <c r="D37" s="48"/>
      <c r="E37" s="48"/>
      <c r="F37" s="99" t="str">
        <f ca="1">"Block "&amp; COUNTIFS($H$20:H37,"&lt;&gt;" &amp; " ")</f>
        <v>Block 0</v>
      </c>
      <c r="G37" s="123"/>
      <c r="H37" s="124" t="str">
        <f t="shared" ca="1" si="0"/>
        <v xml:space="preserve"> </v>
      </c>
      <c r="I37" s="100" t="str">
        <f ca="1">"Der Block entspricht dem Anteil der Leistung von '"&amp;OFFSET($A$20,(K36-1)*4,,,)&amp;"' der teilweise reduziert werden kann, ohne dass die Anlage ausgeschaltet werden muss oder beschädigt wird."</f>
        <v>Der Block entspricht dem Anteil der Leistung von '' der teilweise reduziert werden kann, ohne dass die Anlage ausgeschaltet werden muss oder beschädigt wird.</v>
      </c>
      <c r="J37" s="80" t="str">
        <f>IF(ASB&gt;=K36,""," ")</f>
        <v xml:space="preserve"> </v>
      </c>
      <c r="K37" s="80">
        <f t="shared" si="1"/>
        <v>5</v>
      </c>
      <c r="L37" s="3"/>
      <c r="M37" s="3"/>
    </row>
    <row r="38" spans="1:13" ht="45" x14ac:dyDescent="0.25">
      <c r="A38" s="108"/>
      <c r="B38" s="96"/>
      <c r="C38" s="48"/>
      <c r="D38" s="48"/>
      <c r="E38" s="48"/>
      <c r="F38" s="99" t="str">
        <f ca="1">"Block "&amp; COUNTIFS($H$20:H38,"&lt;&gt;" &amp; " ")</f>
        <v>Block 0</v>
      </c>
      <c r="G38" s="123"/>
      <c r="H38" s="124" t="str">
        <f t="shared" ca="1" si="0"/>
        <v xml:space="preserve"> </v>
      </c>
      <c r="I38" s="100" t="str">
        <f ca="1">"Der Block entspricht dem Anteil der Leistung von '"&amp;OFFSET($A$20,(K36-1)*4,,,)&amp;"' der nur gesamthaft reduziert werden kann und bei dessen Reduzierung keine Schäden an der Anlage entstehen."</f>
        <v>Der Block entspricht dem Anteil der Leistung von '' der nur gesamthaft reduziert werden kann und bei dessen Reduzierung keine Schäden an der Anlage entstehen.</v>
      </c>
      <c r="J38" s="80" t="str">
        <f>IF(ASB&gt;=K37,""," ")</f>
        <v xml:space="preserve"> </v>
      </c>
      <c r="K38" s="80">
        <f t="shared" si="1"/>
        <v>5</v>
      </c>
      <c r="L38" s="3"/>
      <c r="M38" s="3"/>
    </row>
    <row r="39" spans="1:13" ht="45" x14ac:dyDescent="0.25">
      <c r="A39" s="109"/>
      <c r="B39" s="97"/>
      <c r="C39" s="49"/>
      <c r="D39" s="49"/>
      <c r="E39" s="49"/>
      <c r="F39" s="101" t="str">
        <f ca="1">"Block "&amp; COUNTIFS($H$20:H39,"&lt;&gt;" &amp; " ")</f>
        <v>Block 0</v>
      </c>
      <c r="G39" s="125"/>
      <c r="H39" s="126" t="str">
        <f t="shared" ca="1" si="0"/>
        <v xml:space="preserve"> </v>
      </c>
      <c r="I39" s="102" t="str">
        <f ca="1">"Der Block entspricht dem Anteil der Leistung von '"&amp;OFFSET($A$20,(K36-1)*4,,,)&amp;"' der benötigt wird, um eine Beschädigung der Anlage zu vermeiden. Beim Reduzieren des Blocks fallen Kapitalschäden an."</f>
        <v>Der Block entspricht dem Anteil der Leistung von '' der benötigt wird, um eine Beschädigung der Anlage zu vermeiden. Beim Reduzieren des Blocks fallen Kapitalschäden an.</v>
      </c>
      <c r="J39" s="80" t="str">
        <f>IF(ASB&gt;=K38,""," ")</f>
        <v xml:space="preserve"> </v>
      </c>
      <c r="K39" s="80">
        <f t="shared" si="1"/>
        <v>5</v>
      </c>
      <c r="L39" s="3"/>
      <c r="M39" s="3"/>
    </row>
    <row r="40" spans="1:13" ht="30" x14ac:dyDescent="0.25">
      <c r="A40" s="110"/>
      <c r="B40" s="98"/>
      <c r="C40" s="51"/>
      <c r="D40" s="51"/>
      <c r="E40" s="51"/>
      <c r="F40" s="99" t="str">
        <f ca="1">"Block "&amp; COUNTIFS($H$20:H40,"&lt;&gt;" &amp; " ")</f>
        <v>Block 0</v>
      </c>
      <c r="G40" s="123"/>
      <c r="H40" s="124" t="str">
        <f t="shared" ca="1" si="0"/>
        <v xml:space="preserve"> </v>
      </c>
      <c r="I40" s="100" t="str">
        <f ca="1">"Der Block entspricht dem Anteil der Leistung von '"&amp;OFFSET($A$20,(K40-1)*4,,,)&amp;"' der vermutlich bei den hohen Gaspreisen in der Gaskrise nicht abgerufen wird."</f>
        <v>Der Block entspricht dem Anteil der Leistung von '' der vermutlich bei den hohen Gaspreisen in der Gaskrise nicht abgerufen wird.</v>
      </c>
      <c r="J40" s="80" t="str">
        <f>IF(ASB&gt;=K40,"Sachlich technischer Block"," ")</f>
        <v xml:space="preserve"> </v>
      </c>
      <c r="K40" s="80">
        <f t="shared" si="1"/>
        <v>6</v>
      </c>
      <c r="L40" s="3"/>
      <c r="M40" s="3"/>
    </row>
    <row r="41" spans="1:13" ht="45" x14ac:dyDescent="0.25">
      <c r="A41" s="108"/>
      <c r="B41" s="96"/>
      <c r="C41" s="48"/>
      <c r="D41" s="48"/>
      <c r="E41" s="48"/>
      <c r="F41" s="99" t="str">
        <f ca="1">"Block "&amp; COUNTIFS($H$20:H41,"&lt;&gt;" &amp; " ")</f>
        <v>Block 0</v>
      </c>
      <c r="G41" s="123"/>
      <c r="H41" s="124" t="str">
        <f t="shared" ca="1" si="0"/>
        <v xml:space="preserve"> </v>
      </c>
      <c r="I41" s="100" t="str">
        <f ca="1">"Der Block entspricht dem Anteil der Leistung von '"&amp;OFFSET($A$20,(K40-1)*4,,,)&amp;"' der teilweise reduziert werden kann, ohne dass die Anlage ausgeschaltet werden muss oder beschädigt wird."</f>
        <v>Der Block entspricht dem Anteil der Leistung von '' der teilweise reduziert werden kann, ohne dass die Anlage ausgeschaltet werden muss oder beschädigt wird.</v>
      </c>
      <c r="J41" s="80" t="str">
        <f>IF(ASB&gt;=K40,""," ")</f>
        <v xml:space="preserve"> </v>
      </c>
      <c r="K41" s="80">
        <f t="shared" si="1"/>
        <v>6</v>
      </c>
      <c r="L41" s="3"/>
      <c r="M41" s="3"/>
    </row>
    <row r="42" spans="1:13" ht="45" x14ac:dyDescent="0.25">
      <c r="A42" s="108"/>
      <c r="B42" s="96"/>
      <c r="C42" s="48"/>
      <c r="D42" s="48"/>
      <c r="E42" s="48"/>
      <c r="F42" s="99" t="str">
        <f ca="1">"Block "&amp; COUNTIFS($H$20:H42,"&lt;&gt;" &amp; " ")</f>
        <v>Block 0</v>
      </c>
      <c r="G42" s="123"/>
      <c r="H42" s="124" t="str">
        <f t="shared" ca="1" si="0"/>
        <v xml:space="preserve"> </v>
      </c>
      <c r="I42" s="100" t="str">
        <f ca="1">"Der Block entspricht dem Anteil der Leistung von '"&amp;OFFSET($A$20,(K40-1)*4,,,)&amp;"' der nur gesamthaft reduziert werden kann und bei dessen Reduzierung keine Schäden an der Anlage entstehen."</f>
        <v>Der Block entspricht dem Anteil der Leistung von '' der nur gesamthaft reduziert werden kann und bei dessen Reduzierung keine Schäden an der Anlage entstehen.</v>
      </c>
      <c r="J42" s="80" t="str">
        <f>IF(ASB&gt;=K41,""," ")</f>
        <v xml:space="preserve"> </v>
      </c>
      <c r="K42" s="80">
        <f t="shared" si="1"/>
        <v>6</v>
      </c>
      <c r="L42" s="3"/>
      <c r="M42" s="3"/>
    </row>
    <row r="43" spans="1:13" ht="45" x14ac:dyDescent="0.25">
      <c r="A43" s="109"/>
      <c r="B43" s="97"/>
      <c r="C43" s="49"/>
      <c r="D43" s="49"/>
      <c r="E43" s="49"/>
      <c r="F43" s="101" t="str">
        <f ca="1">"Block "&amp; COUNTIFS($H$20:H43,"&lt;&gt;" &amp; " ")</f>
        <v>Block 0</v>
      </c>
      <c r="G43" s="125"/>
      <c r="H43" s="126" t="str">
        <f t="shared" ca="1" si="0"/>
        <v xml:space="preserve"> </v>
      </c>
      <c r="I43" s="102" t="str">
        <f ca="1">"Der Block entspricht dem Anteil der Leistung von '"&amp;OFFSET($A$20,(K40-1)*4,,,)&amp;"' der benötigt wird, um eine Beschädigung der Anlage zu vermeiden. Beim Reduzieren des Blocks fallen Kapitalschäden an."</f>
        <v>Der Block entspricht dem Anteil der Leistung von '' der benötigt wird, um eine Beschädigung der Anlage zu vermeiden. Beim Reduzieren des Blocks fallen Kapitalschäden an.</v>
      </c>
      <c r="J43" s="80" t="str">
        <f>IF(ASB&gt;=K42,""," ")</f>
        <v xml:space="preserve"> </v>
      </c>
      <c r="K43" s="80">
        <f t="shared" si="1"/>
        <v>6</v>
      </c>
      <c r="L43" s="3"/>
      <c r="M43" s="3"/>
    </row>
    <row r="44" spans="1:13" ht="30" x14ac:dyDescent="0.25">
      <c r="A44" s="110"/>
      <c r="B44" s="98"/>
      <c r="C44" s="51"/>
      <c r="D44" s="51"/>
      <c r="E44" s="51"/>
      <c r="F44" s="103" t="str">
        <f ca="1">"Block "&amp; COUNTIFS($H$20:H44,"&lt;&gt;" &amp; " ")</f>
        <v>Block 0</v>
      </c>
      <c r="G44" s="127"/>
      <c r="H44" s="128" t="str">
        <f t="shared" ca="1" si="0"/>
        <v xml:space="preserve"> </v>
      </c>
      <c r="I44" s="104" t="str">
        <f ca="1">"Der Block entspricht dem Anteil der Leistung von '"&amp;OFFSET($A$20,(K44-1)*4,,,)&amp;"' der vermutlich bei den hohen Gaspreisen in der Gaskrise nicht abgerufen wird."</f>
        <v>Der Block entspricht dem Anteil der Leistung von '' der vermutlich bei den hohen Gaspreisen in der Gaskrise nicht abgerufen wird.</v>
      </c>
      <c r="J44" s="80" t="str">
        <f>IF(ASB&gt;=K44,"Sachlich technischer Block"," ")</f>
        <v xml:space="preserve"> </v>
      </c>
      <c r="K44" s="80">
        <f t="shared" si="1"/>
        <v>7</v>
      </c>
      <c r="L44" s="3"/>
      <c r="M44" s="3"/>
    </row>
    <row r="45" spans="1:13" ht="45" x14ac:dyDescent="0.25">
      <c r="A45" s="108"/>
      <c r="B45" s="96"/>
      <c r="C45" s="48"/>
      <c r="D45" s="48"/>
      <c r="E45" s="48"/>
      <c r="F45" s="99" t="str">
        <f ca="1">"Block "&amp; COUNTIFS($H$20:H45,"&lt;&gt;" &amp; " ")</f>
        <v>Block 0</v>
      </c>
      <c r="G45" s="123"/>
      <c r="H45" s="124" t="str">
        <f t="shared" ca="1" si="0"/>
        <v xml:space="preserve"> </v>
      </c>
      <c r="I45" s="100" t="str">
        <f ca="1">"Der Block entspricht dem Anteil der Leistung von '"&amp;OFFSET($A$20,(K44-1)*4,,,)&amp;"' der teilweise reduziert werden kann, ohne dass die Anlage ausgeschaltet werden muss oder beschädigt wird."</f>
        <v>Der Block entspricht dem Anteil der Leistung von '' der teilweise reduziert werden kann, ohne dass die Anlage ausgeschaltet werden muss oder beschädigt wird.</v>
      </c>
      <c r="J45" s="80" t="str">
        <f>IF(ASB&gt;=K44,""," ")</f>
        <v xml:space="preserve"> </v>
      </c>
      <c r="K45" s="80">
        <f t="shared" si="1"/>
        <v>7</v>
      </c>
      <c r="L45" s="3"/>
      <c r="M45" s="3"/>
    </row>
    <row r="46" spans="1:13" ht="45" x14ac:dyDescent="0.25">
      <c r="A46" s="108"/>
      <c r="B46" s="96"/>
      <c r="C46" s="48"/>
      <c r="D46" s="48"/>
      <c r="E46" s="48"/>
      <c r="F46" s="99" t="str">
        <f ca="1">"Block "&amp; COUNTIFS($H$20:H46,"&lt;&gt;" &amp; " ")</f>
        <v>Block 0</v>
      </c>
      <c r="G46" s="123"/>
      <c r="H46" s="124" t="str">
        <f t="shared" ca="1" si="0"/>
        <v xml:space="preserve"> </v>
      </c>
      <c r="I46" s="100" t="str">
        <f ca="1">"Der Block entspricht dem Anteil der Leistung von '"&amp;OFFSET($A$20,(K44-1)*4,,,)&amp;"' der nur gesamthaft reduziert werden kann und bei dessen Reduzierung keine Schäden an der Anlage entstehen."</f>
        <v>Der Block entspricht dem Anteil der Leistung von '' der nur gesamthaft reduziert werden kann und bei dessen Reduzierung keine Schäden an der Anlage entstehen.</v>
      </c>
      <c r="J46" s="80" t="str">
        <f>IF(ASB&gt;=K45,""," ")</f>
        <v xml:space="preserve"> </v>
      </c>
      <c r="K46" s="80">
        <f t="shared" si="1"/>
        <v>7</v>
      </c>
      <c r="L46" s="3"/>
      <c r="M46" s="3"/>
    </row>
    <row r="47" spans="1:13" ht="45" x14ac:dyDescent="0.25">
      <c r="A47" s="109"/>
      <c r="B47" s="97"/>
      <c r="C47" s="49"/>
      <c r="D47" s="49"/>
      <c r="E47" s="49"/>
      <c r="F47" s="101" t="str">
        <f ca="1">"Block "&amp; COUNTIFS($H$20:H47,"&lt;&gt;" &amp; " ")</f>
        <v>Block 0</v>
      </c>
      <c r="G47" s="125"/>
      <c r="H47" s="126" t="str">
        <f t="shared" ca="1" si="0"/>
        <v xml:space="preserve"> </v>
      </c>
      <c r="I47" s="102" t="str">
        <f ca="1">"Der Block entspricht dem Anteil der Leistung von '"&amp;OFFSET($A$20,(K44-1)*4,,,)&amp;"' der benötigt wird, um eine Beschädigung der Anlage zu vermeiden. Beim Reduzieren des Blocks fallen Kapitalschäden an."</f>
        <v>Der Block entspricht dem Anteil der Leistung von '' der benötigt wird, um eine Beschädigung der Anlage zu vermeiden. Beim Reduzieren des Blocks fallen Kapitalschäden an.</v>
      </c>
      <c r="J47" s="80" t="str">
        <f>IF(ASB&gt;=K46,""," ")</f>
        <v xml:space="preserve"> </v>
      </c>
      <c r="K47" s="80">
        <f t="shared" si="1"/>
        <v>7</v>
      </c>
      <c r="L47" s="3"/>
      <c r="M47" s="3"/>
    </row>
    <row r="48" spans="1:13" ht="30" x14ac:dyDescent="0.25">
      <c r="A48" s="110"/>
      <c r="B48" s="98"/>
      <c r="C48" s="51"/>
      <c r="D48" s="51"/>
      <c r="E48" s="51"/>
      <c r="F48" s="103" t="str">
        <f ca="1">"Block "&amp; COUNTIFS($H$20:H48,"&lt;&gt;" &amp; " ")</f>
        <v>Block 0</v>
      </c>
      <c r="G48" s="127"/>
      <c r="H48" s="128" t="str">
        <f t="shared" ca="1" si="0"/>
        <v xml:space="preserve"> </v>
      </c>
      <c r="I48" s="104" t="str">
        <f ca="1">"Der Block entspricht dem Anteil der Leistung von '"&amp;OFFSET($A$20,(K48-1)*4,,,)&amp;"' der vermutlich bei den hohen Gaspreisen in der Gaskrise nicht abgerufen wird."</f>
        <v>Der Block entspricht dem Anteil der Leistung von '' der vermutlich bei den hohen Gaspreisen in der Gaskrise nicht abgerufen wird.</v>
      </c>
      <c r="J48" s="80" t="str">
        <f>IF(ASB&gt;=K48,"Sachlich technischer Block"," ")</f>
        <v xml:space="preserve"> </v>
      </c>
      <c r="K48" s="80">
        <f t="shared" si="1"/>
        <v>8</v>
      </c>
      <c r="L48" s="3"/>
      <c r="M48" s="3"/>
    </row>
    <row r="49" spans="1:13" ht="45" x14ac:dyDescent="0.25">
      <c r="A49" s="108"/>
      <c r="B49" s="96"/>
      <c r="C49" s="48"/>
      <c r="D49" s="48"/>
      <c r="E49" s="48"/>
      <c r="F49" s="99" t="str">
        <f ca="1">"Block "&amp; COUNTIFS($H$20:H49,"&lt;&gt;" &amp; " ")</f>
        <v>Block 0</v>
      </c>
      <c r="G49" s="123"/>
      <c r="H49" s="124" t="str">
        <f t="shared" ca="1" si="0"/>
        <v xml:space="preserve"> </v>
      </c>
      <c r="I49" s="100" t="str">
        <f ca="1">"Der Block entspricht dem Anteil der Leistung von '"&amp;OFFSET($A$20,(K48-1)*4,,,)&amp;"' der teilweise reduziert werden kann, ohne dass die Anlage ausgeschaltet werden muss oder beschädigt wird."</f>
        <v>Der Block entspricht dem Anteil der Leistung von '' der teilweise reduziert werden kann, ohne dass die Anlage ausgeschaltet werden muss oder beschädigt wird.</v>
      </c>
      <c r="J49" s="80" t="str">
        <f>IF(ASB&gt;=K48,""," ")</f>
        <v xml:space="preserve"> </v>
      </c>
      <c r="K49" s="80">
        <f t="shared" si="1"/>
        <v>8</v>
      </c>
      <c r="L49" s="3"/>
      <c r="M49" s="3"/>
    </row>
    <row r="50" spans="1:13" ht="45" x14ac:dyDescent="0.25">
      <c r="A50" s="108"/>
      <c r="B50" s="96"/>
      <c r="C50" s="48"/>
      <c r="D50" s="48"/>
      <c r="E50" s="48"/>
      <c r="F50" s="99" t="str">
        <f ca="1">"Block "&amp; COUNTIFS($H$20:H50,"&lt;&gt;" &amp; " ")</f>
        <v>Block 0</v>
      </c>
      <c r="G50" s="123"/>
      <c r="H50" s="124" t="str">
        <f t="shared" ca="1" si="0"/>
        <v xml:space="preserve"> </v>
      </c>
      <c r="I50" s="100" t="str">
        <f ca="1">"Der Block entspricht dem Anteil der Leistung von '"&amp;OFFSET($A$20,(K48-1)*4,,,)&amp;"' der nur gesamthaft reduziert werden kann und bei dessen Reduzierung keine Schäden an der Anlage entstehen."</f>
        <v>Der Block entspricht dem Anteil der Leistung von '' der nur gesamthaft reduziert werden kann und bei dessen Reduzierung keine Schäden an der Anlage entstehen.</v>
      </c>
      <c r="J50" s="80" t="str">
        <f>IF(ASB&gt;=K49,""," ")</f>
        <v xml:space="preserve"> </v>
      </c>
      <c r="K50" s="80">
        <f t="shared" si="1"/>
        <v>8</v>
      </c>
      <c r="L50" s="3"/>
      <c r="M50" s="3"/>
    </row>
    <row r="51" spans="1:13" ht="45" x14ac:dyDescent="0.25">
      <c r="A51" s="109"/>
      <c r="B51" s="97"/>
      <c r="C51" s="49"/>
      <c r="D51" s="49"/>
      <c r="E51" s="49"/>
      <c r="F51" s="101" t="str">
        <f ca="1">"Block "&amp; COUNTIFS($H$20:H51,"&lt;&gt;" &amp; " ")</f>
        <v>Block 0</v>
      </c>
      <c r="G51" s="125"/>
      <c r="H51" s="126" t="str">
        <f t="shared" ca="1" si="0"/>
        <v xml:space="preserve"> </v>
      </c>
      <c r="I51" s="102" t="str">
        <f ca="1">"Der Block entspricht dem Anteil der Leistung von '"&amp;OFFSET($A$20,(K48-1)*4,,,)&amp;"' der benötigt wird, um eine Beschädigung der Anlage zu vermeiden. Beim Reduzieren des Blocks fallen Kapitalschäden an."</f>
        <v>Der Block entspricht dem Anteil der Leistung von '' der benötigt wird, um eine Beschädigung der Anlage zu vermeiden. Beim Reduzieren des Blocks fallen Kapitalschäden an.</v>
      </c>
      <c r="J51" s="80" t="str">
        <f>IF(ASB&gt;=K50,""," ")</f>
        <v xml:space="preserve"> </v>
      </c>
      <c r="K51" s="80">
        <f t="shared" si="1"/>
        <v>8</v>
      </c>
      <c r="L51" s="3"/>
      <c r="M51" s="3"/>
    </row>
    <row r="52" spans="1:13" ht="30" x14ac:dyDescent="0.25">
      <c r="A52" s="110"/>
      <c r="B52" s="98"/>
      <c r="C52" s="51"/>
      <c r="D52" s="51"/>
      <c r="E52" s="51"/>
      <c r="F52" s="103" t="str">
        <f ca="1">"Block "&amp; COUNTIFS($H$20:H52,"&lt;&gt;" &amp; " ")</f>
        <v>Block 0</v>
      </c>
      <c r="G52" s="127"/>
      <c r="H52" s="128" t="str">
        <f t="shared" ca="1" si="0"/>
        <v xml:space="preserve"> </v>
      </c>
      <c r="I52" s="104" t="str">
        <f ca="1">"Der Block entspricht dem Anteil der Leistung von '"&amp;OFFSET($A$20,(K52-1)*4,,,)&amp;"' der vermutlich bei den hohen Gaspreisen in der Gaskrise nicht abgerufen wird."</f>
        <v>Der Block entspricht dem Anteil der Leistung von '' der vermutlich bei den hohen Gaspreisen in der Gaskrise nicht abgerufen wird.</v>
      </c>
      <c r="J52" s="80" t="str">
        <f>IF(ASB&gt;=K52,"Sachlich technischer Block"," ")</f>
        <v xml:space="preserve"> </v>
      </c>
      <c r="K52" s="80">
        <f t="shared" si="1"/>
        <v>9</v>
      </c>
      <c r="L52" s="3"/>
      <c r="M52" s="3"/>
    </row>
    <row r="53" spans="1:13" ht="45" x14ac:dyDescent="0.25">
      <c r="A53" s="108"/>
      <c r="B53" s="96"/>
      <c r="C53" s="48"/>
      <c r="D53" s="48"/>
      <c r="E53" s="48"/>
      <c r="F53" s="99" t="str">
        <f ca="1">"Block "&amp; COUNTIFS($H$20:H53,"&lt;&gt;" &amp; " ")</f>
        <v>Block 0</v>
      </c>
      <c r="G53" s="123"/>
      <c r="H53" s="124" t="str">
        <f t="shared" ca="1" si="0"/>
        <v xml:space="preserve"> </v>
      </c>
      <c r="I53" s="100" t="str">
        <f ca="1">"Der Block entspricht dem Anteil der Leistung von '"&amp;OFFSET($A$20,(K52-1)*4,,,)&amp;"' der teilweise reduziert werden kann, ohne dass die Anlage ausgeschaltet werden muss oder beschädigt wird."</f>
        <v>Der Block entspricht dem Anteil der Leistung von '' der teilweise reduziert werden kann, ohne dass die Anlage ausgeschaltet werden muss oder beschädigt wird.</v>
      </c>
      <c r="J53" s="80" t="str">
        <f>IF(ASB&gt;=K52,""," ")</f>
        <v xml:space="preserve"> </v>
      </c>
      <c r="K53" s="80">
        <f t="shared" si="1"/>
        <v>9</v>
      </c>
      <c r="L53" s="3"/>
      <c r="M53" s="3"/>
    </row>
    <row r="54" spans="1:13" ht="45" x14ac:dyDescent="0.25">
      <c r="A54" s="108"/>
      <c r="B54" s="96"/>
      <c r="C54" s="48"/>
      <c r="D54" s="48"/>
      <c r="E54" s="48"/>
      <c r="F54" s="99" t="str">
        <f ca="1">"Block "&amp; COUNTIFS($H$20:H54,"&lt;&gt;" &amp; " ")</f>
        <v>Block 0</v>
      </c>
      <c r="G54" s="123"/>
      <c r="H54" s="124" t="str">
        <f t="shared" ca="1" si="0"/>
        <v xml:space="preserve"> </v>
      </c>
      <c r="I54" s="100" t="str">
        <f ca="1">"Der Block entspricht dem Anteil der Leistung von '"&amp;OFFSET($A$20,(K52-1)*4,,,)&amp;"' der nur gesamthaft reduziert werden kann und bei dessen Reduzierung keine Schäden an der Anlage entstehen."</f>
        <v>Der Block entspricht dem Anteil der Leistung von '' der nur gesamthaft reduziert werden kann und bei dessen Reduzierung keine Schäden an der Anlage entstehen.</v>
      </c>
      <c r="J54" s="80" t="str">
        <f>IF(ASB&gt;=K53,""," ")</f>
        <v xml:space="preserve"> </v>
      </c>
      <c r="K54" s="80">
        <f t="shared" si="1"/>
        <v>9</v>
      </c>
      <c r="L54" s="3"/>
      <c r="M54" s="3"/>
    </row>
    <row r="55" spans="1:13" ht="45.75" thickBot="1" x14ac:dyDescent="0.3">
      <c r="A55" s="109"/>
      <c r="B55" s="97"/>
      <c r="C55" s="49"/>
      <c r="D55" s="49"/>
      <c r="E55" s="49"/>
      <c r="F55" s="105" t="str">
        <f ca="1">"Block "&amp; COUNTIFS($H$20:H55,"&lt;&gt;" &amp; " ")</f>
        <v>Block 0</v>
      </c>
      <c r="G55" s="129"/>
      <c r="H55" s="130" t="str">
        <f t="shared" ca="1" si="0"/>
        <v xml:space="preserve"> </v>
      </c>
      <c r="I55" s="106" t="str">
        <f ca="1">"Der Block entspricht dem Anteil der Leistung von '"&amp;OFFSET($A$20,(K52-1)*4,,,)&amp;"' der benötigt wird, um eine Beschädigung der Anlage zu vermeiden. Beim Reduzieren des Blocks fallen Kapitalschäden an."</f>
        <v>Der Block entspricht dem Anteil der Leistung von '' der benötigt wird, um eine Beschädigung der Anlage zu vermeiden. Beim Reduzieren des Blocks fallen Kapitalschäden an.</v>
      </c>
      <c r="J55" s="80" t="str">
        <f>IF(ASB&gt;=K54,""," ")</f>
        <v xml:space="preserve"> </v>
      </c>
      <c r="K55" s="80">
        <f t="shared" si="1"/>
        <v>9</v>
      </c>
      <c r="L55" s="3"/>
      <c r="M55" s="3"/>
    </row>
  </sheetData>
  <sheetProtection sheet="1" objects="1" scenarios="1"/>
  <mergeCells count="8">
    <mergeCell ref="C18:D18"/>
    <mergeCell ref="G18:H18"/>
    <mergeCell ref="A15:B15"/>
    <mergeCell ref="A13:J13"/>
    <mergeCell ref="A2:K2"/>
    <mergeCell ref="B17:E17"/>
    <mergeCell ref="F17:I17"/>
    <mergeCell ref="A14:D14"/>
  </mergeCells>
  <conditionalFormatting sqref="F20:I55">
    <cfRule type="expression" dxfId="4" priority="17">
      <formula>$H20=" "</formula>
    </cfRule>
  </conditionalFormatting>
  <conditionalFormatting sqref="A20:E55">
    <cfRule type="expression" dxfId="3" priority="19">
      <formula>$J20=" "</formula>
    </cfRule>
  </conditionalFormatting>
  <dataValidations count="2">
    <dataValidation type="list" allowBlank="1" showInputMessage="1" showErrorMessage="1" sqref="B44:E44 B20:E20 B48:E48 B52:E52 B40:E40 B28:E28 B32:E32 B36:E36 B24:E24">
      <formula1>"Ja,Nein"</formula1>
    </dataValidation>
    <dataValidation type="list" allowBlank="1" showInputMessage="1" showErrorMessage="1" sqref="D15">
      <formula1>"0,1,2,3,4,5,6,7,8,9"</formula1>
    </dataValidation>
  </dataValidations>
  <hyperlinks>
    <hyperlink ref="A14" location="'Beispiel Industrieanlage'!A1" display="'Beispiel Industrieanlage'!A1"/>
  </hyperlinks>
  <pageMargins left="0.7" right="0.7" top="0.78740157499999996" bottom="0.78740157499999996"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N39"/>
  <sheetViews>
    <sheetView showGridLines="0" zoomScale="115" zoomScaleNormal="115" zoomScaleSheetLayoutView="100" workbookViewId="0">
      <selection activeCell="C6" sqref="C6"/>
    </sheetView>
  </sheetViews>
  <sheetFormatPr baseColWidth="10" defaultColWidth="10.7109375" defaultRowHeight="15" x14ac:dyDescent="0.25"/>
  <cols>
    <col min="1" max="1" width="2.140625" style="3" customWidth="1"/>
    <col min="2" max="2" width="39.140625" style="4" customWidth="1"/>
    <col min="3" max="4" width="31.140625" style="3" customWidth="1"/>
    <col min="5" max="5" width="24.5703125" style="3" customWidth="1"/>
    <col min="6" max="6" width="48.7109375" style="3" customWidth="1"/>
    <col min="7" max="7" width="29.140625" style="3" customWidth="1"/>
    <col min="8" max="9" width="26.28515625" style="4" customWidth="1"/>
    <col min="10" max="12" width="24.5703125" style="3" customWidth="1"/>
    <col min="13" max="13" width="25.85546875" style="3" customWidth="1"/>
    <col min="14" max="14" width="39.7109375" style="3" customWidth="1"/>
    <col min="15" max="16384" width="10.7109375" style="3"/>
  </cols>
  <sheetData>
    <row r="1" spans="2:14" x14ac:dyDescent="0.25">
      <c r="G1" s="4"/>
    </row>
    <row r="2" spans="2:14" x14ac:dyDescent="0.25">
      <c r="B2" s="9"/>
      <c r="C2" s="5"/>
      <c r="D2" s="5"/>
      <c r="E2" s="5"/>
      <c r="F2" s="5"/>
      <c r="G2" s="5"/>
    </row>
    <row r="3" spans="2:14" x14ac:dyDescent="0.25">
      <c r="B3" s="81" t="s">
        <v>3</v>
      </c>
      <c r="C3" s="31" t="s">
        <v>279</v>
      </c>
      <c r="D3" s="173" t="s">
        <v>282</v>
      </c>
      <c r="E3" s="173"/>
      <c r="F3" s="173"/>
      <c r="G3" s="82" t="s">
        <v>291</v>
      </c>
    </row>
    <row r="4" spans="2:14" ht="71.25" customHeight="1" x14ac:dyDescent="0.25">
      <c r="B4" s="83" t="s">
        <v>234</v>
      </c>
      <c r="C4" s="68"/>
      <c r="D4" s="174" t="s">
        <v>343</v>
      </c>
      <c r="E4" s="175"/>
      <c r="F4" s="175"/>
      <c r="G4" s="50" t="s">
        <v>266</v>
      </c>
      <c r="I4" s="180"/>
      <c r="J4" s="180"/>
      <c r="K4" s="180"/>
      <c r="L4" s="180"/>
      <c r="M4" s="180"/>
      <c r="N4" s="180"/>
    </row>
    <row r="5" spans="2:14" ht="105.6" customHeight="1" x14ac:dyDescent="0.25">
      <c r="B5" s="84" t="s">
        <v>338</v>
      </c>
      <c r="C5" s="68"/>
      <c r="D5" s="174" t="s">
        <v>340</v>
      </c>
      <c r="E5" s="174"/>
      <c r="F5" s="174"/>
      <c r="G5" s="50" t="s">
        <v>266</v>
      </c>
      <c r="I5" s="180"/>
      <c r="J5" s="180"/>
      <c r="K5" s="180"/>
      <c r="L5" s="180"/>
      <c r="M5" s="180"/>
      <c r="N5" s="180"/>
    </row>
    <row r="6" spans="2:14" ht="59.25" customHeight="1" x14ac:dyDescent="0.25">
      <c r="B6" s="85" t="s">
        <v>339</v>
      </c>
      <c r="C6" s="68"/>
      <c r="D6" s="176" t="s">
        <v>341</v>
      </c>
      <c r="E6" s="177"/>
      <c r="F6" s="177"/>
      <c r="G6" s="50" t="s">
        <v>266</v>
      </c>
      <c r="I6" s="180"/>
      <c r="J6" s="180"/>
      <c r="K6" s="180"/>
      <c r="L6" s="180"/>
      <c r="M6" s="180"/>
      <c r="N6" s="180"/>
    </row>
    <row r="7" spans="2:14" ht="141" customHeight="1" x14ac:dyDescent="0.25">
      <c r="B7" s="86" t="s">
        <v>292</v>
      </c>
      <c r="C7" s="64"/>
      <c r="D7" s="176" t="s">
        <v>342</v>
      </c>
      <c r="E7" s="177"/>
      <c r="F7" s="177"/>
      <c r="G7" s="50" t="s">
        <v>266</v>
      </c>
      <c r="I7" s="180"/>
      <c r="J7" s="180"/>
      <c r="K7" s="180"/>
      <c r="L7" s="180"/>
      <c r="M7" s="180"/>
      <c r="N7" s="180"/>
    </row>
    <row r="8" spans="2:14" ht="43.5" customHeight="1" x14ac:dyDescent="0.25">
      <c r="B8" s="87" t="s">
        <v>293</v>
      </c>
      <c r="C8" s="68"/>
      <c r="D8" s="179" t="s">
        <v>380</v>
      </c>
      <c r="E8" s="179"/>
      <c r="F8" s="179"/>
      <c r="G8" s="50" t="s">
        <v>266</v>
      </c>
    </row>
    <row r="9" spans="2:14" ht="43.5" customHeight="1" x14ac:dyDescent="0.25">
      <c r="B9" s="88" t="s">
        <v>294</v>
      </c>
      <c r="C9" s="73" t="s">
        <v>285</v>
      </c>
      <c r="D9" s="179" t="s">
        <v>381</v>
      </c>
      <c r="E9" s="179"/>
      <c r="F9" s="179"/>
      <c r="G9" s="50" t="s">
        <v>266</v>
      </c>
    </row>
    <row r="10" spans="2:14" x14ac:dyDescent="0.25">
      <c r="B10" s="9"/>
      <c r="C10" s="5"/>
      <c r="D10" s="5"/>
      <c r="E10" s="5"/>
      <c r="F10" s="5"/>
      <c r="G10" s="5"/>
    </row>
    <row r="11" spans="2:14" ht="18.75" x14ac:dyDescent="0.3">
      <c r="B11" s="40" t="s">
        <v>320</v>
      </c>
      <c r="C11" s="5"/>
      <c r="D11" s="5"/>
      <c r="E11" s="5"/>
      <c r="F11" s="5"/>
      <c r="G11" s="5"/>
    </row>
    <row r="12" spans="2:14" ht="15" customHeight="1" x14ac:dyDescent="0.25">
      <c r="B12" s="166" t="s">
        <v>361</v>
      </c>
      <c r="C12" s="166"/>
      <c r="D12" s="166"/>
      <c r="E12" s="166"/>
      <c r="F12" s="166"/>
      <c r="G12" s="166"/>
      <c r="H12" s="57"/>
      <c r="I12" s="57"/>
      <c r="J12" s="57"/>
      <c r="K12" s="57"/>
      <c r="L12" s="57"/>
      <c r="M12" s="57"/>
      <c r="N12" s="57"/>
    </row>
    <row r="13" spans="2:14" ht="30.75" customHeight="1" x14ac:dyDescent="0.25">
      <c r="B13" s="166"/>
      <c r="C13" s="166"/>
      <c r="D13" s="166"/>
      <c r="E13" s="166"/>
      <c r="F13" s="166"/>
      <c r="G13" s="166"/>
      <c r="H13" s="57"/>
      <c r="I13" s="57"/>
      <c r="J13" s="57"/>
      <c r="K13" s="57"/>
      <c r="L13" s="57"/>
      <c r="M13" s="57"/>
      <c r="N13" s="57"/>
    </row>
    <row r="14" spans="2:14" ht="21.75" customHeight="1" x14ac:dyDescent="0.25">
      <c r="B14" s="61" t="s">
        <v>360</v>
      </c>
      <c r="C14" s="56"/>
      <c r="D14" s="56"/>
      <c r="E14" s="56"/>
      <c r="F14" s="56"/>
      <c r="G14" s="56"/>
      <c r="H14" s="57"/>
      <c r="I14" s="57"/>
      <c r="J14" s="57"/>
      <c r="K14" s="57"/>
      <c r="L14" s="57"/>
      <c r="M14" s="57"/>
      <c r="N14" s="57"/>
    </row>
    <row r="15" spans="2:14" ht="18.75" customHeight="1" thickBot="1" x14ac:dyDescent="0.3">
      <c r="B15" s="57"/>
      <c r="C15" s="178"/>
      <c r="D15" s="178"/>
      <c r="E15" s="57"/>
      <c r="F15" s="57"/>
      <c r="G15" s="57"/>
      <c r="H15" s="57"/>
      <c r="I15" s="57"/>
      <c r="J15" s="57"/>
      <c r="K15" s="57"/>
      <c r="L15" s="57"/>
      <c r="M15" s="57"/>
      <c r="N15" s="57"/>
    </row>
    <row r="16" spans="2:14" ht="391.5" customHeight="1" thickBot="1" x14ac:dyDescent="0.3">
      <c r="B16" s="22" t="s">
        <v>371</v>
      </c>
      <c r="C16" s="59" t="s">
        <v>367</v>
      </c>
      <c r="D16" s="60" t="s">
        <v>372</v>
      </c>
      <c r="E16" s="41" t="s">
        <v>315</v>
      </c>
      <c r="F16" s="41" t="s">
        <v>373</v>
      </c>
      <c r="G16" s="41" t="s">
        <v>398</v>
      </c>
      <c r="H16" s="32" t="s">
        <v>395</v>
      </c>
      <c r="I16" s="32" t="s">
        <v>396</v>
      </c>
      <c r="J16" s="32" t="s">
        <v>394</v>
      </c>
      <c r="K16" s="32" t="s">
        <v>317</v>
      </c>
      <c r="L16" s="32" t="s">
        <v>374</v>
      </c>
      <c r="M16" s="32" t="s">
        <v>316</v>
      </c>
      <c r="N16" s="42" t="s">
        <v>355</v>
      </c>
    </row>
    <row r="17" spans="2:14" ht="27.75" customHeight="1" thickBot="1" x14ac:dyDescent="0.3">
      <c r="B17" s="22" t="s">
        <v>291</v>
      </c>
      <c r="C17" s="32" t="s">
        <v>266</v>
      </c>
      <c r="D17" s="41" t="s">
        <v>266</v>
      </c>
      <c r="E17" s="41" t="s">
        <v>266</v>
      </c>
      <c r="F17" s="32" t="s">
        <v>266</v>
      </c>
      <c r="G17" s="32" t="s">
        <v>266</v>
      </c>
      <c r="H17" s="32" t="s">
        <v>266</v>
      </c>
      <c r="I17" s="32" t="s">
        <v>266</v>
      </c>
      <c r="J17" s="32" t="s">
        <v>266</v>
      </c>
      <c r="K17" s="32" t="s">
        <v>266</v>
      </c>
      <c r="L17" s="32" t="s">
        <v>266</v>
      </c>
      <c r="M17" s="32" t="s">
        <v>266</v>
      </c>
      <c r="N17" s="42" t="s">
        <v>319</v>
      </c>
    </row>
    <row r="18" spans="2:14" ht="82.5" customHeight="1" x14ac:dyDescent="0.25">
      <c r="B18" s="135" t="s">
        <v>314</v>
      </c>
      <c r="C18" s="136" t="s">
        <v>350</v>
      </c>
      <c r="D18" s="136" t="s">
        <v>262</v>
      </c>
      <c r="E18" s="137" t="s">
        <v>287</v>
      </c>
      <c r="F18" s="137" t="s">
        <v>288</v>
      </c>
      <c r="G18" s="137" t="s">
        <v>399</v>
      </c>
      <c r="H18" s="137" t="s">
        <v>393</v>
      </c>
      <c r="I18" s="137" t="s">
        <v>289</v>
      </c>
      <c r="J18" s="137" t="s">
        <v>370</v>
      </c>
      <c r="K18" s="137" t="s">
        <v>376</v>
      </c>
      <c r="L18" s="137" t="s">
        <v>375</v>
      </c>
      <c r="M18" s="137" t="s">
        <v>290</v>
      </c>
      <c r="N18" s="138" t="s">
        <v>239</v>
      </c>
    </row>
    <row r="19" spans="2:14" ht="45" x14ac:dyDescent="0.25">
      <c r="B19" s="33" t="s">
        <v>232</v>
      </c>
      <c r="C19" s="131" t="str">
        <f t="array" ref="C19">IFERROR(C4-$C$8-SUM(IF(ISNUMBER(C20:C39),(C20:C39),0)),"Wert wird im Onlinetool berechnet") &amp; " (Wert wird im Onlinetool berechnet)"</f>
        <v>0 (Wert wird im Onlinetool berechnet)</v>
      </c>
      <c r="D19" s="72" t="s">
        <v>313</v>
      </c>
      <c r="E19" s="73" t="s">
        <v>285</v>
      </c>
      <c r="F19" s="73" t="s">
        <v>288</v>
      </c>
      <c r="G19" s="68"/>
      <c r="H19" s="64"/>
      <c r="I19" s="64"/>
      <c r="J19" s="64"/>
      <c r="K19" s="69" t="s">
        <v>275</v>
      </c>
      <c r="L19" s="69" t="s">
        <v>275</v>
      </c>
      <c r="M19" s="68"/>
      <c r="N19" s="74" t="s">
        <v>318</v>
      </c>
    </row>
    <row r="20" spans="2:14" ht="45" x14ac:dyDescent="0.25">
      <c r="B20" s="33" t="s">
        <v>233</v>
      </c>
      <c r="C20" s="68"/>
      <c r="D20" s="72" t="s">
        <v>313</v>
      </c>
      <c r="E20" s="73" t="s">
        <v>285</v>
      </c>
      <c r="F20" s="73" t="s">
        <v>288</v>
      </c>
      <c r="G20" s="68"/>
      <c r="H20" s="64"/>
      <c r="I20" s="64"/>
      <c r="J20" s="64"/>
      <c r="K20" s="69" t="s">
        <v>275</v>
      </c>
      <c r="L20" s="69" t="s">
        <v>275</v>
      </c>
      <c r="M20" s="68"/>
      <c r="N20" s="74" t="s">
        <v>318</v>
      </c>
    </row>
    <row r="21" spans="2:14" ht="45" x14ac:dyDescent="0.25">
      <c r="B21" s="33" t="s">
        <v>295</v>
      </c>
      <c r="C21" s="68"/>
      <c r="D21" s="72" t="s">
        <v>313</v>
      </c>
      <c r="E21" s="73" t="s">
        <v>285</v>
      </c>
      <c r="F21" s="73" t="s">
        <v>288</v>
      </c>
      <c r="G21" s="68"/>
      <c r="H21" s="64"/>
      <c r="I21" s="64"/>
      <c r="J21" s="64"/>
      <c r="K21" s="69" t="s">
        <v>275</v>
      </c>
      <c r="L21" s="69" t="s">
        <v>275</v>
      </c>
      <c r="M21" s="68"/>
      <c r="N21" s="74" t="s">
        <v>318</v>
      </c>
    </row>
    <row r="22" spans="2:14" ht="45" x14ac:dyDescent="0.25">
      <c r="B22" s="33" t="s">
        <v>296</v>
      </c>
      <c r="C22" s="68"/>
      <c r="D22" s="72" t="s">
        <v>313</v>
      </c>
      <c r="E22" s="73" t="s">
        <v>285</v>
      </c>
      <c r="F22" s="73" t="s">
        <v>288</v>
      </c>
      <c r="G22" s="68"/>
      <c r="H22" s="64"/>
      <c r="I22" s="64"/>
      <c r="J22" s="64"/>
      <c r="K22" s="69" t="s">
        <v>275</v>
      </c>
      <c r="L22" s="69" t="s">
        <v>275</v>
      </c>
      <c r="M22" s="68"/>
      <c r="N22" s="74" t="s">
        <v>318</v>
      </c>
    </row>
    <row r="23" spans="2:14" ht="45" x14ac:dyDescent="0.25">
      <c r="B23" s="33" t="s">
        <v>297</v>
      </c>
      <c r="C23" s="68"/>
      <c r="D23" s="72" t="s">
        <v>313</v>
      </c>
      <c r="E23" s="73" t="s">
        <v>285</v>
      </c>
      <c r="F23" s="73" t="s">
        <v>288</v>
      </c>
      <c r="G23" s="68"/>
      <c r="H23" s="64"/>
      <c r="I23" s="64"/>
      <c r="J23" s="64"/>
      <c r="K23" s="69" t="s">
        <v>275</v>
      </c>
      <c r="L23" s="69" t="s">
        <v>275</v>
      </c>
      <c r="M23" s="68"/>
      <c r="N23" s="74" t="s">
        <v>318</v>
      </c>
    </row>
    <row r="24" spans="2:14" ht="45" x14ac:dyDescent="0.25">
      <c r="B24" s="33" t="s">
        <v>298</v>
      </c>
      <c r="C24" s="68"/>
      <c r="D24" s="72" t="s">
        <v>313</v>
      </c>
      <c r="E24" s="73" t="s">
        <v>285</v>
      </c>
      <c r="F24" s="73" t="s">
        <v>288</v>
      </c>
      <c r="G24" s="68"/>
      <c r="H24" s="64"/>
      <c r="I24" s="64"/>
      <c r="J24" s="64"/>
      <c r="K24" s="69" t="s">
        <v>275</v>
      </c>
      <c r="L24" s="69" t="s">
        <v>275</v>
      </c>
      <c r="M24" s="68"/>
      <c r="N24" s="74" t="s">
        <v>318</v>
      </c>
    </row>
    <row r="25" spans="2:14" ht="45" x14ac:dyDescent="0.25">
      <c r="B25" s="33" t="s">
        <v>299</v>
      </c>
      <c r="C25" s="68"/>
      <c r="D25" s="72" t="s">
        <v>313</v>
      </c>
      <c r="E25" s="73" t="s">
        <v>285</v>
      </c>
      <c r="F25" s="73" t="s">
        <v>288</v>
      </c>
      <c r="G25" s="68"/>
      <c r="H25" s="64"/>
      <c r="I25" s="64"/>
      <c r="J25" s="64"/>
      <c r="K25" s="69" t="s">
        <v>275</v>
      </c>
      <c r="L25" s="69" t="s">
        <v>275</v>
      </c>
      <c r="M25" s="68"/>
      <c r="N25" s="74" t="s">
        <v>318</v>
      </c>
    </row>
    <row r="26" spans="2:14" ht="45" x14ac:dyDescent="0.25">
      <c r="B26" s="33" t="s">
        <v>300</v>
      </c>
      <c r="C26" s="68"/>
      <c r="D26" s="72" t="s">
        <v>313</v>
      </c>
      <c r="E26" s="73" t="s">
        <v>285</v>
      </c>
      <c r="F26" s="73" t="s">
        <v>288</v>
      </c>
      <c r="G26" s="68"/>
      <c r="H26" s="64"/>
      <c r="I26" s="64"/>
      <c r="J26" s="64"/>
      <c r="K26" s="69" t="s">
        <v>275</v>
      </c>
      <c r="L26" s="69" t="s">
        <v>275</v>
      </c>
      <c r="M26" s="68"/>
      <c r="N26" s="74" t="s">
        <v>318</v>
      </c>
    </row>
    <row r="27" spans="2:14" ht="45" x14ac:dyDescent="0.25">
      <c r="B27" s="33" t="s">
        <v>301</v>
      </c>
      <c r="C27" s="68"/>
      <c r="D27" s="72" t="s">
        <v>313</v>
      </c>
      <c r="E27" s="73" t="s">
        <v>285</v>
      </c>
      <c r="F27" s="73" t="s">
        <v>288</v>
      </c>
      <c r="G27" s="68"/>
      <c r="H27" s="64"/>
      <c r="I27" s="64"/>
      <c r="J27" s="64"/>
      <c r="K27" s="69" t="s">
        <v>275</v>
      </c>
      <c r="L27" s="69" t="s">
        <v>275</v>
      </c>
      <c r="M27" s="68"/>
      <c r="N27" s="74" t="s">
        <v>318</v>
      </c>
    </row>
    <row r="28" spans="2:14" ht="45" x14ac:dyDescent="0.25">
      <c r="B28" s="33" t="s">
        <v>302</v>
      </c>
      <c r="C28" s="68"/>
      <c r="D28" s="72" t="s">
        <v>313</v>
      </c>
      <c r="E28" s="73" t="s">
        <v>285</v>
      </c>
      <c r="F28" s="73" t="s">
        <v>288</v>
      </c>
      <c r="G28" s="68"/>
      <c r="H28" s="64"/>
      <c r="I28" s="64"/>
      <c r="J28" s="64"/>
      <c r="K28" s="69" t="s">
        <v>275</v>
      </c>
      <c r="L28" s="69" t="s">
        <v>275</v>
      </c>
      <c r="M28" s="68"/>
      <c r="N28" s="74" t="s">
        <v>318</v>
      </c>
    </row>
    <row r="29" spans="2:14" ht="45" x14ac:dyDescent="0.25">
      <c r="B29" s="33" t="s">
        <v>303</v>
      </c>
      <c r="C29" s="68"/>
      <c r="D29" s="72" t="s">
        <v>313</v>
      </c>
      <c r="E29" s="73" t="s">
        <v>285</v>
      </c>
      <c r="F29" s="73" t="s">
        <v>288</v>
      </c>
      <c r="G29" s="68"/>
      <c r="H29" s="64"/>
      <c r="I29" s="64"/>
      <c r="J29" s="64"/>
      <c r="K29" s="69" t="s">
        <v>275</v>
      </c>
      <c r="L29" s="69" t="s">
        <v>275</v>
      </c>
      <c r="M29" s="68"/>
      <c r="N29" s="74" t="s">
        <v>318</v>
      </c>
    </row>
    <row r="30" spans="2:14" ht="45" x14ac:dyDescent="0.25">
      <c r="B30" s="33" t="s">
        <v>304</v>
      </c>
      <c r="C30" s="68"/>
      <c r="D30" s="72" t="s">
        <v>313</v>
      </c>
      <c r="E30" s="73" t="s">
        <v>285</v>
      </c>
      <c r="F30" s="73" t="s">
        <v>288</v>
      </c>
      <c r="G30" s="68"/>
      <c r="H30" s="64"/>
      <c r="I30" s="64"/>
      <c r="J30" s="64"/>
      <c r="K30" s="69" t="s">
        <v>275</v>
      </c>
      <c r="L30" s="69" t="s">
        <v>275</v>
      </c>
      <c r="M30" s="68"/>
      <c r="N30" s="74" t="s">
        <v>318</v>
      </c>
    </row>
    <row r="31" spans="2:14" ht="45" x14ac:dyDescent="0.25">
      <c r="B31" s="33" t="s">
        <v>305</v>
      </c>
      <c r="C31" s="68"/>
      <c r="D31" s="72" t="s">
        <v>313</v>
      </c>
      <c r="E31" s="73" t="s">
        <v>285</v>
      </c>
      <c r="F31" s="73" t="s">
        <v>288</v>
      </c>
      <c r="G31" s="68"/>
      <c r="H31" s="64"/>
      <c r="I31" s="64"/>
      <c r="J31" s="64"/>
      <c r="K31" s="69" t="s">
        <v>275</v>
      </c>
      <c r="L31" s="69" t="s">
        <v>275</v>
      </c>
      <c r="M31" s="68"/>
      <c r="N31" s="74" t="s">
        <v>318</v>
      </c>
    </row>
    <row r="32" spans="2:14" ht="45" x14ac:dyDescent="0.25">
      <c r="B32" s="33" t="s">
        <v>306</v>
      </c>
      <c r="C32" s="68"/>
      <c r="D32" s="72" t="s">
        <v>313</v>
      </c>
      <c r="E32" s="73" t="s">
        <v>285</v>
      </c>
      <c r="F32" s="73" t="s">
        <v>288</v>
      </c>
      <c r="G32" s="68"/>
      <c r="H32" s="64"/>
      <c r="I32" s="64"/>
      <c r="J32" s="64"/>
      <c r="K32" s="69" t="s">
        <v>275</v>
      </c>
      <c r="L32" s="69" t="s">
        <v>275</v>
      </c>
      <c r="M32" s="68"/>
      <c r="N32" s="74" t="s">
        <v>318</v>
      </c>
    </row>
    <row r="33" spans="2:14" ht="45" x14ac:dyDescent="0.25">
      <c r="B33" s="33" t="s">
        <v>307</v>
      </c>
      <c r="C33" s="68"/>
      <c r="D33" s="72" t="s">
        <v>313</v>
      </c>
      <c r="E33" s="73" t="s">
        <v>285</v>
      </c>
      <c r="F33" s="73" t="s">
        <v>288</v>
      </c>
      <c r="G33" s="68"/>
      <c r="H33" s="64"/>
      <c r="I33" s="64"/>
      <c r="J33" s="64"/>
      <c r="K33" s="69" t="s">
        <v>275</v>
      </c>
      <c r="L33" s="69" t="s">
        <v>275</v>
      </c>
      <c r="M33" s="68"/>
      <c r="N33" s="74" t="s">
        <v>318</v>
      </c>
    </row>
    <row r="34" spans="2:14" ht="45" x14ac:dyDescent="0.25">
      <c r="B34" s="33" t="s">
        <v>308</v>
      </c>
      <c r="C34" s="68"/>
      <c r="D34" s="72" t="s">
        <v>313</v>
      </c>
      <c r="E34" s="73" t="s">
        <v>285</v>
      </c>
      <c r="F34" s="73" t="s">
        <v>288</v>
      </c>
      <c r="G34" s="68"/>
      <c r="H34" s="64"/>
      <c r="I34" s="64"/>
      <c r="J34" s="64"/>
      <c r="K34" s="69" t="s">
        <v>275</v>
      </c>
      <c r="L34" s="69" t="s">
        <v>275</v>
      </c>
      <c r="M34" s="68"/>
      <c r="N34" s="74" t="s">
        <v>318</v>
      </c>
    </row>
    <row r="35" spans="2:14" ht="45" x14ac:dyDescent="0.25">
      <c r="B35" s="33" t="s">
        <v>309</v>
      </c>
      <c r="C35" s="68"/>
      <c r="D35" s="72" t="s">
        <v>313</v>
      </c>
      <c r="E35" s="73" t="s">
        <v>285</v>
      </c>
      <c r="F35" s="73" t="s">
        <v>288</v>
      </c>
      <c r="G35" s="68"/>
      <c r="H35" s="64"/>
      <c r="I35" s="64"/>
      <c r="J35" s="64"/>
      <c r="K35" s="69" t="s">
        <v>275</v>
      </c>
      <c r="L35" s="69" t="s">
        <v>275</v>
      </c>
      <c r="M35" s="68"/>
      <c r="N35" s="74" t="s">
        <v>318</v>
      </c>
    </row>
    <row r="36" spans="2:14" ht="45" x14ac:dyDescent="0.25">
      <c r="B36" s="33" t="s">
        <v>310</v>
      </c>
      <c r="C36" s="68"/>
      <c r="D36" s="72" t="s">
        <v>313</v>
      </c>
      <c r="E36" s="73" t="s">
        <v>285</v>
      </c>
      <c r="F36" s="73" t="s">
        <v>288</v>
      </c>
      <c r="G36" s="68"/>
      <c r="H36" s="64"/>
      <c r="I36" s="64"/>
      <c r="J36" s="64"/>
      <c r="K36" s="69" t="s">
        <v>275</v>
      </c>
      <c r="L36" s="69" t="s">
        <v>275</v>
      </c>
      <c r="M36" s="68"/>
      <c r="N36" s="74" t="s">
        <v>318</v>
      </c>
    </row>
    <row r="37" spans="2:14" ht="45" x14ac:dyDescent="0.25">
      <c r="B37" s="33" t="s">
        <v>311</v>
      </c>
      <c r="C37" s="68"/>
      <c r="D37" s="72" t="s">
        <v>313</v>
      </c>
      <c r="E37" s="73" t="s">
        <v>285</v>
      </c>
      <c r="F37" s="73" t="s">
        <v>288</v>
      </c>
      <c r="G37" s="68"/>
      <c r="H37" s="64"/>
      <c r="I37" s="64"/>
      <c r="J37" s="64"/>
      <c r="K37" s="69" t="s">
        <v>275</v>
      </c>
      <c r="L37" s="69" t="s">
        <v>275</v>
      </c>
      <c r="M37" s="68"/>
      <c r="N37" s="74" t="s">
        <v>318</v>
      </c>
    </row>
    <row r="38" spans="2:14" ht="45" x14ac:dyDescent="0.25">
      <c r="B38" s="33" t="s">
        <v>312</v>
      </c>
      <c r="C38" s="68"/>
      <c r="D38" s="72" t="s">
        <v>313</v>
      </c>
      <c r="E38" s="73" t="s">
        <v>285</v>
      </c>
      <c r="F38" s="73" t="s">
        <v>288</v>
      </c>
      <c r="G38" s="68"/>
      <c r="H38" s="64"/>
      <c r="I38" s="64"/>
      <c r="J38" s="64"/>
      <c r="K38" s="69" t="s">
        <v>275</v>
      </c>
      <c r="L38" s="69" t="s">
        <v>275</v>
      </c>
      <c r="M38" s="68"/>
      <c r="N38" s="74" t="s">
        <v>318</v>
      </c>
    </row>
    <row r="39" spans="2:14" ht="45.75" thickBot="1" x14ac:dyDescent="0.3">
      <c r="B39" s="34" t="s">
        <v>397</v>
      </c>
      <c r="C39" s="71"/>
      <c r="D39" s="75" t="s">
        <v>313</v>
      </c>
      <c r="E39" s="76" t="s">
        <v>285</v>
      </c>
      <c r="F39" s="76" t="s">
        <v>288</v>
      </c>
      <c r="G39" s="71"/>
      <c r="H39" s="77"/>
      <c r="I39" s="77"/>
      <c r="J39" s="77"/>
      <c r="K39" s="78" t="s">
        <v>275</v>
      </c>
      <c r="L39" s="78" t="s">
        <v>275</v>
      </c>
      <c r="M39" s="71"/>
      <c r="N39" s="79" t="s">
        <v>318</v>
      </c>
    </row>
  </sheetData>
  <sheetProtection sheet="1" objects="1" scenarios="1"/>
  <mergeCells count="10">
    <mergeCell ref="C15:D15"/>
    <mergeCell ref="B12:G13"/>
    <mergeCell ref="D8:F8"/>
    <mergeCell ref="D9:F9"/>
    <mergeCell ref="I4:N7"/>
    <mergeCell ref="D3:F3"/>
    <mergeCell ref="D4:F4"/>
    <mergeCell ref="D5:F5"/>
    <mergeCell ref="D6:F6"/>
    <mergeCell ref="D7:F7"/>
  </mergeCells>
  <conditionalFormatting sqref="I19:J39">
    <cfRule type="expression" dxfId="2" priority="11">
      <formula>$H19&lt;&gt;"Nein"</formula>
    </cfRule>
  </conditionalFormatting>
  <conditionalFormatting sqref="J19:J39">
    <cfRule type="expression" dxfId="1" priority="10">
      <formula>$I19&lt;&gt;"Ja"</formula>
    </cfRule>
  </conditionalFormatting>
  <conditionalFormatting sqref="C8:C9">
    <cfRule type="expression" dxfId="0" priority="1">
      <formula>$C$7&lt;&gt;"Ja"</formula>
    </cfRule>
  </conditionalFormatting>
  <dataValidations count="4">
    <dataValidation type="list" allowBlank="1" showInputMessage="1" showErrorMessage="1" sqref="E19:E39">
      <formula1>Branche</formula1>
    </dataValidation>
    <dataValidation type="list" allowBlank="1" showInputMessage="1" showErrorMessage="1" sqref="C7 H19:I39">
      <formula1>"Ja,Nein"</formula1>
    </dataValidation>
    <dataValidation type="list" allowBlank="1" showInputMessage="1" showErrorMessage="1" sqref="F19:F39">
      <formula1>Relevanz</formula1>
    </dataValidation>
    <dataValidation type="list" allowBlank="1" showInputMessage="1" showErrorMessage="1" sqref="C9">
      <formula1>Branche_geschützt</formula1>
    </dataValidation>
  </dataValidations>
  <hyperlinks>
    <hyperlink ref="B14" location="'Hilfsblatt Aufteilung Blöcke'!A1" display="Hilfestellung Aufteilung in Leistungsblöcke"/>
  </hyperlink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topLeftCell="A22" zoomScale="85" zoomScaleNormal="85" workbookViewId="0">
      <selection activeCell="T18" sqref="T18"/>
    </sheetView>
  </sheetViews>
  <sheetFormatPr baseColWidth="10" defaultRowHeight="15" x14ac:dyDescent="0.25"/>
  <sheetData/>
  <sheetProtection sheet="1" objects="1" scenarios="1"/>
  <pageMargins left="0.7" right="0.7" top="0.78740157499999996" bottom="0.78740157499999996"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8"/>
  <sheetViews>
    <sheetView topLeftCell="A106" zoomScale="85" zoomScaleNormal="85" workbookViewId="0">
      <selection activeCell="E29" sqref="E29:E118"/>
    </sheetView>
  </sheetViews>
  <sheetFormatPr baseColWidth="10" defaultColWidth="10.7109375" defaultRowHeight="15" x14ac:dyDescent="0.25"/>
  <cols>
    <col min="1" max="1" width="50.7109375" style="4" customWidth="1"/>
    <col min="2" max="6" width="23.5703125" style="3" customWidth="1"/>
    <col min="7" max="7" width="28.5703125" style="3" customWidth="1"/>
    <col min="8" max="8" width="116.28515625" style="3" bestFit="1" customWidth="1"/>
    <col min="9" max="16384" width="10.7109375" style="3"/>
  </cols>
  <sheetData>
    <row r="1" spans="1:9" ht="75" x14ac:dyDescent="0.25">
      <c r="A1" s="7" t="s">
        <v>210</v>
      </c>
      <c r="C1" s="12" t="s">
        <v>2</v>
      </c>
      <c r="E1" s="12" t="s">
        <v>276</v>
      </c>
      <c r="G1" s="12" t="s">
        <v>16</v>
      </c>
    </row>
    <row r="2" spans="1:9" x14ac:dyDescent="0.25">
      <c r="A2" s="2" t="s">
        <v>211</v>
      </c>
      <c r="C2" s="1" t="s">
        <v>227</v>
      </c>
      <c r="E2" s="52" t="s">
        <v>277</v>
      </c>
      <c r="G2" s="46" t="s">
        <v>327</v>
      </c>
    </row>
    <row r="3" spans="1:9" x14ac:dyDescent="0.25">
      <c r="A3" s="2" t="s">
        <v>212</v>
      </c>
      <c r="C3" s="1" t="s">
        <v>228</v>
      </c>
      <c r="E3" s="52" t="s">
        <v>278</v>
      </c>
      <c r="G3" s="46" t="s">
        <v>328</v>
      </c>
    </row>
    <row r="4" spans="1:9" ht="45" x14ac:dyDescent="0.25">
      <c r="A4" s="2" t="s">
        <v>213</v>
      </c>
      <c r="C4" s="1" t="s">
        <v>229</v>
      </c>
      <c r="G4" s="46" t="s">
        <v>333</v>
      </c>
    </row>
    <row r="5" spans="1:9" ht="30" x14ac:dyDescent="0.25">
      <c r="A5" s="2" t="s">
        <v>214</v>
      </c>
      <c r="C5" s="1" t="s">
        <v>230</v>
      </c>
      <c r="G5" s="46" t="s">
        <v>329</v>
      </c>
    </row>
    <row r="6" spans="1:9" ht="45" x14ac:dyDescent="0.25">
      <c r="A6" s="2" t="s">
        <v>215</v>
      </c>
      <c r="C6" s="1" t="s">
        <v>231</v>
      </c>
      <c r="G6" s="46" t="s">
        <v>336</v>
      </c>
    </row>
    <row r="7" spans="1:9" ht="30" x14ac:dyDescent="0.25">
      <c r="A7" s="2" t="s">
        <v>216</v>
      </c>
      <c r="G7" s="46" t="s">
        <v>330</v>
      </c>
    </row>
    <row r="8" spans="1:9" ht="45" x14ac:dyDescent="0.25">
      <c r="A8" s="2" t="s">
        <v>217</v>
      </c>
      <c r="G8" s="46" t="s">
        <v>334</v>
      </c>
    </row>
    <row r="9" spans="1:9" ht="45" x14ac:dyDescent="0.25">
      <c r="A9" s="2" t="s">
        <v>218</v>
      </c>
      <c r="G9" s="46" t="s">
        <v>335</v>
      </c>
      <c r="I9" s="3" t="s">
        <v>321</v>
      </c>
    </row>
    <row r="10" spans="1:9" ht="30" x14ac:dyDescent="0.25">
      <c r="A10" s="2" t="s">
        <v>219</v>
      </c>
      <c r="G10" s="46" t="s">
        <v>331</v>
      </c>
    </row>
    <row r="11" spans="1:9" ht="30" x14ac:dyDescent="0.25">
      <c r="A11" s="2" t="s">
        <v>220</v>
      </c>
      <c r="G11" s="46" t="s">
        <v>332</v>
      </c>
    </row>
    <row r="12" spans="1:9" x14ac:dyDescent="0.25">
      <c r="A12" s="2" t="s">
        <v>221</v>
      </c>
    </row>
    <row r="13" spans="1:9" x14ac:dyDescent="0.25">
      <c r="A13" s="2" t="s">
        <v>222</v>
      </c>
    </row>
    <row r="14" spans="1:9" x14ac:dyDescent="0.25">
      <c r="A14" s="2" t="s">
        <v>223</v>
      </c>
    </row>
    <row r="15" spans="1:9" x14ac:dyDescent="0.25">
      <c r="A15" s="2" t="s">
        <v>224</v>
      </c>
    </row>
    <row r="16" spans="1:9" x14ac:dyDescent="0.25">
      <c r="A16" s="2" t="s">
        <v>225</v>
      </c>
    </row>
    <row r="17" spans="1:5" x14ac:dyDescent="0.25">
      <c r="A17" s="2" t="s">
        <v>226</v>
      </c>
    </row>
    <row r="18" spans="1:5" x14ac:dyDescent="0.25">
      <c r="A18" s="20" t="s">
        <v>270</v>
      </c>
    </row>
    <row r="27" spans="1:5" x14ac:dyDescent="0.25">
      <c r="A27" s="181"/>
      <c r="B27" s="188" t="s">
        <v>28</v>
      </c>
      <c r="C27" s="189"/>
    </row>
    <row r="28" spans="1:5" x14ac:dyDescent="0.25">
      <c r="A28" s="181"/>
      <c r="B28" s="188" t="s">
        <v>1</v>
      </c>
      <c r="C28" s="189"/>
    </row>
    <row r="29" spans="1:5" ht="45" x14ac:dyDescent="0.25">
      <c r="A29" s="8" t="s">
        <v>7</v>
      </c>
      <c r="B29" s="182" t="s">
        <v>33</v>
      </c>
      <c r="C29" s="14" t="s">
        <v>34</v>
      </c>
      <c r="E29" s="14" t="s">
        <v>390</v>
      </c>
    </row>
    <row r="30" spans="1:5" ht="45" x14ac:dyDescent="0.25">
      <c r="A30" s="8"/>
      <c r="B30" s="183"/>
      <c r="C30" s="14" t="s">
        <v>35</v>
      </c>
      <c r="E30" s="14" t="s">
        <v>34</v>
      </c>
    </row>
    <row r="31" spans="1:5" ht="30" x14ac:dyDescent="0.25">
      <c r="A31" s="8" t="s">
        <v>8</v>
      </c>
      <c r="B31" s="183"/>
      <c r="C31" s="14" t="s">
        <v>36</v>
      </c>
      <c r="E31" s="14" t="s">
        <v>35</v>
      </c>
    </row>
    <row r="32" spans="1:5" ht="30" x14ac:dyDescent="0.25">
      <c r="A32" s="8" t="s">
        <v>9</v>
      </c>
      <c r="B32" s="184"/>
      <c r="C32" s="14" t="s">
        <v>38</v>
      </c>
      <c r="E32" s="14" t="s">
        <v>36</v>
      </c>
    </row>
    <row r="33" spans="1:5" ht="30" x14ac:dyDescent="0.25">
      <c r="A33" s="8" t="s">
        <v>10</v>
      </c>
      <c r="B33" s="182" t="s">
        <v>37</v>
      </c>
      <c r="C33" s="14" t="s">
        <v>39</v>
      </c>
      <c r="E33" s="14" t="s">
        <v>38</v>
      </c>
    </row>
    <row r="34" spans="1:5" ht="30" x14ac:dyDescent="0.25">
      <c r="A34" s="8" t="s">
        <v>11</v>
      </c>
      <c r="B34" s="183"/>
      <c r="C34" s="14" t="s">
        <v>40</v>
      </c>
      <c r="E34" s="14" t="s">
        <v>39</v>
      </c>
    </row>
    <row r="35" spans="1:5" ht="45" x14ac:dyDescent="0.25">
      <c r="A35" s="8" t="s">
        <v>12</v>
      </c>
      <c r="B35" s="183"/>
      <c r="C35" s="14" t="s">
        <v>41</v>
      </c>
      <c r="E35" s="14" t="s">
        <v>40</v>
      </c>
    </row>
    <row r="36" spans="1:5" ht="75" x14ac:dyDescent="0.25">
      <c r="A36" s="8" t="s">
        <v>13</v>
      </c>
      <c r="B36" s="183"/>
      <c r="C36" s="14" t="s">
        <v>42</v>
      </c>
      <c r="E36" s="14" t="s">
        <v>41</v>
      </c>
    </row>
    <row r="37" spans="1:5" ht="75" x14ac:dyDescent="0.25">
      <c r="A37" s="8" t="s">
        <v>14</v>
      </c>
      <c r="B37" s="184"/>
      <c r="C37" s="14" t="s">
        <v>44</v>
      </c>
      <c r="E37" s="14" t="s">
        <v>42</v>
      </c>
    </row>
    <row r="38" spans="1:5" ht="45" x14ac:dyDescent="0.25">
      <c r="A38" s="8" t="s">
        <v>15</v>
      </c>
      <c r="B38" s="182" t="s">
        <v>43</v>
      </c>
      <c r="C38" s="14" t="s">
        <v>45</v>
      </c>
      <c r="E38" s="14" t="s">
        <v>44</v>
      </c>
    </row>
    <row r="39" spans="1:5" ht="30" x14ac:dyDescent="0.25">
      <c r="A39" s="8" t="s">
        <v>17</v>
      </c>
      <c r="B39" s="183"/>
      <c r="C39" s="14" t="s">
        <v>46</v>
      </c>
      <c r="E39" s="14" t="s">
        <v>45</v>
      </c>
    </row>
    <row r="40" spans="1:5" ht="30" x14ac:dyDescent="0.25">
      <c r="A40" s="8" t="s">
        <v>18</v>
      </c>
      <c r="B40" s="183"/>
      <c r="C40" s="14" t="s">
        <v>47</v>
      </c>
      <c r="E40" s="14" t="s">
        <v>46</v>
      </c>
    </row>
    <row r="41" spans="1:5" ht="30" x14ac:dyDescent="0.25">
      <c r="A41" s="8" t="s">
        <v>19</v>
      </c>
      <c r="B41" s="183"/>
      <c r="C41" s="14" t="s">
        <v>48</v>
      </c>
      <c r="E41" s="14" t="s">
        <v>47</v>
      </c>
    </row>
    <row r="42" spans="1:5" ht="45" x14ac:dyDescent="0.25">
      <c r="A42" s="8" t="s">
        <v>20</v>
      </c>
      <c r="B42" s="183"/>
      <c r="C42" s="14" t="s">
        <v>49</v>
      </c>
      <c r="E42" s="14" t="s">
        <v>48</v>
      </c>
    </row>
    <row r="43" spans="1:5" ht="45" x14ac:dyDescent="0.25">
      <c r="A43" s="8" t="s">
        <v>21</v>
      </c>
      <c r="B43" s="183"/>
      <c r="C43" s="14" t="s">
        <v>50</v>
      </c>
      <c r="E43" s="14" t="s">
        <v>49</v>
      </c>
    </row>
    <row r="44" spans="1:5" ht="45" x14ac:dyDescent="0.25">
      <c r="A44" s="8" t="s">
        <v>22</v>
      </c>
      <c r="B44" s="183"/>
      <c r="C44" s="14" t="s">
        <v>51</v>
      </c>
      <c r="E44" s="14" t="s">
        <v>50</v>
      </c>
    </row>
    <row r="45" spans="1:5" ht="75" x14ac:dyDescent="0.25">
      <c r="A45" s="8" t="s">
        <v>23</v>
      </c>
      <c r="B45" s="183"/>
      <c r="C45" s="14" t="s">
        <v>52</v>
      </c>
      <c r="E45" s="14" t="s">
        <v>51</v>
      </c>
    </row>
    <row r="46" spans="1:5" ht="75" x14ac:dyDescent="0.25">
      <c r="A46" s="8" t="s">
        <v>24</v>
      </c>
      <c r="B46" s="183"/>
      <c r="C46" s="14" t="s">
        <v>53</v>
      </c>
      <c r="E46" s="14" t="s">
        <v>52</v>
      </c>
    </row>
    <row r="47" spans="1:5" ht="45" x14ac:dyDescent="0.25">
      <c r="A47" s="8" t="s">
        <v>25</v>
      </c>
      <c r="B47" s="183"/>
      <c r="C47" s="14" t="s">
        <v>54</v>
      </c>
      <c r="E47" s="14" t="s">
        <v>53</v>
      </c>
    </row>
    <row r="48" spans="1:5" ht="45" x14ac:dyDescent="0.25">
      <c r="A48" s="8" t="s">
        <v>26</v>
      </c>
      <c r="B48" s="183"/>
      <c r="C48" s="14" t="s">
        <v>55</v>
      </c>
      <c r="E48" s="14" t="s">
        <v>54</v>
      </c>
    </row>
    <row r="49" spans="1:5" ht="45" x14ac:dyDescent="0.25">
      <c r="A49" s="8" t="s">
        <v>27</v>
      </c>
      <c r="B49" s="183"/>
      <c r="C49" s="14" t="s">
        <v>56</v>
      </c>
      <c r="E49" s="14" t="s">
        <v>55</v>
      </c>
    </row>
    <row r="50" spans="1:5" ht="60" x14ac:dyDescent="0.25">
      <c r="A50" s="8" t="s">
        <v>142</v>
      </c>
      <c r="B50" s="183"/>
      <c r="C50" s="14" t="s">
        <v>57</v>
      </c>
      <c r="E50" s="14" t="s">
        <v>56</v>
      </c>
    </row>
    <row r="51" spans="1:5" ht="60" x14ac:dyDescent="0.25">
      <c r="A51" s="8" t="s">
        <v>143</v>
      </c>
      <c r="B51" s="183"/>
      <c r="C51" s="14" t="s">
        <v>58</v>
      </c>
      <c r="E51" s="14" t="s">
        <v>57</v>
      </c>
    </row>
    <row r="52" spans="1:5" ht="30" x14ac:dyDescent="0.25">
      <c r="A52" s="8" t="s">
        <v>144</v>
      </c>
      <c r="B52" s="183"/>
      <c r="C52" s="14" t="s">
        <v>59</v>
      </c>
      <c r="E52" s="14" t="s">
        <v>58</v>
      </c>
    </row>
    <row r="53" spans="1:5" ht="60" x14ac:dyDescent="0.25">
      <c r="A53" s="8" t="s">
        <v>145</v>
      </c>
      <c r="B53" s="183"/>
      <c r="C53" s="14" t="s">
        <v>60</v>
      </c>
      <c r="E53" s="14" t="s">
        <v>59</v>
      </c>
    </row>
    <row r="54" spans="1:5" ht="60" x14ac:dyDescent="0.25">
      <c r="A54" s="8" t="s">
        <v>146</v>
      </c>
      <c r="B54" s="183"/>
      <c r="C54" s="14" t="s">
        <v>61</v>
      </c>
      <c r="E54" s="14" t="s">
        <v>60</v>
      </c>
    </row>
    <row r="55" spans="1:5" ht="45" x14ac:dyDescent="0.25">
      <c r="A55" s="8" t="s">
        <v>147</v>
      </c>
      <c r="B55" s="183"/>
      <c r="C55" s="14" t="s">
        <v>62</v>
      </c>
      <c r="E55" s="14" t="s">
        <v>61</v>
      </c>
    </row>
    <row r="56" spans="1:5" ht="45" x14ac:dyDescent="0.25">
      <c r="A56" s="8" t="s">
        <v>148</v>
      </c>
      <c r="B56" s="183"/>
      <c r="C56" s="14" t="s">
        <v>63</v>
      </c>
      <c r="E56" s="14" t="s">
        <v>62</v>
      </c>
    </row>
    <row r="57" spans="1:5" ht="45" x14ac:dyDescent="0.25">
      <c r="A57" s="8" t="s">
        <v>149</v>
      </c>
      <c r="B57" s="183"/>
      <c r="C57" s="14" t="s">
        <v>64</v>
      </c>
      <c r="E57" s="14" t="s">
        <v>63</v>
      </c>
    </row>
    <row r="58" spans="1:5" ht="30" x14ac:dyDescent="0.25">
      <c r="A58" s="8" t="s">
        <v>150</v>
      </c>
      <c r="B58" s="183"/>
      <c r="C58" s="14" t="s">
        <v>65</v>
      </c>
      <c r="E58" s="14" t="s">
        <v>64</v>
      </c>
    </row>
    <row r="59" spans="1:5" ht="30" x14ac:dyDescent="0.25">
      <c r="A59" s="8" t="s">
        <v>151</v>
      </c>
      <c r="B59" s="183"/>
      <c r="C59" s="14" t="s">
        <v>66</v>
      </c>
      <c r="E59" s="14" t="s">
        <v>65</v>
      </c>
    </row>
    <row r="60" spans="1:5" ht="60" x14ac:dyDescent="0.25">
      <c r="A60" s="8" t="s">
        <v>152</v>
      </c>
      <c r="B60" s="183"/>
      <c r="C60" s="14" t="s">
        <v>67</v>
      </c>
      <c r="E60" s="14" t="s">
        <v>66</v>
      </c>
    </row>
    <row r="61" spans="1:5" ht="60" x14ac:dyDescent="0.25">
      <c r="A61" s="8" t="s">
        <v>153</v>
      </c>
      <c r="B61" s="184"/>
      <c r="C61" s="14" t="s">
        <v>69</v>
      </c>
      <c r="E61" s="14" t="s">
        <v>67</v>
      </c>
    </row>
    <row r="62" spans="1:5" ht="30" x14ac:dyDescent="0.25">
      <c r="A62" s="8" t="s">
        <v>154</v>
      </c>
      <c r="B62" s="13" t="s">
        <v>68</v>
      </c>
      <c r="C62" s="14" t="s">
        <v>71</v>
      </c>
      <c r="E62" s="14" t="s">
        <v>69</v>
      </c>
    </row>
    <row r="63" spans="1:5" ht="30" x14ac:dyDescent="0.25">
      <c r="A63" s="8" t="s">
        <v>155</v>
      </c>
      <c r="B63" s="182" t="s">
        <v>70</v>
      </c>
      <c r="C63" s="14" t="s">
        <v>72</v>
      </c>
      <c r="E63" s="14" t="s">
        <v>71</v>
      </c>
    </row>
    <row r="64" spans="1:5" ht="75" x14ac:dyDescent="0.25">
      <c r="A64" s="8" t="s">
        <v>156</v>
      </c>
      <c r="B64" s="183"/>
      <c r="C64" s="14" t="s">
        <v>73</v>
      </c>
      <c r="E64" s="14" t="s">
        <v>72</v>
      </c>
    </row>
    <row r="65" spans="1:5" ht="75" x14ac:dyDescent="0.25">
      <c r="A65" s="8" t="s">
        <v>157</v>
      </c>
      <c r="B65" s="183"/>
      <c r="C65" s="14" t="s">
        <v>74</v>
      </c>
      <c r="E65" s="14" t="s">
        <v>73</v>
      </c>
    </row>
    <row r="66" spans="1:5" ht="60" x14ac:dyDescent="0.25">
      <c r="A66" s="8" t="s">
        <v>158</v>
      </c>
      <c r="B66" s="184"/>
      <c r="C66" s="14" t="s">
        <v>76</v>
      </c>
      <c r="E66" s="14" t="s">
        <v>74</v>
      </c>
    </row>
    <row r="67" spans="1:5" x14ac:dyDescent="0.25">
      <c r="A67" s="8" t="s">
        <v>159</v>
      </c>
      <c r="B67" s="185" t="s">
        <v>75</v>
      </c>
      <c r="C67" s="14" t="s">
        <v>77</v>
      </c>
      <c r="E67" s="14" t="s">
        <v>76</v>
      </c>
    </row>
    <row r="68" spans="1:5" ht="75" x14ac:dyDescent="0.25">
      <c r="A68" s="8" t="s">
        <v>160</v>
      </c>
      <c r="B68" s="186"/>
      <c r="C68" s="14" t="s">
        <v>78</v>
      </c>
      <c r="E68" s="14" t="s">
        <v>77</v>
      </c>
    </row>
    <row r="69" spans="1:5" ht="75" x14ac:dyDescent="0.25">
      <c r="A69" s="8" t="s">
        <v>161</v>
      </c>
      <c r="B69" s="187"/>
      <c r="C69" s="14" t="s">
        <v>80</v>
      </c>
      <c r="E69" s="14" t="s">
        <v>78</v>
      </c>
    </row>
    <row r="70" spans="1:5" ht="75" x14ac:dyDescent="0.25">
      <c r="A70" s="8" t="s">
        <v>162</v>
      </c>
      <c r="B70" s="182" t="s">
        <v>79</v>
      </c>
      <c r="C70" s="14" t="s">
        <v>81</v>
      </c>
      <c r="E70" s="14" t="s">
        <v>80</v>
      </c>
    </row>
    <row r="71" spans="1:5" ht="60" x14ac:dyDescent="0.25">
      <c r="A71" s="8" t="s">
        <v>163</v>
      </c>
      <c r="B71" s="183"/>
      <c r="C71" s="14" t="s">
        <v>82</v>
      </c>
      <c r="E71" s="14" t="s">
        <v>81</v>
      </c>
    </row>
    <row r="72" spans="1:5" ht="45" x14ac:dyDescent="0.25">
      <c r="A72" s="8" t="s">
        <v>164</v>
      </c>
      <c r="B72" s="184"/>
      <c r="C72" s="14" t="s">
        <v>84</v>
      </c>
      <c r="E72" s="14" t="s">
        <v>82</v>
      </c>
    </row>
    <row r="73" spans="1:5" ht="45" x14ac:dyDescent="0.25">
      <c r="A73" s="8" t="s">
        <v>165</v>
      </c>
      <c r="B73" s="182" t="s">
        <v>83</v>
      </c>
      <c r="C73" s="14" t="s">
        <v>85</v>
      </c>
      <c r="E73" s="14" t="s">
        <v>84</v>
      </c>
    </row>
    <row r="74" spans="1:5" x14ac:dyDescent="0.25">
      <c r="A74" s="8" t="s">
        <v>166</v>
      </c>
      <c r="B74" s="183"/>
      <c r="C74" s="14" t="s">
        <v>86</v>
      </c>
      <c r="E74" s="14" t="s">
        <v>85</v>
      </c>
    </row>
    <row r="75" spans="1:5" ht="60" x14ac:dyDescent="0.25">
      <c r="A75" s="8" t="s">
        <v>167</v>
      </c>
      <c r="B75" s="183"/>
      <c r="C75" s="14" t="s">
        <v>87</v>
      </c>
      <c r="E75" s="14" t="s">
        <v>86</v>
      </c>
    </row>
    <row r="76" spans="1:5" ht="60" x14ac:dyDescent="0.25">
      <c r="A76" s="8" t="s">
        <v>168</v>
      </c>
      <c r="B76" s="183"/>
      <c r="C76" s="14" t="s">
        <v>88</v>
      </c>
      <c r="E76" s="14" t="s">
        <v>87</v>
      </c>
    </row>
    <row r="77" spans="1:5" ht="30" x14ac:dyDescent="0.25">
      <c r="A77" s="8" t="s">
        <v>169</v>
      </c>
      <c r="B77" s="184"/>
      <c r="C77" s="14" t="s">
        <v>90</v>
      </c>
      <c r="E77" s="14" t="s">
        <v>88</v>
      </c>
    </row>
    <row r="78" spans="1:5" x14ac:dyDescent="0.25">
      <c r="A78" s="8" t="s">
        <v>170</v>
      </c>
      <c r="B78" s="182" t="s">
        <v>89</v>
      </c>
      <c r="C78" s="14" t="s">
        <v>91</v>
      </c>
      <c r="E78" s="14" t="s">
        <v>90</v>
      </c>
    </row>
    <row r="79" spans="1:5" x14ac:dyDescent="0.25">
      <c r="A79" s="8" t="s">
        <v>171</v>
      </c>
      <c r="B79" s="184"/>
      <c r="C79" s="14" t="s">
        <v>93</v>
      </c>
      <c r="E79" s="14" t="s">
        <v>91</v>
      </c>
    </row>
    <row r="80" spans="1:5" ht="90" x14ac:dyDescent="0.25">
      <c r="A80" s="8" t="s">
        <v>172</v>
      </c>
      <c r="B80" s="182" t="s">
        <v>92</v>
      </c>
      <c r="C80" s="14" t="s">
        <v>94</v>
      </c>
      <c r="E80" s="14" t="s">
        <v>93</v>
      </c>
    </row>
    <row r="81" spans="1:5" ht="90" x14ac:dyDescent="0.25">
      <c r="A81" s="8" t="s">
        <v>173</v>
      </c>
      <c r="B81" s="183"/>
      <c r="C81" s="14" t="s">
        <v>95</v>
      </c>
      <c r="E81" s="14" t="s">
        <v>94</v>
      </c>
    </row>
    <row r="82" spans="1:5" ht="30" x14ac:dyDescent="0.25">
      <c r="A82" s="8" t="s">
        <v>174</v>
      </c>
      <c r="B82" s="183"/>
      <c r="C82" s="14" t="s">
        <v>96</v>
      </c>
      <c r="E82" s="14" t="s">
        <v>95</v>
      </c>
    </row>
    <row r="83" spans="1:5" ht="45" x14ac:dyDescent="0.25">
      <c r="A83" s="8" t="s">
        <v>175</v>
      </c>
      <c r="B83" s="183"/>
      <c r="C83" s="14" t="s">
        <v>97</v>
      </c>
      <c r="E83" s="14" t="s">
        <v>96</v>
      </c>
    </row>
    <row r="84" spans="1:5" ht="45" x14ac:dyDescent="0.25">
      <c r="A84" s="8" t="s">
        <v>176</v>
      </c>
      <c r="B84" s="183"/>
      <c r="C84" s="14" t="s">
        <v>98</v>
      </c>
      <c r="E84" s="14" t="s">
        <v>97</v>
      </c>
    </row>
    <row r="85" spans="1:5" ht="45" x14ac:dyDescent="0.25">
      <c r="A85" s="8" t="s">
        <v>177</v>
      </c>
      <c r="B85" s="184"/>
      <c r="C85" s="14" t="s">
        <v>100</v>
      </c>
      <c r="E85" s="14" t="s">
        <v>98</v>
      </c>
    </row>
    <row r="86" spans="1:5" ht="60" x14ac:dyDescent="0.25">
      <c r="A86" s="8" t="s">
        <v>178</v>
      </c>
      <c r="B86" s="182" t="s">
        <v>99</v>
      </c>
      <c r="C86" s="14" t="s">
        <v>101</v>
      </c>
      <c r="E86" s="14" t="s">
        <v>100</v>
      </c>
    </row>
    <row r="87" spans="1:5" ht="60" x14ac:dyDescent="0.25">
      <c r="A87" s="8" t="s">
        <v>179</v>
      </c>
      <c r="B87" s="183"/>
      <c r="C87" s="14" t="s">
        <v>102</v>
      </c>
      <c r="E87" s="14" t="s">
        <v>101</v>
      </c>
    </row>
    <row r="88" spans="1:5" ht="60" x14ac:dyDescent="0.25">
      <c r="A88" s="8" t="s">
        <v>180</v>
      </c>
      <c r="B88" s="184"/>
      <c r="C88" s="14" t="s">
        <v>104</v>
      </c>
      <c r="E88" s="14" t="s">
        <v>102</v>
      </c>
    </row>
    <row r="89" spans="1:5" ht="45" x14ac:dyDescent="0.25">
      <c r="A89" s="8" t="s">
        <v>181</v>
      </c>
      <c r="B89" s="13" t="s">
        <v>103</v>
      </c>
      <c r="C89" s="14" t="s">
        <v>106</v>
      </c>
      <c r="E89" s="14" t="s">
        <v>104</v>
      </c>
    </row>
    <row r="90" spans="1:5" ht="75" x14ac:dyDescent="0.25">
      <c r="A90" s="8" t="s">
        <v>182</v>
      </c>
      <c r="B90" s="182" t="s">
        <v>105</v>
      </c>
      <c r="C90" s="14" t="s">
        <v>107</v>
      </c>
      <c r="E90" s="14" t="s">
        <v>106</v>
      </c>
    </row>
    <row r="91" spans="1:5" ht="75" x14ac:dyDescent="0.25">
      <c r="A91" s="8" t="s">
        <v>183</v>
      </c>
      <c r="B91" s="183"/>
      <c r="C91" s="14" t="s">
        <v>108</v>
      </c>
      <c r="E91" s="14" t="s">
        <v>107</v>
      </c>
    </row>
    <row r="92" spans="1:5" ht="75" x14ac:dyDescent="0.25">
      <c r="A92" s="8" t="s">
        <v>184</v>
      </c>
      <c r="B92" s="183"/>
      <c r="C92" s="14" t="s">
        <v>109</v>
      </c>
      <c r="E92" s="14" t="s">
        <v>108</v>
      </c>
    </row>
    <row r="93" spans="1:5" ht="30" x14ac:dyDescent="0.25">
      <c r="A93" s="8" t="s">
        <v>185</v>
      </c>
      <c r="B93" s="183"/>
      <c r="C93" s="14" t="s">
        <v>110</v>
      </c>
      <c r="E93" s="14" t="s">
        <v>109</v>
      </c>
    </row>
    <row r="94" spans="1:5" ht="60" x14ac:dyDescent="0.25">
      <c r="A94" s="8" t="s">
        <v>186</v>
      </c>
      <c r="B94" s="183"/>
      <c r="C94" s="14" t="s">
        <v>111</v>
      </c>
      <c r="E94" s="14" t="s">
        <v>110</v>
      </c>
    </row>
    <row r="95" spans="1:5" ht="60" x14ac:dyDescent="0.25">
      <c r="A95" s="8" t="s">
        <v>187</v>
      </c>
      <c r="B95" s="183"/>
      <c r="C95" s="14" t="s">
        <v>112</v>
      </c>
      <c r="E95" s="14" t="s">
        <v>111</v>
      </c>
    </row>
    <row r="96" spans="1:5" ht="30" x14ac:dyDescent="0.25">
      <c r="A96" s="8" t="s">
        <v>188</v>
      </c>
      <c r="B96" s="184"/>
      <c r="C96" s="14" t="s">
        <v>114</v>
      </c>
      <c r="E96" s="14" t="s">
        <v>112</v>
      </c>
    </row>
    <row r="97" spans="1:5" ht="45" x14ac:dyDescent="0.25">
      <c r="A97" s="8" t="s">
        <v>189</v>
      </c>
      <c r="B97" s="182" t="s">
        <v>113</v>
      </c>
      <c r="C97" s="14" t="s">
        <v>115</v>
      </c>
      <c r="E97" s="14" t="s">
        <v>114</v>
      </c>
    </row>
    <row r="98" spans="1:5" ht="75" x14ac:dyDescent="0.25">
      <c r="A98" s="8" t="s">
        <v>190</v>
      </c>
      <c r="B98" s="183"/>
      <c r="C98" s="14" t="s">
        <v>116</v>
      </c>
      <c r="E98" s="14" t="s">
        <v>115</v>
      </c>
    </row>
    <row r="99" spans="1:5" ht="75" x14ac:dyDescent="0.25">
      <c r="A99" s="8" t="s">
        <v>191</v>
      </c>
      <c r="B99" s="183"/>
      <c r="C99" s="14" t="s">
        <v>117</v>
      </c>
      <c r="E99" s="14" t="s">
        <v>116</v>
      </c>
    </row>
    <row r="100" spans="1:5" ht="60" x14ac:dyDescent="0.25">
      <c r="A100" s="8" t="s">
        <v>192</v>
      </c>
      <c r="B100" s="183"/>
      <c r="C100" s="14" t="s">
        <v>118</v>
      </c>
      <c r="E100" s="14" t="s">
        <v>117</v>
      </c>
    </row>
    <row r="101" spans="1:5" ht="75" x14ac:dyDescent="0.25">
      <c r="A101" s="8" t="s">
        <v>193</v>
      </c>
      <c r="B101" s="183"/>
      <c r="C101" s="14" t="s">
        <v>119</v>
      </c>
      <c r="E101" s="14" t="s">
        <v>118</v>
      </c>
    </row>
    <row r="102" spans="1:5" ht="75" x14ac:dyDescent="0.25">
      <c r="A102" s="8" t="s">
        <v>194</v>
      </c>
      <c r="B102" s="184"/>
      <c r="C102" s="14" t="s">
        <v>121</v>
      </c>
      <c r="E102" s="14" t="s">
        <v>119</v>
      </c>
    </row>
    <row r="103" spans="1:5" ht="60" x14ac:dyDescent="0.25">
      <c r="A103" s="8" t="s">
        <v>195</v>
      </c>
      <c r="B103" s="13" t="s">
        <v>120</v>
      </c>
      <c r="C103" s="14" t="s">
        <v>123</v>
      </c>
      <c r="E103" s="14" t="s">
        <v>121</v>
      </c>
    </row>
    <row r="104" spans="1:5" ht="30" x14ac:dyDescent="0.25">
      <c r="A104" s="8" t="s">
        <v>196</v>
      </c>
      <c r="B104" s="13" t="s">
        <v>122</v>
      </c>
      <c r="C104" s="14" t="s">
        <v>125</v>
      </c>
      <c r="E104" s="14" t="s">
        <v>123</v>
      </c>
    </row>
    <row r="105" spans="1:5" ht="45" x14ac:dyDescent="0.25">
      <c r="A105" s="8" t="s">
        <v>197</v>
      </c>
      <c r="B105" s="182" t="s">
        <v>124</v>
      </c>
      <c r="C105" s="14" t="s">
        <v>126</v>
      </c>
      <c r="E105" s="14" t="s">
        <v>125</v>
      </c>
    </row>
    <row r="106" spans="1:5" ht="45" x14ac:dyDescent="0.25">
      <c r="A106" s="8" t="s">
        <v>198</v>
      </c>
      <c r="B106" s="183"/>
      <c r="C106" s="14" t="s">
        <v>127</v>
      </c>
      <c r="E106" s="14" t="s">
        <v>126</v>
      </c>
    </row>
    <row r="107" spans="1:5" ht="60" x14ac:dyDescent="0.25">
      <c r="A107" s="8" t="s">
        <v>199</v>
      </c>
      <c r="B107" s="184"/>
      <c r="C107" s="14" t="s">
        <v>129</v>
      </c>
      <c r="E107" s="14" t="s">
        <v>127</v>
      </c>
    </row>
    <row r="108" spans="1:5" ht="60" x14ac:dyDescent="0.25">
      <c r="A108" s="8" t="s">
        <v>200</v>
      </c>
      <c r="B108" s="182" t="s">
        <v>128</v>
      </c>
      <c r="C108" s="14" t="s">
        <v>130</v>
      </c>
      <c r="E108" s="14" t="s">
        <v>129</v>
      </c>
    </row>
    <row r="109" spans="1:5" ht="60" x14ac:dyDescent="0.25">
      <c r="A109" s="8" t="s">
        <v>201</v>
      </c>
      <c r="B109" s="183"/>
      <c r="C109" s="14" t="s">
        <v>131</v>
      </c>
      <c r="E109" s="14" t="s">
        <v>130</v>
      </c>
    </row>
    <row r="110" spans="1:5" ht="60" x14ac:dyDescent="0.25">
      <c r="A110" s="8" t="s">
        <v>202</v>
      </c>
      <c r="B110" s="183"/>
      <c r="C110" s="14" t="s">
        <v>132</v>
      </c>
      <c r="E110" s="14" t="s">
        <v>131</v>
      </c>
    </row>
    <row r="111" spans="1:5" ht="90" x14ac:dyDescent="0.25">
      <c r="A111" s="8" t="s">
        <v>203</v>
      </c>
      <c r="B111" s="184"/>
      <c r="C111" s="14" t="s">
        <v>134</v>
      </c>
      <c r="E111" s="14" t="s">
        <v>132</v>
      </c>
    </row>
    <row r="112" spans="1:5" ht="90" x14ac:dyDescent="0.25">
      <c r="A112" s="8" t="s">
        <v>204</v>
      </c>
      <c r="B112" s="182" t="s">
        <v>133</v>
      </c>
      <c r="C112" s="14" t="s">
        <v>135</v>
      </c>
      <c r="E112" s="14" t="s">
        <v>134</v>
      </c>
    </row>
    <row r="113" spans="1:5" ht="60" x14ac:dyDescent="0.25">
      <c r="A113" s="8" t="s">
        <v>205</v>
      </c>
      <c r="B113" s="183"/>
      <c r="C113" s="14" t="s">
        <v>136</v>
      </c>
      <c r="E113" s="14" t="s">
        <v>135</v>
      </c>
    </row>
    <row r="114" spans="1:5" ht="60" x14ac:dyDescent="0.25">
      <c r="A114" s="8" t="s">
        <v>206</v>
      </c>
      <c r="B114" s="184"/>
      <c r="C114" s="14" t="s">
        <v>138</v>
      </c>
      <c r="E114" s="14" t="s">
        <v>136</v>
      </c>
    </row>
    <row r="115" spans="1:5" ht="105" x14ac:dyDescent="0.25">
      <c r="A115" s="8" t="s">
        <v>207</v>
      </c>
      <c r="B115" s="182" t="s">
        <v>137</v>
      </c>
      <c r="C115" s="14" t="s">
        <v>139</v>
      </c>
      <c r="E115" s="14" t="s">
        <v>138</v>
      </c>
    </row>
    <row r="116" spans="1:5" ht="105" x14ac:dyDescent="0.25">
      <c r="A116" s="8" t="s">
        <v>208</v>
      </c>
      <c r="B116" s="184"/>
      <c r="C116" s="14" t="s">
        <v>141</v>
      </c>
      <c r="E116" s="14" t="s">
        <v>139</v>
      </c>
    </row>
    <row r="117" spans="1:5" ht="45" x14ac:dyDescent="0.25">
      <c r="A117" s="8" t="s">
        <v>209</v>
      </c>
      <c r="B117" s="13" t="s">
        <v>140</v>
      </c>
      <c r="C117" s="14" t="s">
        <v>286</v>
      </c>
      <c r="E117" s="14" t="s">
        <v>141</v>
      </c>
    </row>
    <row r="118" spans="1:5" x14ac:dyDescent="0.25">
      <c r="A118" s="8" t="s">
        <v>240</v>
      </c>
      <c r="B118" s="13" t="s">
        <v>243</v>
      </c>
      <c r="E118" s="14" t="s">
        <v>286</v>
      </c>
    </row>
  </sheetData>
  <mergeCells count="19">
    <mergeCell ref="B67:B69"/>
    <mergeCell ref="B28:C28"/>
    <mergeCell ref="B27:C27"/>
    <mergeCell ref="B70:B72"/>
    <mergeCell ref="B73:B77"/>
    <mergeCell ref="B105:B107"/>
    <mergeCell ref="B108:B111"/>
    <mergeCell ref="B112:B114"/>
    <mergeCell ref="B115:B116"/>
    <mergeCell ref="B78:B79"/>
    <mergeCell ref="B80:B85"/>
    <mergeCell ref="B86:B88"/>
    <mergeCell ref="B90:B96"/>
    <mergeCell ref="B97:B102"/>
    <mergeCell ref="A27:A28"/>
    <mergeCell ref="B29:B32"/>
    <mergeCell ref="B33:B37"/>
    <mergeCell ref="B38:B61"/>
    <mergeCell ref="B63:B66"/>
  </mergeCell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0FC4BB2F3525946A7972A14FDFEAB25" ma:contentTypeVersion="0" ma:contentTypeDescription="Ein neues Dokument erstellen." ma:contentTypeScope="" ma:versionID="bb8687d6b71b6d9fc4d8c0bcf51e707a">
  <xsd:schema xmlns:xsd="http://www.w3.org/2001/XMLSchema" xmlns:xs="http://www.w3.org/2001/XMLSchema" xmlns:p="http://schemas.microsoft.com/office/2006/metadata/properties" targetNamespace="http://schemas.microsoft.com/office/2006/metadata/properties" ma:root="true" ma:fieldsID="b4f5dc90cf06628c3b90945c8266c24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DED920-E57B-4D31-981F-0F011E3599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AD636AA-379A-4392-9E19-FF98C2FF0476}">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371226E7-59E0-454B-8A9E-E260C59989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7</vt:i4>
      </vt:variant>
    </vt:vector>
  </HeadingPairs>
  <TitlesOfParts>
    <vt:vector size="13" baseType="lpstr">
      <vt:lpstr>Informationen</vt:lpstr>
      <vt:lpstr>Allg. Parameter</vt:lpstr>
      <vt:lpstr>Hilfsblatt Aufteilung Blöcke</vt:lpstr>
      <vt:lpstr>Leistungsbez. Parameter</vt:lpstr>
      <vt:lpstr>Beispiel Industrieanlage</vt:lpstr>
      <vt:lpstr>Kataloge(ausgeblendet)</vt:lpstr>
      <vt:lpstr>ASB</vt:lpstr>
      <vt:lpstr>Branche</vt:lpstr>
      <vt:lpstr>Branche_geschützt</vt:lpstr>
      <vt:lpstr>Brennstoff</vt:lpstr>
      <vt:lpstr>Bundesländer</vt:lpstr>
      <vt:lpstr>Gasgruppe</vt:lpstr>
      <vt:lpstr>Relevanz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Kutz, Michael</dc:creator>
  <cp:lastModifiedBy>616-5</cp:lastModifiedBy>
  <dcterms:created xsi:type="dcterms:W3CDTF">2022-02-25T12:57:02Z</dcterms:created>
  <dcterms:modified xsi:type="dcterms:W3CDTF">2022-05-06T13:31:59Z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0x01010060FC4BB2F3525946A7972A14FDFEAB25</vt:lpwstr>
  </property>
</Properties>
</file>